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Tests" sheetId="1" r:id="rId3"/>
    <sheet state="hidden" name="Tests-1" sheetId="2" r:id="rId4"/>
    <sheet state="hidden" name="Tests-2" sheetId="3" r:id="rId5"/>
    <sheet state="visible" name="Comments" sheetId="4" r:id="rId6"/>
    <sheet state="visible" name="Tools" sheetId="5" r:id="rId7"/>
    <sheet state="visible" name="Tests-current" sheetId="6" r:id="rId8"/>
    <sheet state="visible" name="References" sheetId="7" r:id="rId9"/>
    <sheet state="visible" name="Members" sheetId="8" r:id="rId10"/>
    <sheet state="visible" name="Principles" sheetId="9" r:id="rId11"/>
    <sheet state="visible" name="Tasks" sheetId="10" r:id="rId12"/>
    <sheet state="visible" name="TDWG2016" sheetId="11" r:id="rId13"/>
    <sheet state="visible" name="Feedback" sheetId="12" r:id="rId14"/>
  </sheets>
  <definedNames>
    <definedName hidden="1" localSheetId="2" name="_xlnm._FilterDatabase">'Tests-2'!$Q$1:$Q$928</definedName>
    <definedName hidden="1" localSheetId="5" name="_xlnm._FilterDatabase">'Tests-current'!$A$1:$X$121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Lee Belbin:
Used for reference within TG2 - it will be replaced by readable term that may be part of the GUID?</t>
      </text>
    </comment>
    <comment authorId="0" ref="B1">
      <text>
        <t xml:space="preserve">Lee Belbin:
local IDs but should be GUIDs when table stable. Christian made a case for a meaningul alphnumeric, but this could be part of the GUID?</t>
      </text>
    </comment>
    <comment authorId="0" ref="C1">
      <text>
        <t xml:space="preserve">Lee Belbin:
The local name of the variable used for testing</t>
      </text>
    </comment>
    <comment authorId="0" ref="D1">
      <text>
        <t xml:space="preserve">A concise description in natural language to communicate sufficent details for users to interpret output and for developers to code the test.</t>
      </text>
    </comment>
    <comment authorId="0" ref="E1">
      <text>
        <t xml:space="preserve">Allan Koch Veiga:
More detailed specification of how the mechanism perform the validation, measure or improvement. 
It is very important to have implementation details that might influence the output. For example: Collection Date = 0000-00-00 is considered supplied or not supplied? This kind information is important to data user assess the quality of Collected Date based on the output of the Mechanism.</t>
      </text>
    </comment>
    <comment authorId="0" ref="F1">
      <text>
        <t xml:space="preserve">Tools that implement the Test.</t>
      </text>
    </comment>
    <comment authorId="0" ref="G1">
      <text>
        <t xml:space="preserve">What type of Data Resource the Specification operates on: “Single Record” or “Dataset”</t>
      </text>
    </comment>
    <comment authorId="0" ref="H1">
      <text>
        <t xml:space="preserve">Specification is a Measure, Validation or an Improvement?</t>
      </text>
    </comment>
    <comment authorId="0" ref="J1">
      <text>
        <t xml:space="preserve">The Darwin Core Term that the Specification acts on.</t>
      </text>
    </comment>
    <comment authorId="0" ref="K1">
      <text>
        <t xml:space="preserve">Lee Belbin:
Ideally, this needs a controlled vocabulary. Once done, the summary of classes should be reported</t>
      </text>
    </comment>
    <comment authorId="0" ref="L1">
      <text>
        <t xml:space="preserve">The agency or person responsible for the original test. This may be replaced by the agencies implementing the test post standard.
</t>
      </text>
    </comment>
    <comment authorId="0" ref="M1">
      <text>
        <t xml:space="preserve">Any link, or citation that describes the Specification (URL, DOI etc)
</t>
      </text>
    </comment>
    <comment authorId="0" ref="O1">
      <text>
        <t xml:space="preserve">This is a link to any code that implements the Specification or tests the specification (e.g., github, svn etc)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Lee Belbin:
Used for reference within TG2 - it will be replaced by readable term that may be part of the GUID?</t>
      </text>
    </comment>
    <comment authorId="0" ref="B1">
      <text>
        <t xml:space="preserve">Lee Belbin:
local IDs but should be GUIDs when table stable. Christian made a case for a meaningul alphnumeric, but this could be part of the GUID?</t>
      </text>
    </comment>
    <comment authorId="0" ref="C1">
      <text>
        <t xml:space="preserve">Lee Belbin:
The local name of the variable used for testing</t>
      </text>
    </comment>
    <comment authorId="0" ref="D1">
      <text>
        <t xml:space="preserve">A concise description in natural language to communicate sufficent details for users to interpret output and for developers to code the test.</t>
      </text>
    </comment>
    <comment authorId="0" ref="E1">
      <text>
        <t xml:space="preserve">Allan Koch Veiga:
More detailed specification of how the mechanism perform the validation, measure or improvement. 
It is very important to have implementation details that might influence the output. For example: Collection Date = 0000-00-00 is considered supplied or not supplied? This kind information is important to data user assess the quality of Collected Date based on the output of the Mechanism.</t>
      </text>
    </comment>
    <comment authorId="0" ref="F1">
      <text>
        <t xml:space="preserve">What type of Data Resource the Specification operates on: “Single Record” or “Dataset”</t>
      </text>
    </comment>
    <comment authorId="0" ref="G1">
      <text>
        <t xml:space="preserve">Specification is a Measure, Validation or an Improvement?</t>
      </text>
    </comment>
    <comment authorId="0" ref="I1">
      <text>
        <t xml:space="preserve">The Darwin Core Term that the Specification acts on.</t>
      </text>
    </comment>
    <comment authorId="0" ref="J1">
      <text>
        <t xml:space="preserve">Lee Belbin:
Ideally, this needs a controlled vocabulary. Once done, the summary of classes should be reported</t>
      </text>
    </comment>
    <comment authorId="0" ref="K1">
      <text>
        <t xml:space="preserve">The agency or person responsible for the original test. This may be replaced by the agencies implementing the test post standard.
</t>
      </text>
    </comment>
    <comment authorId="0" ref="L1">
      <text>
        <t xml:space="preserve">Any link, or citation that describes the Specification (URL, DOI etc)
</t>
      </text>
    </comment>
    <comment authorId="0" ref="M1">
      <text>
        <t xml:space="preserve">Tools that implement the Test.</t>
      </text>
    </comment>
    <comment authorId="0" ref="N1">
      <text>
        <t xml:space="preserve">This is a link to any code that implements the Specification or tests the specification (e.g., github, svn etc)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Lee Belbin:
Used for reference within TG2 - it will be replaced by readable term that may be part of the GUID?</t>
      </text>
    </comment>
    <comment authorId="0" ref="B1">
      <text>
        <t xml:space="preserve">Lee Belbin:
local IDs but should be GUIDs when table stable. Christian made a case for a meaningul alphnumeric, but this could be part of the GUID?</t>
      </text>
    </comment>
    <comment authorId="0" ref="C1">
      <text>
        <t xml:space="preserve">Lee Belbin:
The local name of the variable used for testing</t>
      </text>
    </comment>
    <comment authorId="0" ref="E1">
      <text>
        <t xml:space="preserve">Allan Koch Veiga:
More detailed specification of how the mechanism perform the validation, measure or improvement. 
It is very important to have implementation details that might influence the output. For example: Collection Date = 0000-00-00 is considered supplied or not supplied? This kind information is important to data user assess the quality of Collected Date based on the output of the Mechanism.</t>
      </text>
    </comment>
    <comment authorId="0" ref="G1">
      <text>
        <t xml:space="preserve">Specification is a Measure, Validation or an Improvement?</t>
      </text>
    </comment>
    <comment authorId="0" ref="J1">
      <text>
        <t xml:space="preserve">The Darwin Core Term that the Specification acts on.</t>
      </text>
    </comment>
    <comment authorId="0" ref="L1">
      <text>
        <t xml:space="preserve">Lee Belbin:
Ideally, this needs a controlled vocabulary. Once done, the summary of classes should be reported</t>
      </text>
    </comment>
    <comment authorId="0" ref="M1">
      <text>
        <t xml:space="preserve">The agency or person responsible for the original test. This may be replaced by the agencies implementing the test post standard.
</t>
      </text>
    </comment>
    <comment authorId="0" ref="N1">
      <text>
        <t xml:space="preserve">Any link, or citation that describes the Specification (URL, DOI etc)
</t>
      </text>
    </comment>
    <comment authorId="0" ref="O1">
      <text>
        <t xml:space="preserve">Tools that implement the Test.</t>
      </text>
    </comment>
    <comment authorId="0" ref="P1">
      <text>
        <t xml:space="preserve">This is a link to any code that implements the Specification or tests the specification (e.g., github, svn etc)
</t>
      </text>
    </comment>
  </commentList>
</comments>
</file>

<file path=xl/comments4.xml><?xml version="1.0" encoding="utf-8"?>
<comments xmlns:r="http://schemas.openxmlformats.org/officeDocument/2006/relationships" xmlns="http://schemas.openxmlformats.org/spreadsheetml/2006/main">
  <authors>
    <author/>
  </authors>
  <commentList>
    <comment authorId="0" ref="B7">
      <text>
        <t xml:space="preserve">Note that this will more often be a filter on a validated field/term. Terminology in Framework needs to be re-examined here
	-Arthur Chapman</t>
      </text>
    </comment>
  </commentList>
</comments>
</file>

<file path=xl/comments5.xml><?xml version="1.0" encoding="utf-8"?>
<comments xmlns:r="http://schemas.openxmlformats.org/officeDocument/2006/relationships" xmlns="http://schemas.openxmlformats.org/spreadsheetml/2006/main">
  <authors>
    <author/>
  </authors>
  <commentList>
    <comment authorId="0" ref="B22">
      <text>
        <t xml:space="preserve">it's 'Colombia' not 'Columbia'
	-Daniel Amariles
_Marked as resolved_
	-Daniel Amariles
_Re-opened_
	-Daniel Amariles
I'm aware they changed the link
	-Daniel Amariles</t>
      </text>
    </comment>
    <comment authorId="0" ref="A1">
      <text>
        <t xml:space="preserve">It seems anyone can edit this document without any permission
	-Daniel Amariles
Yes, by default
	-Lee Belbin</t>
      </text>
    </comment>
    <comment authorId="0" ref="B31">
      <text>
        <t xml:space="preserve">it's Colombia not Columbia
	-Daniel Amariles
also, I'm aware it was shut down
	-Daniel Amariles
Noted and documented
	-Lee Belbin</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Lee Belbin:
Used for reference within TG2 - it will be replaced by readable term that may be part of the GUID?</t>
      </text>
    </comment>
    <comment authorId="0" ref="C1">
      <text>
        <t xml:space="preserve">Blame Alex.</t>
      </text>
    </comment>
    <comment authorId="0" ref="D1">
      <text>
        <t xml:space="preserve">Lee Belbin:
local IDs but should be GUIDs when table stable. Christian made a case for a meaningul alphnumeric, but this could be part of the GUID?</t>
      </text>
    </comment>
    <comment authorId="0" ref="E1">
      <text>
        <t xml:space="preserve">Lee Belbin:
The local name of the variable used for testing &lt;PJM&gt;Suffers from problem of negative phrasing inconsistent with framework.  What does DAY_INVALID=Compliant mean?&lt;/PJM&gt;</t>
      </text>
    </comment>
    <comment authorId="0" ref="H1">
      <text>
        <t xml:space="preserve">Allan Koch Veiga:
More detailed specification of how the mechanism perform the validation, measure or improvement. 
It is very important to have implementation details that might influence the output. For example: Collection Date = 0000-00-00 is considered supplied or not supplied? This kind information is important to data user assess the quality of Collected Date based on the output of the Mechanism.</t>
      </text>
    </comment>
    <comment authorId="0" ref="L1">
      <text>
        <t xml:space="preserve">Specification is a Measure, Validation or an Improvement?</t>
      </text>
    </comment>
    <comment authorId="0" ref="O1">
      <text>
        <t xml:space="preserve">The Darwin Core Term that the Specification acts on.</t>
      </text>
    </comment>
    <comment authorId="0" ref="P1">
      <text>
        <t xml:space="preserve">https://docs.google.com/document/d/1hX8A8M3IiYpFFPkGB9-uPmM017D3QP_C8xKUpKS2bjY/edit</t>
      </text>
    </comment>
    <comment authorId="0" ref="Q1">
      <text>
        <t xml:space="preserve">Lee Belbin:
Ideally, this needs a controlled vocabulary. Once done, the summary of classes should be reported</t>
      </text>
    </comment>
    <comment authorId="0" ref="S1">
      <text>
        <t xml:space="preserve">The agency or person responsible for the original test. This may be replaced by the agencies implementing the test post standard.
</t>
      </text>
    </comment>
    <comment authorId="0" ref="T1">
      <text>
        <t xml:space="preserve">Any link, or citation that describes the Specification (URL, DOI etc)
</t>
      </text>
    </comment>
    <comment authorId="0" ref="U1">
      <text>
        <t xml:space="preserve">Tools that implement the Test.</t>
      </text>
    </comment>
    <comment authorId="0" ref="V1">
      <text>
        <t xml:space="preserve">This is a link to any code that implements the Specification or tests the specification (e.g., github, svn etc)
</t>
      </text>
    </comment>
    <comment authorId="0" ref="F44">
      <text>
        <t xml:space="preserve">This correct?
	-Shelley James</t>
      </text>
    </comment>
    <comment authorId="0" ref="F115">
      <text>
        <t xml:space="preserve">I think this is what it is trying to say!
	-Shelley James
yep
	-Lee Belbin</t>
      </text>
    </comment>
    <comment authorId="0" ref="F43">
      <text>
        <t xml:space="preserve">'community lookup table' = vocabulary?  Consistency in terms useful
	-Shelley James</t>
      </text>
    </comment>
    <comment authorId="0" ref="F48">
      <text>
        <t xml:space="preserve">From here, all fields have been modified!
	-Shelley James
??
	-Lee Belbin
Sorry for the confusion - what I meant is that the orange changes continue...except I kept forgetting to add the orange and so gave up!
	-Shelley James</t>
      </text>
    </comment>
    <comment authorId="0" ref="F69">
      <text>
        <t xml:space="preserve">I have a hard time with the word 'duplicate' here - replicate might be better.  The botanical world has a second interpretation for duplicate record which is also valuable (2 or more records/specimens for the same collection event)
	-Shelley James
Need to discuss
	-Lee Belbin
Yes - we have had a lot of discussion on this - I like the term replicate.  It is often used in SDM where you only want one record per grid square. I personally don't like the term "duplicate" here because they are not true "duplicates" Looking at various Thesauri - replicate doesn't seem to fit either - perhaps "equivalent", "matching" or even "indistinguishable"
	-Arthur Chapman
Another factor is that 'users' will be used to the concept of "duplicates" - so we would have to have a very strong case for an alternative.
	-Lee Belbin</t>
      </text>
    </comment>
    <comment authorId="0" ref="F38">
      <text>
        <t xml:space="preserve">where not negative
	-Shelley James</t>
      </text>
    </comment>
    <comment authorId="0" ref="F35">
      <text>
        <t xml:space="preserve">Perhaps adding the dwc fields (as I've done above helps clarify - need to complete for this an other descriptions if thought useful
	-Shelley James
They do occur un Column N so not surebthey are necessary. Lee?
	-Anonymous
COlumn L? Maybe not necessary - consistent use would reinforce the standards and terms being used - often not well recognized or understood by the user base
	-Shelley James</t>
      </text>
    </comment>
    <comment authorId="0" ref="F47">
      <text>
        <t xml:space="preserve">This is an issue for coastal records!
	-Shelley James
"supplied boundary" is a bit nebulous
	-Shelley James
Agreed. Amended to suggest dependency on external data
	-Lee Belbin</t>
      </text>
    </comment>
  </commentList>
</comments>
</file>

<file path=xl/sharedStrings.xml><?xml version="1.0" encoding="utf-8"?>
<sst xmlns="http://schemas.openxmlformats.org/spreadsheetml/2006/main" count="6143" uniqueCount="2237">
  <si>
    <t>#</t>
  </si>
  <si>
    <t>IDs</t>
  </si>
  <si>
    <t>Variable</t>
  </si>
  <si>
    <t>Specification</t>
  </si>
  <si>
    <t>Description</t>
  </si>
  <si>
    <t>Specification (Techncial Description)</t>
  </si>
  <si>
    <t>Example Implementations (Mechanisms)</t>
  </si>
  <si>
    <t>Data resolution</t>
  </si>
  <si>
    <t>Output Type</t>
  </si>
  <si>
    <t>Darwin Core Class</t>
  </si>
  <si>
    <t>Darwin Core Terms</t>
  </si>
  <si>
    <t>Severity</t>
  </si>
  <si>
    <t>Span</t>
  </si>
  <si>
    <t>Source</t>
  </si>
  <si>
    <t>References</t>
  </si>
  <si>
    <t>Example</t>
  </si>
  <si>
    <t>Link to Specification Source Code</t>
  </si>
  <si>
    <t>Comments and Questions</t>
  </si>
  <si>
    <t>Data Dimension</t>
  </si>
  <si>
    <t>Better Description</t>
  </si>
  <si>
    <t>Number of assertions = TRUE. An indication of the record issues</t>
  </si>
  <si>
    <t>TESTS_FLAGGED_REPORT</t>
  </si>
  <si>
    <t>Number of assertions = TRUE. An indication of the record issues.</t>
  </si>
  <si>
    <t xml:space="preserve">e.g. Count the number of TRUE values of columns with prefix “VALIDATION_" </t>
  </si>
  <si>
    <t>Single Record</t>
  </si>
  <si>
    <t>Measure</t>
  </si>
  <si>
    <t>All</t>
  </si>
  <si>
    <t>e.g. Count the number of FAILED tests (i.e. where a validation flag has been activated)</t>
  </si>
  <si>
    <t>Warning</t>
  </si>
  <si>
    <t>Report</t>
  </si>
  <si>
    <t>Lee Belbin</t>
  </si>
  <si>
    <t>Number of tests where a validation issue was raised</t>
  </si>
  <si>
    <t>&lt;JW&gt;This ought to go hand-in-hand with a separate measure - number of tests applied. &lt;/JW&gt;</t>
  </si>
  <si>
    <t>Multirecord</t>
  </si>
  <si>
    <t>RECORD_COMPLETENESS_REPORT</t>
  </si>
  <si>
    <t>Number of supplied + inferred Darwin Core fields. An indication of record completeness</t>
  </si>
  <si>
    <t>e.g. Count the number of non-NULL or empty (disregarding spaces) values of the record.</t>
  </si>
  <si>
    <t>7 issues were flagged</t>
  </si>
  <si>
    <r>
      <t xml:space="preserve">&lt;JW&gt;Inferences should be a distinct measure, with PLENTY of metadata about how the inferences were made (e.g., </t>
    </r>
    <r>
      <rPr>
        <color rgb="FFFF0000"/>
      </rPr>
      <t>Darwin Cloud correspondence</t>
    </r>
    <r>
      <t>). &lt;/JW&gt;
&lt;LB&gt; I would prefer the complement (number of fields in record) as it would usually be less than the number absent&lt;/LB&gt;</t>
    </r>
  </si>
  <si>
    <t>&lt;JW&gt;Number of simple Darwin Core fields found to be empty (null or empty when stripped of white space).&lt;/JW&gt; 
&lt;LB&gt;Number of Darwin Core fields in record&lt;/LB&gt;</t>
  </si>
  <si>
    <t>1a</t>
  </si>
  <si>
    <r>
      <t xml:space="preserve">MODIFIED_DATE_INVALID/
</t>
    </r>
    <r>
      <rPr>
        <color rgb="FFFF0000"/>
      </rPr>
      <t>EVENT_DATE_MODIFIED</t>
    </r>
  </si>
  <si>
    <t>Completeness checks – calculating ratio of null DwC values in a table?</t>
  </si>
  <si>
    <t>A (partial) invalid date is given for dc:modified, such as a non existing date, invalid zero month, etc.</t>
  </si>
  <si>
    <t>e.g. Count the number of NULL or empty (disregarding spaces) values of each record record in the dataset and divide by total number of records in the dataset.</t>
  </si>
  <si>
    <t>Is or can be converted to ISO format date</t>
  </si>
  <si>
    <t>Dataset</t>
  </si>
  <si>
    <t>Tania Laity</t>
  </si>
  <si>
    <t>MODIFIED_DATE_INVALID</t>
  </si>
  <si>
    <t>TESTS_TOTAL_REPORT</t>
  </si>
  <si>
    <t>Number of tests that have been run against the record</t>
  </si>
  <si>
    <t>The total number of tests run against each record</t>
  </si>
  <si>
    <t>78 tests were run</t>
  </si>
  <si>
    <t>John Wieczorek</t>
  </si>
  <si>
    <t>Number of Darwin Core terms in record</t>
  </si>
  <si>
    <t>15 DwC terms filled in</t>
  </si>
  <si>
    <t>&lt;LB&gt; I would prefer the complement (number of fields in record) as it would usually be less than the number absent&lt;/LB&gt;</t>
  </si>
  <si>
    <t>Validation</t>
  </si>
  <si>
    <t>EVENT_DATE_MODIFIED</t>
  </si>
  <si>
    <t>dcterms:modified</t>
  </si>
  <si>
    <t>GBIF</t>
  </si>
  <si>
    <t>dcterms:modified date invalid</t>
  </si>
  <si>
    <t>3.A</t>
  </si>
  <si>
    <t>MODIFIED_DATE_UNLIKELY</t>
  </si>
  <si>
    <t>The date given for dc:modified is in the future or predates unix time (1970).</t>
  </si>
  <si>
    <t>Temporal</t>
  </si>
  <si>
    <t>5a</t>
  </si>
  <si>
    <r>
      <t xml:space="preserve">INCOMPLETE_EVENT_DATE_YEAR/
</t>
    </r>
    <r>
      <rPr>
        <color rgb="FFFF0000"/>
      </rPr>
      <t>EVENT_DATE_YEAR_INCOMPLETE</t>
    </r>
  </si>
  <si>
    <t>MISSING_COLLECTION_DATE</t>
  </si>
  <si>
    <t>EventDate rsolution to year only. The supplied collection date is missing a day and month component. This is used to differentiate non error conditions for an event date.</t>
  </si>
  <si>
    <t>EventDate resolution to year only</t>
  </si>
  <si>
    <t>Event</t>
  </si>
  <si>
    <t>Term</t>
  </si>
  <si>
    <t>eventDate</t>
  </si>
  <si>
    <t>ALA</t>
  </si>
  <si>
    <t>Event date to year resolution only</t>
  </si>
  <si>
    <t>Collection date field is missing or null or 00-00-0000</t>
  </si>
  <si>
    <t>5b</t>
  </si>
  <si>
    <t>e.g. Return FALSE if value is 0000-00-00 or empty value (disregarding spaces).</t>
  </si>
  <si>
    <r>
      <t xml:space="preserve">INCOMPLETE_EVENT_DATE_MONTH/
</t>
    </r>
    <r>
      <rPr>
        <color rgb="FFFF0000"/>
      </rPr>
      <t>EVENT_DATE_MONTH_INCOMPLETE</t>
    </r>
  </si>
  <si>
    <t>ALA-SandBox</t>
  </si>
  <si>
    <t>EventDate resolution to month only. The supplied collection date is missing a day  component. This is used to differentiate non error conditions for an event date.</t>
  </si>
  <si>
    <t>EventDate resolution to month only</t>
  </si>
  <si>
    <t>Improvement</t>
  </si>
  <si>
    <t>Which date? Checking (LB). &lt;JW&gt;There is nothing invalid, not necessarily incomplete about missing month and day, or day. Would it not be better to have a test that asserts the specificity of the event date, with controlled values (year, month, day, hour, minute, second, range) &lt;/JW&gt; Possibly propose adding an eventDateUncertainty terms. (AT)
&lt;LB&gt;Agree with JW but it is a WARNING only. REMEMBER that these tests return  FLAG of TRUE or FALSE so would need two tests here  - resolution to year, resolution to month&lt;/LB&gt;</t>
  </si>
  <si>
    <t>Event date to year and month resolution only</t>
  </si>
  <si>
    <t>12a</t>
  </si>
  <si>
    <t>DAY_INVALID</t>
  </si>
  <si>
    <t>Day is less than 1 or greater than 31</t>
  </si>
  <si>
    <t>Error</t>
  </si>
  <si>
    <t>Day is &lt; 1 or &gt; 31</t>
  </si>
  <si>
    <t>day</t>
  </si>
  <si>
    <t>The day value is less than 1 or greater than 31</t>
  </si>
  <si>
    <t>12b</t>
  </si>
  <si>
    <t>MONTH_INVALID</t>
  </si>
  <si>
    <t>Month less than 1 or greater than 12</t>
  </si>
  <si>
    <t>Month is &lt;1 or &gt;12</t>
  </si>
  <si>
    <t>month</t>
  </si>
  <si>
    <t>The month is less than 1 or is greater than 12</t>
  </si>
  <si>
    <t>Covered by #5</t>
  </si>
  <si>
    <t>DAY_MONTH_TRANSPOSED</t>
  </si>
  <si>
    <t>Supplied day and month fields appear to be transposed. if month &gt; 12 and day &lt;12 we can infer the fields have been incorrectly mapped</t>
  </si>
  <si>
    <t>month&gt;12 and day&lt;12</t>
  </si>
  <si>
    <t>day, month</t>
  </si>
  <si>
    <t>&lt;JW&gt;Is it not sufficient to have two reports - day invalid, month invalid? Tests for day might include month and year to be rigorous (leap year)&lt;/JW&gt;
&lt;LB&gt;If separate tests, then improvement void?&lt;/LB&gt;  Have added two extra validation tests (AC)</t>
  </si>
  <si>
    <t>Month &gt; 12 and day &lt;12 so we infer the fields have been swapped and have corrected them</t>
  </si>
  <si>
    <t>FIRST_OF_MONTH</t>
  </si>
  <si>
    <t xml:space="preserve">May indicate the date is only known or recorded to the Month.  Flag if there is no precision data. </t>
  </si>
  <si>
    <t>Temporal resolution to month?</t>
  </si>
  <si>
    <t>eventDate, day, datePrecision(nonDwC)</t>
  </si>
  <si>
    <t>INCOMPLETE_COLLECTION_DATE</t>
  </si>
  <si>
    <t>The supplied collection date is missing a day and/or month component. This is used to differentiate non error conditions for an event date.</t>
  </si>
  <si>
    <t>Not entiurely sure what this means? (AC)</t>
  </si>
  <si>
    <t>INVALID_COLLECTION_DATE</t>
  </si>
  <si>
    <t>The collecting event date was given as pre 1700, or is otherwise invalid. This is used as a general date issue</t>
  </si>
  <si>
    <t>ALA, GBIF</t>
  </si>
  <si>
    <t>Possibly reword to make sure #9 and #10 are covered.  Is 1700 the earliest possible collection date? suggest use 1600? (AC) - SUGGEST WE REMOVE THIS ONE.</t>
  </si>
  <si>
    <t>datecollected_bounds</t>
  </si>
  <si>
    <t>Possibly for datasets - so need in? &lt;JW&gt;Would it not be better to have a test that asserts the specificity of the event date, with controlled values (year, month, day, hour, minute, second, range) &lt;/JW&gt; &lt;LB&gt; CHECK CODE AND DISCUSS WITH ALA&lt;/LB&gt;</t>
  </si>
  <si>
    <t>Date Collected out of bounds (1700-01-02, Date of Indexing).</t>
  </si>
  <si>
    <t>Date or day is first of month so flag if no temporal precision entry</t>
  </si>
  <si>
    <t>iDigBio</t>
  </si>
  <si>
    <t xml:space="preserve">The day value is less than 1 or greater than 31 </t>
  </si>
  <si>
    <t>day=32</t>
  </si>
  <si>
    <t>Fits under #7 (AC)</t>
  </si>
  <si>
    <t>RECORDED_DATE_UNLIKELY</t>
  </si>
  <si>
    <t>The recording date is highly unlikely, falling either into the future or represents a very old date before 1600 that predates modern taxonomy.</t>
  </si>
  <si>
    <t>FIRST_OF_YEAR</t>
  </si>
  <si>
    <t xml:space="preserve">May indicate the date is only known or recorded to the Year.  Flag if there is no precision data.  </t>
  </si>
  <si>
    <t>Temporal resolution to year?</t>
  </si>
  <si>
    <t>eventDate, day, month, datePrecision(nonDwC)</t>
  </si>
  <si>
    <t>Possibly for datasets (?).  &lt;JW&gt;Would it not be better to have a test that asserts the specificity of the event date, with controlled values (year, month, day, hour, minute, second, range) &lt;/JW&gt;</t>
  </si>
  <si>
    <t>Date, month, day is first of year so flag if no temporal precision entry</t>
  </si>
  <si>
    <t>FIRST_OF_CENTURY</t>
  </si>
  <si>
    <t xml:space="preserve">May indicate the date is only known or recorded to the Century.  Flag if there is no precision data. </t>
  </si>
  <si>
    <t>Temporal resolution to century?</t>
  </si>
  <si>
    <t>eventDate, datePrecision(nonDwC)</t>
  </si>
  <si>
    <t>Fits under #7 (AC) But Note that says pre 1600 - others say pre 1700.  Do we have valid collections between 1600 and 1700 - I suspect that there are some. TBA!</t>
  </si>
  <si>
    <t>Date, year, month, day is first of century so flag if there is no precision entry</t>
  </si>
  <si>
    <t>RECORDED_DATE_MISMATCH</t>
  </si>
  <si>
    <t>12c</t>
  </si>
  <si>
    <t>DAY_IMPOSSIBLE</t>
  </si>
  <si>
    <t>The value given for day is not possible given the month and year</t>
  </si>
  <si>
    <t xml:space="preserve">The recording date specified as the eventDate string and the individual year, month, day are contradicting. </t>
  </si>
  <si>
    <t>eventDate/=year,month,day</t>
  </si>
  <si>
    <t>eventDate, day, month, year</t>
  </si>
  <si>
    <t>&lt;JW&gt;Be careful, not matching might arise when eventDate is a range, but that probably signifies and error as well.&lt;/JW&gt; Might still be valid as long as D/M/Y is within the range.</t>
  </si>
  <si>
    <t>The Day, Month, year is not within the Range of the Event Date</t>
  </si>
  <si>
    <t>ID_PRE_OCCURRENCE</t>
  </si>
  <si>
    <t>dateIdentified is &lt; eventDate</t>
  </si>
  <si>
    <t>dateIdentified before eventDate</t>
  </si>
  <si>
    <t>Event, Identification</t>
  </si>
  <si>
    <t>dateIdentified, eventDate</t>
  </si>
  <si>
    <t>The date identified is earlier than the eventDate</t>
  </si>
  <si>
    <t>GEOREFERENCE_POST_OCCURRENCE</t>
  </si>
  <si>
    <t>Day/=calendar</t>
  </si>
  <si>
    <t>External</t>
  </si>
  <si>
    <t>day=31, month=9</t>
  </si>
  <si>
    <t>day,month,year</t>
  </si>
  <si>
    <t>temporal</t>
  </si>
  <si>
    <t>OBIS</t>
  </si>
  <si>
    <t>month=14</t>
  </si>
  <si>
    <t>The record was georeferenced after recording - not an error but has implications for precision and accuracy.  The amount of time may indicate severity?</t>
  </si>
  <si>
    <t>georeferenceDate after eventDate</t>
  </si>
  <si>
    <t>Validation and Improvement</t>
  </si>
  <si>
    <t>eventDate, day, month</t>
  </si>
  <si>
    <t>Event, Location</t>
  </si>
  <si>
    <t>Posibly for datasets - so need in?</t>
  </si>
  <si>
    <t>eventDate, georeferenceDate</t>
  </si>
  <si>
    <t>Possibly for datasets</t>
  </si>
  <si>
    <t>DATE_PRECISION_MISMATCH</t>
  </si>
  <si>
    <t xml:space="preserve">Date precision does not match the data.  </t>
  </si>
  <si>
    <t>MultiTerm</t>
  </si>
  <si>
    <t>month=14, day=2</t>
  </si>
  <si>
    <t>EVENT_DATE_YEAR_INCOMPLETE</t>
  </si>
  <si>
    <t>Flag for DwC (AC)</t>
  </si>
  <si>
    <t>The recording date specified as the eventDate string and the individual year, month, day are contradicting.</t>
  </si>
  <si>
    <t>dateIdentified &lt; eventDate</t>
  </si>
  <si>
    <t>IDENTIFIED_DATE_UNLIKELY</t>
  </si>
  <si>
    <t>The record was georeferenced after the event date</t>
  </si>
  <si>
    <t>The date given for dwc:dateIdentified is in the future or before Linnean times (1700).</t>
  </si>
  <si>
    <t>Identification</t>
  </si>
  <si>
    <t>dateIdentified before 1753 or in future</t>
  </si>
  <si>
    <t>year=1999, month is NULL, day is NULL</t>
  </si>
  <si>
    <t>EVENT_DATE_MONTH_INCOMPLETE</t>
  </si>
  <si>
    <t>year=1999, month=4, day is NULL</t>
  </si>
  <si>
    <t>dateIdentified</t>
  </si>
  <si>
    <t>1753?</t>
  </si>
  <si>
    <t>IDENTIFIED_DATE_INVALID</t>
  </si>
  <si>
    <t>The date given for dwc:dateIdentified is invalid and cant be interpreted at all.</t>
  </si>
  <si>
    <t>The date identified is before Linnaues (1753) or in future.</t>
  </si>
  <si>
    <t>dateIdentified cannot be interpreted</t>
  </si>
  <si>
    <t>MISSING_IDENTIFICATIONQUALIFIER</t>
  </si>
  <si>
    <t>identificationQualifier not supplied with the record</t>
  </si>
  <si>
    <t>identficationQualifier</t>
  </si>
  <si>
    <t>eventDate=2000-01-01, or year=2000, month=1, day=1</t>
  </si>
  <si>
    <t>eventDate, year, month, day
datePrecision(nonDwC)</t>
  </si>
  <si>
    <t>Is or can be converted to ISO format date (?). "eventdate cannot be interpreted" (LB)</t>
  </si>
  <si>
    <t>The date identified cannot be interpreted/parsed</t>
  </si>
  <si>
    <t>IDENTIFICATION_UNCERTAIN</t>
  </si>
  <si>
    <t>The identification is uncertain. If doubts expresssed regarding taxon identification, e.g. 'requires verification' or 'doubtful' or 'uncertain' or similar then exclude.</t>
  </si>
  <si>
    <t>identificationRemarks contains terms that make identification uncertain</t>
  </si>
  <si>
    <t>identificationRemarks, identificationRemarks</t>
  </si>
  <si>
    <t>Error (?) Omit (JW)</t>
  </si>
  <si>
    <t>Possibly for datasets (?).  &lt;JW&gt;Would it not be better to have a test that asserts the specificity of the event date, with controlled values (year, month, day, hour, minute, second, range) &lt;/JW&gt; &lt;Miles&gt;We could drop the test but unless it’s actively misleading I’d rather not remove one&lt;/Miles&gt;</t>
  </si>
  <si>
    <t>eventDate=1978-01-01, or year=1978, month=1, day=1</t>
  </si>
  <si>
    <t>eventDate, year, month, 
day, datePrecision(nonDwC)</t>
  </si>
  <si>
    <t>Chapman 2005a &amp; 2005b, Zermoglio et al. 2016</t>
  </si>
  <si>
    <t>aff, or cf or ? (AC) &lt;JW&gt;This information is supposed to be in identificationQualifier. If it is not, it is not an error. If it is in identificationRemarks, it is not an error either. From what is it supposed to be excluded? &lt;/JW&gt; Lee to check with CHRISTIAN
 &lt;CG&gt;This is not in the current GBIF code, we can remove it. &lt;/CG&gt;</t>
  </si>
  <si>
    <t>eventDate=2010-01-02, year=2001, month=2, day=1</t>
  </si>
  <si>
    <t>eventDate, 
day, month, year</t>
  </si>
  <si>
    <t>Might still be valid as long as D/M/Y is within the range.</t>
  </si>
  <si>
    <t>MISSING_IDENTIFICATIONREFERENCES</t>
  </si>
  <si>
    <t>identificationReferences not supplied with the record</t>
  </si>
  <si>
    <t>dateIdentified=2010-02-14,eventDate=2001-02-14</t>
  </si>
  <si>
    <t>identficationReferences</t>
  </si>
  <si>
    <t>eventDate,
dateIdentified</t>
  </si>
  <si>
    <t>Identification qualifier or identification remarks suggest ambiguity in identification</t>
  </si>
  <si>
    <t>1.1.A</t>
  </si>
  <si>
    <t>Taxonomic</t>
  </si>
  <si>
    <t>MISSING_DATEIDENTIFIED</t>
  </si>
  <si>
    <t>identificationDate not supplied with the record</t>
  </si>
  <si>
    <t>identificationDate</t>
  </si>
  <si>
    <t>georeferenceDate=2010-02-14, eventDate=2001-02-14</t>
  </si>
  <si>
    <t>ALA, BISON</t>
  </si>
  <si>
    <t>eventDate, 
georeferenceDate</t>
  </si>
  <si>
    <r>
      <t xml:space="preserve">UNRECOGNISED_TYPESTATUS/
</t>
    </r>
    <r>
      <rPr>
        <color rgb="FFFF0000"/>
      </rPr>
      <t>TYPESTATUS UNRECOGNISED</t>
    </r>
  </si>
  <si>
    <t>Unable to extract the supplied type status to the vocabulary in use</t>
  </si>
  <si>
    <t>typeStatus text/=vocabulary</t>
  </si>
  <si>
    <t>typeStatus</t>
  </si>
  <si>
    <t>Unable to determine typeStatus from content of typeStatus field</t>
  </si>
  <si>
    <t>scientificName, identificationQualifier</t>
  </si>
  <si>
    <t>dateidentified=1573-02-14</t>
  </si>
  <si>
    <t xml:space="preserve">aff, or cf or ? </t>
  </si>
  <si>
    <t>COORDINATE_PRECISION_MISMATCH</t>
  </si>
  <si>
    <t>Coordinate data does not match precision indicated - could be incorrect precision or truncation or rounding of the coordinate data (most likely with trailing zeros)</t>
  </si>
  <si>
    <t>IDENTIFICATION_VERIFIED</t>
  </si>
  <si>
    <t>coordinatePrecision/=decimal places in decimalLatitude, decimalLongitude</t>
  </si>
  <si>
    <t>The identication has been verified. The identification is verified as authentic, e.g. 'verified', 'confirmed'</t>
  </si>
  <si>
    <t>Reliability flag</t>
  </si>
  <si>
    <t>Location</t>
  </si>
  <si>
    <t>dateIdentified="200!\io\01"</t>
  </si>
  <si>
    <t>TYPESTATUS_UNRECOGNISED</t>
  </si>
  <si>
    <t xml:space="preserve">typeStatus="holosyn of Pinus allbies" </t>
  </si>
  <si>
    <t>identificationQualifier</t>
  </si>
  <si>
    <t>Verification</t>
  </si>
  <si>
    <t>Chapman 2005a &amp; 2005b</t>
  </si>
  <si>
    <t>This information should be in identificationVerificationStatus</t>
  </si>
  <si>
    <t>MISSING_IDENTIFIEDBY</t>
  </si>
  <si>
    <t>identifiedBy not supplied with the record</t>
  </si>
  <si>
    <t>identifiedBy</t>
  </si>
  <si>
    <t>coordinatePrecision, decimalLatitude, decimalLongitude</t>
  </si>
  <si>
    <t>UNRECOGNISED_TYPESTATUS</t>
  </si>
  <si>
    <t>Supplied coordinate precision (0 to 1) data does not match the decimal places in latitude and longitude</t>
  </si>
  <si>
    <t>2.1.A</t>
  </si>
  <si>
    <t>Spatial</t>
  </si>
  <si>
    <t>dwc_continent_added</t>
  </si>
  <si>
    <t>PRECISION_RANGE_MISMATCH</t>
  </si>
  <si>
    <t>A precision value should be between &gt;0 and &lt;=1 if entered according to DwC specificiations</t>
  </si>
  <si>
    <t>coordinatePrecision /=&gt;0&lt;=1</t>
  </si>
  <si>
    <t>coordinatePrecision</t>
  </si>
  <si>
    <t>The coordinate precision is outside the range zero and one inclusive</t>
  </si>
  <si>
    <t>UNCERTAINTY_RANGE_MISMATCH</t>
  </si>
  <si>
    <t>Uncertainty should be a whole number &gt;0</t>
  </si>
  <si>
    <t>coordinateUncertaintyInMeters=integer&gt;0</t>
  </si>
  <si>
    <t>coordinateUncertaintyInMeters</t>
  </si>
  <si>
    <t>Uncertainty should be a whole number &gt;0 (metres)</t>
  </si>
  <si>
    <t>UNCERTAINTY_IN_PRECISION</t>
  </si>
  <si>
    <t>Uncertainty value in precision field</t>
  </si>
  <si>
    <t>coordinateUncertaintyInMeters=0-&lt;=1 and coordinatePrecision integer&gt;0</t>
  </si>
  <si>
    <t>coordinateUncertaintyInMeters, coordinatePrecision</t>
  </si>
  <si>
    <t>This overlaps (to some extent) #31 - may be an explanation as to why #31 is an error. (AC) Deal with two tests - the Precision and the Uncertainty (AC from dsicussion)</t>
  </si>
  <si>
    <t>coordinateprecision=3</t>
  </si>
  <si>
    <t>The number of decimal places in latitude and longitude is not in agreement with the supplied coordinate precision (0 to 1)</t>
  </si>
  <si>
    <t>coordinateprecision=.5, decimalLatitude=-35.123456</t>
  </si>
  <si>
    <t>coordinateUncertaintyInMeters and coordinatePrecision appear swapped as precision is integer &gt; 0 and uncertainty is 0-&lt;=1</t>
  </si>
  <si>
    <t>&lt;JW&gt;Note that this is not a straightforward count of decimal places present in each of those fields. For example, precision to the nearest minute would be coordinatePrecision=0.0166667&lt;/JW&gt;&lt;AC&gt;Add to NOTES column&lt;/AC&gt;</t>
  </si>
  <si>
    <r>
      <t xml:space="preserve">UNKNOWN_COUNTRY_NAME/
</t>
    </r>
    <r>
      <rPr>
        <color rgb="FFFF0000"/>
      </rPr>
      <t>COUNTRY_NAME_UNKNOWN</t>
    </r>
  </si>
  <si>
    <t>Unrecognised or unparseable country name</t>
  </si>
  <si>
    <t>country not in vocabulary</t>
  </si>
  <si>
    <t>coordinateUncertaintyInMeters=0.002</t>
  </si>
  <si>
    <t>country</t>
  </si>
  <si>
    <t>Unrecognised country name - should they be inferred or flagged? (?) &lt;JW&gt;I would assume this warning arises when the country can not be inferred at all, and that there should be a separate one when the value of country given is not in a specified standard.  Can we specify the vocabulary? &lt;/JW&gt; Recommend the use of countryCode for aggregators to do indexing. The test should be whether the provided country can be unambiguously determined to a countryCode.</t>
  </si>
  <si>
    <t>Country name not in vocabularly.</t>
  </si>
  <si>
    <t>2.1.C</t>
  </si>
  <si>
    <t>COUNTRY_INFERRED_FROM_COORDINATES</t>
  </si>
  <si>
    <t>Country field supplied was empty, but was inferred in processing by the supplied coordinates</t>
  </si>
  <si>
    <t>country generated from decimallatitude,decimallongitude</t>
  </si>
  <si>
    <t>coordinateUncertaintyInMeters=0.002, coordinatePrecision=50</t>
  </si>
  <si>
    <t>This overlaps (to some extent) #31 - may be an explanation as to why #31 is an error. (AC) Deal with two tests - the Precision and the Uncertainty (AC from discussion)</t>
  </si>
  <si>
    <t>country, decimalLatitude, decimalLongitude</t>
  </si>
  <si>
    <t>ALA, GBIF, iDigBio</t>
  </si>
  <si>
    <t>GBIF 2010</t>
  </si>
  <si>
    <t>Country name was inferred from supplied latitude, longitude</t>
  </si>
  <si>
    <t>2.1.A/C</t>
  </si>
  <si>
    <t>COUNTRY_MISMATCH</t>
  </si>
  <si>
    <t>Interpreted country for dwc:country and dwc:countryCode contradict each other.</t>
  </si>
  <si>
    <t>country/=countryCode</t>
  </si>
  <si>
    <t>country, countryCode</t>
  </si>
  <si>
    <t>&lt;JW&gt;Darwin Core recommends ISO 3166-2 as the country code to match.&lt;/JW&gt;</t>
  </si>
  <si>
    <t>Country and countryCode do not match</t>
  </si>
  <si>
    <t>COUNTRY_COORDINATE_MISMATCH</t>
  </si>
  <si>
    <t>Coordinates outside the range for the reported country</t>
  </si>
  <si>
    <t>decimalLatitude/decimalLongitude/=country</t>
  </si>
  <si>
    <t>Interesting one - as outside land boundary, EEZ etc. What do we use here? (AC) Make Terrestrial</t>
  </si>
  <si>
    <t>Coordinates are outside the area for the supplied terrestrial boundary of the country</t>
  </si>
  <si>
    <t>COORDINATES_CENTRE_OF_COUNTRY</t>
  </si>
  <si>
    <t>continent</t>
  </si>
  <si>
    <t>Supplied coordinates centre of country</t>
  </si>
  <si>
    <t xml:space="preserve">decimalLatitude/decimalLongitude=spatial centre of country </t>
  </si>
  <si>
    <t>Assume missing continent - so added from coordinates?</t>
  </si>
  <si>
    <t>dwc_continent_replaced</t>
  </si>
  <si>
    <t>Darwin Core Continent Corrected.</t>
  </si>
  <si>
    <t>Continent name has been corrected from misspelling or corrected from coordinates</t>
  </si>
  <si>
    <t>CONTINENT_INVALID</t>
  </si>
  <si>
    <t>Uninterpretable continent values found.</t>
  </si>
  <si>
    <t>COUNTRY_NAME_UNKNOWN</t>
  </si>
  <si>
    <t>29=111 (duplicate)</t>
  </si>
  <si>
    <t>country="Austend"</t>
  </si>
  <si>
    <t>Unrecognised country name - should they be inferred or flagged? (?) Recommend the use of countryCode for aggregators to do indexing. The test should be whether the provided country value can be unambiguously determined to an ISO countryCode. &lt;AC&gt;Is this something that should be added to NOTES column?&lt;/AC&gt;</t>
  </si>
  <si>
    <t>COORDINATES_CORRECTED_FOR COUNTRY</t>
  </si>
  <si>
    <t>Needed?</t>
  </si>
  <si>
    <t>Supplied coordinates were swapped or negated to place the record in the supplied country</t>
  </si>
  <si>
    <t>decimalLatitude/decimalLongitude swapped or negated=country</t>
  </si>
  <si>
    <t>Precision is out of range 0-&lt;1</t>
  </si>
  <si>
    <t>MISSING_COORDINATEPRECISION</t>
  </si>
  <si>
    <t>coordinatePrecision not supplied with the record</t>
  </si>
  <si>
    <t>GEOPOINT_LOW_PRECISION</t>
  </si>
  <si>
    <t>Geographic Coordinate has Low Precision.</t>
  </si>
  <si>
    <t>country="Australia", countryCode=4</t>
  </si>
  <si>
    <t>decimalLatitude=-25.23, decimalLongitude=135.43, therefore country='Australia'</t>
  </si>
  <si>
    <t>decimalLatitude=-25.23, decimalLongitude=165.43, country/='Australia'</t>
  </si>
  <si>
    <t>Needed? Precision IS reported and should be noted. CoordinatePrecision is &gt; .1 or the decimal latitude/longitude values have limited siginficant figures.</t>
  </si>
  <si>
    <t>&lt;AC&gt;Should this mention Buffering? - Perhaps in NOTES Column&lt;/AC&gt;</t>
  </si>
  <si>
    <t>Supplied coordinates are within a defined buffer from the centre of country</t>
  </si>
  <si>
    <t xml:space="preserve">decimalLatitude/decimalLongitude=spatial buffered centre of country </t>
  </si>
  <si>
    <t>If decimalLatitude=-29.5 and decimalLongitude=145.4, then the location is likely defaulted to centre of Australia
(latitude=-29.5328037, longitude=145.491477, comparisons are made with truncated coordinates of equal precision to decimalLatitude and decimalLongitude)</t>
  </si>
  <si>
    <t>&lt;Lee&gt;Probably needs refinement - a better buffer?&lt;/Lee&gt;</t>
  </si>
  <si>
    <t>(iDigBio, GBIF, BISON)</t>
  </si>
  <si>
    <r>
      <t xml:space="preserve">ZERO_COORDINATES/
</t>
    </r>
    <r>
      <rPr>
        <color rgb="FFFF0000"/>
      </rPr>
      <t>COORDINATES_ZERO</t>
    </r>
  </si>
  <si>
    <t>Coordinates given as 0,0. Typically a result of bad default values for empty database fields</t>
  </si>
  <si>
    <t>decimalLatitude/decimalLongitude=0</t>
  </si>
  <si>
    <t>decimalLatitude, decimalLongitude</t>
  </si>
  <si>
    <t>Latitude and longitude are both 0</t>
  </si>
  <si>
    <t>55a</t>
  </si>
  <si>
    <t>LATITUDE_OUT_OF_RANGE</t>
  </si>
  <si>
    <t>Latitude &lt;-90 or &gt; 90</t>
  </si>
  <si>
    <t>decmalLatitude&lt;-90 or &gt;90</t>
  </si>
  <si>
    <t>decimalLatitude</t>
  </si>
  <si>
    <t>Latitude is less than -90 or greater than 90</t>
  </si>
  <si>
    <t>LONGITUDE_COORDINATES_OUT_OF_RANGE</t>
  </si>
  <si>
    <t>Longitude &lt;-180 or &gt;180</t>
  </si>
  <si>
    <t>decimalLongitude &lt;-180 or &gt;180</t>
  </si>
  <si>
    <t>decimalLongitude</t>
  </si>
  <si>
    <t>Should be split? decimalLatitude is out of range. decimalLongitude is out of range. ORDER OF TESTS COULD BE SIGNIFICANT. Make into two independent simple tests for validity.</t>
  </si>
  <si>
    <t>Longitude is less than -180 or greater than 180</t>
  </si>
  <si>
    <r>
      <t xml:space="preserve">DETECTED_OUTLIER
</t>
    </r>
    <r>
      <rPr>
        <color rgb="FFFF0000"/>
      </rPr>
      <t>OUTLIER_DETECTED</t>
    </r>
  </si>
  <si>
    <t>Suspected outlier using reverse jacknife test</t>
  </si>
  <si>
    <t>Record is outside expected bounds of taxon</t>
  </si>
  <si>
    <t>All taxa records</t>
  </si>
  <si>
    <t>COORDINATE_UNCERTAINTY_IN_METERS</t>
  </si>
  <si>
    <t>Chapman 2005a, ALA 2008</t>
  </si>
  <si>
    <t>This is very specific to one test and I feel should just be "Outlier destected by any one of a range of outlier tests.  There maybe several technical ways of doing this whereby Reverse Jacknife is one,. Boxplotys another, etc.  I believe we are too specific here. (AC)</t>
  </si>
  <si>
    <t>The record is an outlier when compared with all records of that taxon</t>
  </si>
  <si>
    <t>country='Australia', decimalLatitude=25.46, decimalLongitude=135.87 therefore decimalLatitude probably -25.46</t>
  </si>
  <si>
    <t>?</t>
  </si>
  <si>
    <t>2.1.B</t>
  </si>
  <si>
    <t>DECIMAL_LAT_LONG_CONVERTED</t>
  </si>
  <si>
    <t>Decimal latitude and longitude were converted to WGS84</t>
  </si>
  <si>
    <t>decimalLatitude=95.96</t>
  </si>
  <si>
    <t>georeference was converted to a new datum</t>
  </si>
  <si>
    <t>The inferred maximum (minimum?) uncertainty is 'n' metres</t>
  </si>
  <si>
    <t>ALA, GBIF, OBIS</t>
  </si>
  <si>
    <t>COORDINATES_ZERO</t>
  </si>
  <si>
    <t>decimalLatitude=0, decimalLongitude=0</t>
  </si>
  <si>
    <t>OUTLIER_DETECTED</t>
  </si>
  <si>
    <t>The record is an outlier when compared with all records of that taxon and one or more environmental variables</t>
  </si>
  <si>
    <t>decimalLatitude, decimalLongitude, geodeticDatum</t>
  </si>
  <si>
    <t>Record is outside expected environmental bounds of taxon</t>
  </si>
  <si>
    <t>Eucalyptus globulus at decimalLatitude=-20.55, decimalLongitude=125.64 (where mean annual temperature is 27.5c which is 6.8c higher than maximum observed)</t>
  </si>
  <si>
    <t>Amounts to a recommendation that aggregators should flag all coordinates that had to be converted to be used. Might also imply saying something about the datum and uncertainty as a result. Potentially drop the WGS84 datum requirement. &lt;JW&gt;Caution indeed. Conversion without careful consideration has implications for obfuscating coordinatePrecision and coordinateUncertaintyInMeters.&lt;/JW&gt; Might need to modify the georeference remarks (AT) Need to nail down Best Practices here (AC from discussion)</t>
  </si>
  <si>
    <t>decimalLatitude, decimalLongitude, scientificName</t>
  </si>
  <si>
    <t>Decimal latitude , longitude and geodeticDatum were converted from another datum</t>
  </si>
  <si>
    <t>SPECIES_OUTSIDE_EXPERT_RANGE</t>
  </si>
  <si>
    <t>coordinatePrecision, geodeticDatum, coordinateUncertaintyInMeters, georeferenceProtocol,  dataGeneralizations</t>
  </si>
  <si>
    <t>Metric</t>
  </si>
  <si>
    <t>ALA, CRIA</t>
  </si>
  <si>
    <t>GeoRef, ICSM 2000; BioGeom a</t>
  </si>
  <si>
    <r>
      <t xml:space="preserve">Geographic coordinates are outside the </t>
    </r>
    <r>
      <rPr>
        <b/>
      </rPr>
      <t>geographic</t>
    </r>
    <r>
      <t xml:space="preserve"> range as defined by 'expert/s' for the taxa. E.g. corals outside known range according to Charlie Veron - possible misidentification or could be range extension.</t>
    </r>
  </si>
  <si>
    <t>DECIMAL_LAT_LONG_CONVERSION_FAILED</t>
  </si>
  <si>
    <t>decimalLatitude/decimalLongitude  outside expert distribution polygons</t>
  </si>
  <si>
    <t>Conversion of decimal latitude and longitude to WGS84 failed</t>
  </si>
  <si>
    <t>geodeticDatum to default datum  failed</t>
  </si>
  <si>
    <t>Location of Eucalyptus globulus is outside of two polygons, one covering the southeast of Australia and one covering a small area of the southwest of Australia (Trevor Booth, CSIRO)</t>
  </si>
  <si>
    <t>decimalLatitude, decimalLongitude, scientificName, expert range spatial layer</t>
  </si>
  <si>
    <t>Needed? Check ALA code</t>
  </si>
  <si>
    <t>Decimal latitude and longitude and geodeticDatum were converted from another datum. There are implications for coordinate uncertainty and coordinate precision.</t>
  </si>
  <si>
    <t>decimalLatitude=-23.712, decimalLongitude=139.923, geodetiDatum=GDA94 converted to decimalLatitude=23.712, decimalLongitude=139.923, geodeticDatum=WGS84(EPSG4326)</t>
  </si>
  <si>
    <t>Amounts to a recommendation that aggregators should flag all coordinates that had to be converted to be used. Might also imply saying something about the datum and uncertainty as a result. Potentially drop the WGS84 datum requirement. &lt;JW&gt;Caution indeed. Conversion without careful consideration has implications for obfuscating coordinatePrecision and coordinateUncertaintyInMeters.&lt;/JW&gt; Might need to modify the georeference remarks (AT) Need to nail down Best Practices here (AC from discussion) &lt;AC&gt; Some of above to be added to NOTES Colum&lt;/AC&gt;</t>
  </si>
  <si>
    <t>Conversion of decimal latitude and longitude to default datum failed. See http://manisnet.org/gci2.html for conversions</t>
  </si>
  <si>
    <t>decimalLatitude=-23.712, decimalLongitude=139.923, geodeticDatum1=Afgooye and geodeticDatum2="Ain el abd 1970"</t>
  </si>
  <si>
    <t>Lee to check ALA code, need to nail down best practices.&lt;Miles&gt;Is there an international standard we should be using? There are several assertions around this - DECIMAL_LAT_LONG_CONVERSION_FAILED is purely about the reprojection to WGS84 from coordinates in another known reference system that was provided in the record.  If no reference system is provided WGS84 is assumed, do we need to be more clever about this? There are other tests for the conversion to decimal degrees from another format e.g. decimalLatLongCalculationFromEastingNorthingFailed and decimalLatLongCalculationFromVerbatimFailed&lt;/Miles&gt;</t>
  </si>
  <si>
    <t>COORDINATE_TERRESTRIAL_MARINE</t>
  </si>
  <si>
    <t>Terrestrial taxa with latitude/longitude in ocean or vice versa. Possible location or taxon error. Note: Coordinate uncertaintly and spatial resolution need to be considered.</t>
  </si>
  <si>
    <t>Taxon in wrong terrestrial/marine environment</t>
  </si>
  <si>
    <t>Eucalyptus globulus (tree) at decimalLatitude=-30.98, decimalLongitude=154.64 which is 86.1km off the coast.</t>
  </si>
  <si>
    <t>decimalLatitude, decimalLongitude, terrestrial spatial layer</t>
  </si>
  <si>
    <t>ALA, OBIS</t>
  </si>
  <si>
    <t>DECIMAL_LAT_LONG_CALCULATED_FROM_VERBATIM</t>
  </si>
  <si>
    <t>Decimal latitude and longitude were calculated using verbatimCoordinates, verbatimCoordinateSystem, verbatimLatitude, verbatimLongitude and optionally verbatimSRS</t>
  </si>
  <si>
    <t>decimalLatitude,decimalLongitude calculated from supplied coordinates and SRS</t>
  </si>
  <si>
    <t>verbatimLatitude=-23'30", verbatimLongitude=123'40", geodeticDatum=WGS84(EPSG4326) converted to decimalLatitude=-23.5, decimalLongitude=123.66</t>
  </si>
  <si>
    <t>decimalLatitude, decimalLongitude, verbatimLatitude, verbatimLongitude, verbatimSRS</t>
  </si>
  <si>
    <t>UNCERTAINTY_NOT_SPECIFIED</t>
  </si>
  <si>
    <t>Uncertainty was not supplied with the record</t>
  </si>
  <si>
    <t>I'm treating this as generic coordinate xform. &lt;JW&gt;Added verbatimCoordinates and verbatimCoordinateSystem into the list of relevant fields. The term verbatimCoordinates is sometimes populated when verbatimLatitude and verbatimLongitude are not populated. And it might be populated with coordinates in systems that are not geographic coordinates (UTM being a common example). Basically, we want to say if the decimalLatitude and decimalLongitude were populated from verbatim information.&lt;/JW&gt;</t>
  </si>
  <si>
    <t>DECIMAL_LAT_LONG_CALCULATION_FROM_VERBATIM_FAILED</t>
  </si>
  <si>
    <t>minimumElevationInMeters and/or maximumElevationInMeters were calculated from verbatimElevation (NB Calculation may include from feet to meters).</t>
  </si>
  <si>
    <t xml:space="preserve"> Lee to check ALA code, need to nail down best practices.</t>
  </si>
  <si>
    <t>Conversion of coordinates failed</t>
  </si>
  <si>
    <t>verbatimLatitude=-23'30", verbatimLongitude=123'40", verbatimSRS=GD90</t>
  </si>
  <si>
    <t>coordinateUncertaintyInMeters and coordinatePrecision appear swapped. Precision &lt;= 1 , Uncertainty &gt;= 1. Possibly combine with #35, needs further discussion</t>
  </si>
  <si>
    <t>UNKNOWN_COUNTRY_NAME</t>
  </si>
  <si>
    <t>Conversion of decimal latitude and longitude to default datum failed</t>
  </si>
  <si>
    <t>Unrecognised country name - should they be inferred or flagged?</t>
  </si>
  <si>
    <t>decimalLongitude=185.34</t>
  </si>
  <si>
    <t>GEODETIC_DATUM_INVALID</t>
  </si>
  <si>
    <t>The geodetic datum could not be interpreted. An unknown datum may lead to location uncertainty.</t>
  </si>
  <si>
    <t>geodeticDatum/=known vocabulary</t>
  </si>
  <si>
    <t>geodeticDatum='GD99'</t>
  </si>
  <si>
    <t>geodeticDatum</t>
  </si>
  <si>
    <t>ICSM 2000</t>
  </si>
  <si>
    <r>
      <t xml:space="preserve">Geographic coordinates are outside the </t>
    </r>
    <r>
      <rPr>
        <b/>
      </rPr>
      <t>geographic</t>
    </r>
    <r>
      <t xml:space="preserve"> range as defined by 'expert/s' for the taxa. E.g. corals outside known range according to Charlie Veron - possible misidentification.</t>
    </r>
  </si>
  <si>
    <t>200 meters refers to only a few datums (Australia?) - In NAD27-WGS84 can be as high as 480 meters (from memory) in Aleutian Islands, and greatest distance is around 3,520 meters with an Indian Datum (again from memory) (AC) &lt;JW&gt;NAD27-&gt;WGS84 differences can be higher still outside North America. Biggest difference is between the Irish Datum and a datum in the pacific at 3552m. The implication to take into account is if the coordinates are cast as WGS84 without knowing the original.&lt;/JW&gt;&lt;AC&gt;For NOTES Column&lt;/AC&gt;</t>
  </si>
  <si>
    <t>GEODETIC_DATUM_ASSUMED_DEFAULT</t>
  </si>
  <si>
    <t>Geodetic datum assumed to be the default datum. In many cases this will be assumed to be WGS84.</t>
  </si>
  <si>
    <t>geodeticDatum is NULL</t>
  </si>
  <si>
    <t>DEPTH_OUT_OF_RANGE</t>
  </si>
  <si>
    <t>Minimum depth &lt; 0 or maximum depth &gt; 11000 meters</t>
  </si>
  <si>
    <t>minimumDepthInMeters&lt;0 or maximumDepthInMeters&gt;11000</t>
  </si>
  <si>
    <t>minimumDepthInMeters=19380</t>
  </si>
  <si>
    <t>minimumDepthInMeters,
maximumDepthInMeters</t>
  </si>
  <si>
    <t>dwc_country_added</t>
  </si>
  <si>
    <t xml:space="preserve"> &lt;JW&gt;There should be no tests of the validity of verbatim fields. There should only be tests of being able to get a valid value out of verbatim for other fields. I feel this is an important distinction. Instead, apply this test to minimumDepthInMeters and maximumDepthInMeters. &lt;/JW&gt;</t>
  </si>
  <si>
    <t>MIN_MAX_DEPTH_REVERSED</t>
  </si>
  <si>
    <t>The minimum depth in meters is greater than the maximum depth in meters - fields swapped</t>
  </si>
  <si>
    <t>minimumDepthInMeters&gt;maximumDepthInMeters</t>
  </si>
  <si>
    <t>minimumDepthInMeters=256, maximumDepthInMeters=25</t>
  </si>
  <si>
    <t>MIN_MAX_DEPTH_CALCULATED</t>
  </si>
  <si>
    <t>minimumDepthInMeters and/or maximumDepthInMeters were calculated from verbatimDepth</t>
  </si>
  <si>
    <t>verbatimDepth -&gt; minimumDepthInMeters /maximumDepthInMeters</t>
  </si>
  <si>
    <t>verbatimDepth="25.8-34.9" to minimumDepthInMeters=25.8, maximumDepthInMeters=34.9</t>
  </si>
  <si>
    <t>minimumDepthInMeters, 
maximumDepthInMeters
verbatimDepth</t>
  </si>
  <si>
    <t>MIN_MAX_ELEVATION_CALCULATED</t>
  </si>
  <si>
    <t>verbatimElevation -&gt; minimumElevationInMeters/maximumElevationInMeters</t>
  </si>
  <si>
    <t>verbatimElevation="356-369" to minimumElevationInMeters=356, maximumElevationInMeters=369</t>
  </si>
  <si>
    <t>minimumElevationInMeters, 
maximumElevationInMeters
verbatimElevation</t>
  </si>
  <si>
    <t>MIN_MAX_ELEVATION_REVERSED</t>
  </si>
  <si>
    <t>The minimum elevation in meters is greater than the maximum elevation in meters - fields swapped</t>
  </si>
  <si>
    <t>minimumElevationInMeters&gt;maximumElevationInMeters</t>
  </si>
  <si>
    <t>minimumElevationInMeters=256, maximumElevationInMeters=25</t>
  </si>
  <si>
    <t>minimumElevationInMeters, maximumElevationInMeters</t>
  </si>
  <si>
    <t>ALA,GBIF</t>
  </si>
  <si>
    <t>ELEVATION_OUT_OF_RANGE</t>
  </si>
  <si>
    <t>Minimum elevation in meters is less than zero and/or maximum elevation in meters is greater than 10km. Note: values below sea level and in the troposphere may be correct.</t>
  </si>
  <si>
    <t>decimalLatitude, decimalLongitude, expert range spatial layer</t>
  </si>
  <si>
    <t>minimumElevationInMetrs &lt;0 or maximumElevationInMeters&gt;10,000m</t>
  </si>
  <si>
    <t>minimumElevationInMeters=198375</t>
  </si>
  <si>
    <t>minimumElevationinMeters, maximumElevationInMeters</t>
  </si>
  <si>
    <t>STATE_PROVINCE_REPLACED</t>
  </si>
  <si>
    <t>DELETE?  CHECK WITH IDigBio</t>
  </si>
  <si>
    <t>This goes back to #56. This is another method for detecting outliers.  You could end up with a whole range of tests that may be run, do we need seperate items here? (AC) Priority of tests for data publishers.  Combine with other outlier test #56 (AC from discussion). NB COMBINE FOLLOWING DISCUSSION</t>
  </si>
  <si>
    <t>Use generic replacement (what was done and how)</t>
  </si>
  <si>
    <r>
      <t xml:space="preserve">Geographic coordinates are outside the </t>
    </r>
    <r>
      <rPr>
        <b/>
      </rPr>
      <t>geographic</t>
    </r>
    <r>
      <t xml:space="preserve"> range as defined by 'expert/s' for the taxa. E.g. corals outside known range according to Charlie Veron - possible misidentification or could be range extension.</t>
    </r>
  </si>
  <si>
    <t>stateProvince</t>
  </si>
  <si>
    <r>
      <t>How corrected? By what criteria? &lt;JW&gt;In the VertNet "migrators" the whole of highergeography is standardized at a go using lookups (see https://github.com/tucotuco/DwCVocabs). Anything less is prone to introducing errors and certainly to being incomplete.&lt;/JW&gt;Justifiable. Important to document how it was done.</t>
    </r>
    <r>
      <rPr>
        <b/>
      </rPr>
      <t>Is the same as t he next one (#18)  Check with IdigBio on how this is determined (AC). &lt;AC&gt;Combine with VertNet test on Geography Standardized (Currently Line 102)&lt;/AC&gt;</t>
    </r>
  </si>
  <si>
    <t>Decimal latitude and longitude were calculated using verbatimLatitude, verbatimLongitude and verbatimSRS</t>
  </si>
  <si>
    <t>STATE_PROVINCE_COORDINATE_MISMATCH</t>
  </si>
  <si>
    <t>Supplied coordinates do not match the supplied stateProvince value.</t>
  </si>
  <si>
    <t>decimalLatitude/decimalLongitude/=stateProvince</t>
  </si>
  <si>
    <t xml:space="preserve">decimalLatitude=-30.509, decimalLongitude=127.931, stateProvince="South Australia" (should be WA) </t>
  </si>
  <si>
    <t>stateProvince, decimalLatitude, decimalLongitude</t>
  </si>
  <si>
    <t>Unsure what spatial scale we should go down to (LB). Not a matter of resolution - some countries use Provinces (e.g. Canada) others States. &lt;JW&gt;Why not just stick with dwc:stateProvince, since that is unambiguously defined as the first administrative unit smaller than country and there are over a hundred distinct names for first level divisions in the world? &lt;/JW&gt;</t>
  </si>
  <si>
    <t>DEPTH_UNINTERPRETABLE</t>
  </si>
  <si>
    <t>minimumDepthInMeters and/or maximumDepthInMeters could not be interpreted from verbatimDepth</t>
  </si>
  <si>
    <t>verbatimDepth="x26f"</t>
  </si>
  <si>
    <t>verbatimDepth, minimumDepthInMeters, maximumDepthInMeters</t>
  </si>
  <si>
    <t>&lt;JW&gt;There should not be a warning for the content of verbatim fields. What is in those fields came from closer to the source, hopefully as originally recorded. This type of issue should only apply to minimimDepthInMeters and maximumDepthInMeters. &lt;/JW&gt; Issue is that the verbatim field cannot be interpreted - revisit all verbatim depth/elevation fields&lt;LB&gt;</t>
  </si>
  <si>
    <t>ELEVATION_UNINTERPRETABLE</t>
  </si>
  <si>
    <t>minimumElevationInMeters and/or maximumElevationInMeters could not be determined from verbatimElevation</t>
  </si>
  <si>
    <t>verbatimElevation="1123hp"</t>
  </si>
  <si>
    <t>verbatimElevation, minimumElevationInMeters, maxmumElevationMeters</t>
  </si>
  <si>
    <t>DUPLICATE_RECORD_INFERRED</t>
  </si>
  <si>
    <t>The record appears to be a duplicate based on a combination of name and/or collector and/or collector number and/or location and/or date/time</t>
  </si>
  <si>
    <t>Duplicate detected on a combination of taxon, location, date/time, collector, institution (generic terms - not Darwin Core fields at this stage - but need to) OR RelationshipOfResource="duplicate of"</t>
  </si>
  <si>
    <t>recordNumber=6598, decimalLatitude=-15.84, decimalLongitude=122.31, scientificName="Eucalyptus globulus", date="1987/11/01", recordedBy="F.Bloggs" = recordNumber=6598, decimalLatitude=-15.84, decimalLongitude=122.31, scientificName="Eucalyptus globulus", date="1987/11/01", recordedBy="Fred Bloggs"</t>
  </si>
  <si>
    <t>Location, Event, ResourceRelationship, Occurrence</t>
  </si>
  <si>
    <t>disposition, relationshipOfResource, decmalLatitude, decimalLongitude, date, time, recordedBy, recordNumber etc</t>
  </si>
  <si>
    <t>Location, 
Temporal, 
Taxon</t>
  </si>
  <si>
    <t>Chapman 2005a</t>
  </si>
  <si>
    <t>By what criteria? This is a difficult one - can be duplicates of the one collection in different institutions - it is NOT an error - warning at most, Some say multiple records within a grid square are duplicates (they are NOT).  They are best handled at the user end - as it depends entirely on the use.  Could only find by using Collector name, collector number, date, lat/long, etc. but may still not be a duplicate if the person collected over different times of the day and used the one colelcting number (AC) &lt;JW&gt;Furthermore, why would it be an error to have a duplicate?&lt;/JW&gt;&lt;LB&gt;ALA uses location, date, taxon etc to detect duplicates- Lee to get formula from Miles&lt;/LB&gt;
&lt;Miles&gt;* Step 1:
* a) Get a distinct list of species lsids that have been matched
* b) Get a distinct list of subspecies lsids (without species lsisds) that have been matched
*
* Step 2
* Break down all the records into groups based on the occurrence year - all null year (thus date) records will be
* handled together.
*
* Step 3
* a) within the year groupings break down into groups based on months - all nulls will be placed together
* b) within month groupings break down into groups based on event date - all nulls will be placed together
*
* Step 4
* a) With the smallest grained group from Step 3 group all the similar "collectors" together null or unknown collectors
* will be handled together
* b) With the collector groups determine which of the records have the same coordinates (ignoring differences in
* precision)&lt;/Miles&gt;?</t>
  </si>
  <si>
    <t>OCCURENCE_NOT_NATURAL</t>
  </si>
  <si>
    <t>The establisment means is one of the following terms that indicates it is not natural - native: 
introduced, invasive, managed, uncertain, but also captive and cultivated based on https://github.com/tucotuco/DwCVocabs/blob/master/vocabs/establishmentMeans.txt</t>
  </si>
  <si>
    <t>establishmentMeans /= "natural"</t>
  </si>
  <si>
    <t>establishmentMeans='invasive'</t>
  </si>
  <si>
    <t>Occurrence</t>
  </si>
  <si>
    <t>establishmentMeans</t>
  </si>
  <si>
    <t>Wording should be "cultivated or captive" (i.e. Zoo) and these should be flagged as such a (warning) and are not necessarily an error - depends on use. (AC) &lt;JW&gt;All of this might change as a result of the work of the group interested in proposing Darwin Core changes to deal separately with invasivity. &lt;/JW&gt; &lt;AC&gt;NEEDS FURTHER DISCUSSION - TO BE DISCUSSED AT MELBOURNE IAS AND TDWG 2016  &lt;/AC&gt;</t>
  </si>
  <si>
    <t>OCCURRENCE_STATUS_UNRECOGNISED</t>
  </si>
  <si>
    <t>OccurrenceStatus is not in prescribed vocabulary (i.e. present, absent, common, irregular, rare, doubtful). DwC valid at moment are only "present" or "absent"</t>
  </si>
  <si>
    <t>occurrenceStatus /= present, absent, common, irregular, 
rare, doubtful</t>
  </si>
  <si>
    <t>occurrenceStatus="30% probable"</t>
  </si>
  <si>
    <t>occurrenceStatus</t>
  </si>
  <si>
    <t>&lt;JW&gt;Darwin Core does not recommend anything other than 'present' and 'absent'&lt;JRW&gt; Interesting - where did those others come from?  ALA I guess &lt;&lt;AC&gt;&gt;&lt;Lee&gt;ALA has  55,935,859 records "present",  392,883 "absent", 22,676 "unknown", 9801 "common", 4371 "rare". Is there a case for expanding vocab?&lt;/Lee&gt;&lt;&lt;AC&gt;Looks like this could be solved with another lookup table&lt;&lt;AC&gt;&gt;&lt;JW2&gt;For Occurrences, nothing other than 'present' and 'absent' make sense given the semantics of the term. In other contexts, such as a species checklist for a region, other values such as those on the ALA list could be sensible.&lt;/JW2&gt;&lt;Lee&gt;Raises utility of lookup that is locally extensible, as Arthur says&lt;/Lee&gt;&lt;AC&gt;Perhaps we need to add something to the NOTES Column&lt;/AC&gt;</t>
  </si>
  <si>
    <t>OCCURRENCE_STATUS_ASSUMED_PRESENT</t>
  </si>
  <si>
    <t>Occurrence status is blank/null and is therefore assume to be "present"</t>
  </si>
  <si>
    <t>occurrenceStatus is NULL</t>
  </si>
  <si>
    <t>RECORDED_BY_UNPARSABLE</t>
  </si>
  <si>
    <t>The recordedBy field could not be parsed (NB DarwinCore recommends using the vertical bar ('|') to separate values).</t>
  </si>
  <si>
    <t>recordedBy/=parseable</t>
  </si>
  <si>
    <t>recordedBy="その出来事を記録したことについて責任を持つ人の名前またはグループ、組織のリスト。実際に収集した人や観察した人、"</t>
  </si>
  <si>
    <t>recordedBy</t>
  </si>
  <si>
    <t>Lee: Check code. &lt;Miles&gt;There’s a quite complex processor that attempts to standardise the format of collector names so that the records collected by the same person that are recorded differently (or in a group of collectors) are able to be faceted on correctly.  If the parser can’t parse  the recordedBy string it gets this assertion.  A low number here is actually great - it’s able to parse all the collectors.  With this facet people would be able to check the leftover list to see if there are any of relevance to their query.&lt;/Miles&gt;</t>
  </si>
  <si>
    <t>BASIS_OF_RECORD_BADLY_FORMED</t>
  </si>
  <si>
    <t>basisOfRecord not unambiguously interpretable against vocabulary</t>
  </si>
  <si>
    <t>basisOfRecord/="PreservedSpecimen", "FossilSpecimen", "LivingSpecimen", "HumanObservation", "MachineObservation"</t>
  </si>
  <si>
    <t>basisOfRecord="Human specimen"</t>
  </si>
  <si>
    <t>Record_level Terms</t>
  </si>
  <si>
    <t>basisOfRecord</t>
  </si>
  <si>
    <t>Other</t>
  </si>
  <si>
    <t>&lt;JW&gt;It would be great to maintain a community vocabulary for unambiguous lookups (e.g., https://github.com/tucotuco/DwCVocabs/blob/master/vocabs/basisOfRecord.txt)&lt;/JW&gt;  &lt;&lt;AC&gt;&gt; Something for TDWGto discuss??&lt;/AC&gt;&lt;Lee&gt;Looks like line 54 to me&lt;/Lee&gt;</t>
  </si>
  <si>
    <t>DATA_GENERALISED</t>
  </si>
  <si>
    <t>The Darwin Core field "dataGeneralizations" is not null</t>
  </si>
  <si>
    <t>dataGeneralizations NOT NULL</t>
  </si>
  <si>
    <t>dataGenerations="record placed on 0.1 degree grid"</t>
  </si>
  <si>
    <t>dataGeneralizations</t>
  </si>
  <si>
    <t>134a</t>
  </si>
  <si>
    <t>CLASS_UNKNOWN</t>
  </si>
  <si>
    <t>The class is unknown</t>
  </si>
  <si>
    <t>class/=known vocabulary</t>
  </si>
  <si>
    <t>class="Birds"</t>
  </si>
  <si>
    <t>Taxon</t>
  </si>
  <si>
    <t>class</t>
  </si>
  <si>
    <t>Failed to calculate decimal latitude and longitude from verbatimLatitude, verbatimLongitude and verbatimSRS</t>
  </si>
  <si>
    <t>Failed to convert supplied latitude, longitude and optionally verbatumSRS to decimalLatitude, decimalLongitude</t>
  </si>
  <si>
    <t>2.A</t>
  </si>
  <si>
    <t>CLASS_ADDED</t>
  </si>
  <si>
    <t>The class has been added</t>
  </si>
  <si>
    <t>class="Aves"</t>
  </si>
  <si>
    <r>
      <t xml:space="preserve">COORDINATE_HABITAT_MISMATCH/
</t>
    </r>
    <r>
      <rPr>
        <color rgb="FFFF0000"/>
      </rPr>
      <t>COORDINATE_TERRETRIAL_MARINE</t>
    </r>
  </si>
  <si>
    <t>Marine species reported in terrestrial area or vice-versa</t>
  </si>
  <si>
    <t>As 39. It might useful to just define a test category that applies to any Darwin Core term country_added, eventdate_added, county_added, etc.</t>
  </si>
  <si>
    <t>Is "Habitat" the best term here?  Ecosystem? other? (AC) &lt;JW&gt;Biome? (see https://bioportal.bioontology.org/ontologies/ENVO) &lt;/JW&gt; Change to Biome</t>
  </si>
  <si>
    <t>CLASS_REPLACED</t>
  </si>
  <si>
    <t>The class has been replaced</t>
  </si>
  <si>
    <t>dwc_country_replaced</t>
  </si>
  <si>
    <r>
      <t xml:space="preserve">INVALID_GEODETICDATUM/
</t>
    </r>
    <r>
      <rPr>
        <color rgb="FFFF0000"/>
      </rPr>
      <t>GEODETIC_DATUM_INVALID</t>
    </r>
  </si>
  <si>
    <t>Darwin Core Country Corrected.</t>
  </si>
  <si>
    <t>The geodetic datum is not valid. The geodetic datum (spatial reference system) is not recorded, or is not in controlled vocabulary. Lack of datum may add a further  error to the spatial error.</t>
  </si>
  <si>
    <t>Flag only? It might useful to just define a test category that applies to any Darwin Core term country_replaced, eventdate_replaced, county_replaced, etc.</t>
  </si>
  <si>
    <t>200 meters refers to only a few datums (Australia?) - In NAD27-WGS84 can be as high as 480 meters (from memory) in Aleutian Islands, and greatest distance is around 3,520 meters with an Indian Datum (again from memory) (AC) &lt;JW&gt;NAD27-&gt;WGS84 differences can be higher still outside North America. Biggest difference is between the Irish Datum and a datum in the pacific at 3552m. The implication to take into account is if the coordinates are cast as WGS84 without knowing the original.&lt;/JW&gt;</t>
  </si>
  <si>
    <t>class="Birds" replaced by "class="Aves"</t>
  </si>
  <si>
    <t>137a</t>
  </si>
  <si>
    <t>KINGDOM_UNKNOWN</t>
  </si>
  <si>
    <t>The kingdom is unknown</t>
  </si>
  <si>
    <t>kingdom/=known vocabulary</t>
  </si>
  <si>
    <t>CONTINENT_COUNTRY_MISMATCH</t>
  </si>
  <si>
    <t>The interpreted continent and country do not match up.</t>
  </si>
  <si>
    <t>kingdom="animals"</t>
  </si>
  <si>
    <t>kingdom</t>
  </si>
  <si>
    <t>country, continent</t>
  </si>
  <si>
    <t>Error? (AC) Potentiall either a validation or an error depending on how you define mismatch</t>
  </si>
  <si>
    <t>KINGDOM_ADDED</t>
  </si>
  <si>
    <t>The kingdom has been added</t>
  </si>
  <si>
    <t>kingdom="Animalia"</t>
  </si>
  <si>
    <t>KINGDOM_REPLACED</t>
  </si>
  <si>
    <t>The kingdom has been replaced</t>
  </si>
  <si>
    <t>kingdom="animals" "replaced by kingdom="Animalia"</t>
  </si>
  <si>
    <t>139a</t>
  </si>
  <si>
    <t>ORDER_UNKNOWN</t>
  </si>
  <si>
    <t>The order is unknown</t>
  </si>
  <si>
    <t>order/=known vocabulary</t>
  </si>
  <si>
    <t>order="butterflies"</t>
  </si>
  <si>
    <r>
      <t xml:space="preserve">GEODETIC_DATUM_ASSUMED_WGS84/
</t>
    </r>
    <r>
      <rPr>
        <color rgb="FFFF0000"/>
      </rPr>
      <t>GEODETIC_DATUM_ASSUMED_DEFAULT</t>
    </r>
  </si>
  <si>
    <t>order</t>
  </si>
  <si>
    <t>Is this an Error? It may have a huge Coordinate Uncertainty - if all the record has is a country name for example (AC)</t>
  </si>
  <si>
    <t>rev_geocode_mismatch</t>
  </si>
  <si>
    <t>Geographic Coordinate did not reverse geocode to correct country.</t>
  </si>
  <si>
    <t>country, decimalLatitude, decimalLongitude, verbatumLatitude, verbatumLongitude</t>
  </si>
  <si>
    <t>As 42 (Christian Gendreau: yes it is)  Aren't 42-28 really the one test? - i.e. coordinates outside of the Country (42) and then 44-48 is determining if one of those would Improve it. So I see 44-48 as subsets of 42 - how best to handle this (AC)</t>
  </si>
  <si>
    <t>rev_geocode_both_sign</t>
  </si>
  <si>
    <t>Geographic Coordinate had its Latitude and Longitude negated to place it in correct country.</t>
  </si>
  <si>
    <t>Geodetic datum assumed to be WGS84 (EPSG:4326)</t>
  </si>
  <si>
    <t>Clarify naming of flag, possibly merge with other values</t>
  </si>
  <si>
    <t>rev_geocode_flip</t>
  </si>
  <si>
    <t>Geographic Coordinate had its Latitude and Longitude swapped to place it in correct country.</t>
  </si>
  <si>
    <t>rev_geocode_flip_both_sign</t>
  </si>
  <si>
    <t>Geographic Coordinate had its Latitude and Longitude both swapped and negated to place it in correct country.</t>
  </si>
  <si>
    <t>geodeticDatum=NULL</t>
  </si>
  <si>
    <t>rev_geocode_flip_lat_sign</t>
  </si>
  <si>
    <t>Geographic Coordinate had its Latitude and Longitude swapped, and its Latitude negated to place it in correct country.</t>
  </si>
  <si>
    <t>rev_geocode_flip_lon_sign</t>
  </si>
  <si>
    <t>Geographic Coordinate had its Latitude and Longitude swapped, and its Longitude negated to place it in correct country.</t>
  </si>
  <si>
    <t>idigbio_isocountrycode_added</t>
  </si>
  <si>
    <t>ORDER_ADDED</t>
  </si>
  <si>
    <t>iDigBio ISO 3166-1 alpha-3 Country Code Added.iDigBio correction table</t>
  </si>
  <si>
    <t>The order has been added</t>
  </si>
  <si>
    <t>countryCode</t>
  </si>
  <si>
    <t>order="Lepidoptera"</t>
  </si>
  <si>
    <t>As 40?</t>
  </si>
  <si>
    <t>NEGATED_LATITUDE</t>
  </si>
  <si>
    <t>Record appears to be referencing a location in the wrong hemisphere</t>
  </si>
  <si>
    <t>ORDER_REPLACED</t>
  </si>
  <si>
    <t>The order has been replaced</t>
  </si>
  <si>
    <t>order="butterflies" replaced by order="Lepidoptera"</t>
  </si>
  <si>
    <t>141a</t>
  </si>
  <si>
    <t>GBIF, BISON</t>
  </si>
  <si>
    <t>Same as #47 (AC), Clarify naming of flag, possibly merge with other values</t>
  </si>
  <si>
    <t>INVERTED_COORDINATES</t>
  </si>
  <si>
    <t>Latitude and longitude have been transposed accidently (typically bad database mapping)</t>
  </si>
  <si>
    <t>Same as #45 (AC), Clarify naming of flag, possibly merge with other values</t>
  </si>
  <si>
    <t>ZERO_COORDINATES</t>
  </si>
  <si>
    <t>Lee: Coordinates interpreted as 0,0?</t>
  </si>
  <si>
    <t>COORDINATES_OUT_OF_RANGE</t>
  </si>
  <si>
    <t>Latitude &gt;90 or &lt;-90 and Longitude &gt;180 or &lt;-180</t>
  </si>
  <si>
    <t>Separate the tests</t>
  </si>
  <si>
    <t>Should be split? decimalLatitude is out of range. decumalLongitude is out of range. ORDER OF TESTS COULD BE SIGNIFICANT</t>
  </si>
  <si>
    <t>DETECTED_ENVIRONMENTAL_OUTLIER</t>
  </si>
  <si>
    <t>The location is an outlier detected using jack-knife algorithm</t>
  </si>
  <si>
    <t>Detected environmental outlier flag test (1)</t>
  </si>
  <si>
    <t>The record is an environmental outlier for that taxa based on all records of that taxa across one or more environmental parameters.</t>
  </si>
  <si>
    <t>DETECTED_OUTLIER_OTHER</t>
  </si>
  <si>
    <t>Other methods of outliers detection to be investigated. An investigation will be made of the suitability of MaxEnt probababiilty values as an indicator of outliers. Other outlier detection methods will also be investigated, e.g. Chapman 2005a (p.45)  mentions these geographic outlier detection methods: Cumulative Freqency Curves(Diva-GIS, ANUCLIM); Principle Components Analysis (FloraMap, PATN); Cluster Analysis (FloraMap, PATN); Climatic Envelope (Diva-GIS); Reverse Jackknife (Diva-GIS, planned for BioGeomancer in 2006); Parameter Extremes (ANUCLIM); Other Methods (Standard Deviations from Mean; Deviations from Median; Use of Modelled Distributions - GARP, Lifemapper; Pattern Analysis - PATN; Ordinal Association Rules- PATN - assocation with vegetation types etc). Note: some of these are explicitly mention in other proposed outlier checks. Note that all these are environmental outlier checks of one type or another (LB).</t>
  </si>
  <si>
    <t>As 56</t>
  </si>
  <si>
    <t>As with #65, suggest we use a single robust measure to detect outliers - probably convex hull.  (I disagree here as some outlier detection methods work better than others in different circumstances and none could be regarded as truly robust in all circumstances.  There should be a choice of methods as in many of the other tests.  The TEST is "Is it an identified outlier?" the METHOD of doing this may be any of a number of Methods - geographic, environmental, etc. - AC)</t>
  </si>
  <si>
    <t>DECIMAL_COORDINATES_NOT_SUPPLIED</t>
  </si>
  <si>
    <t>decimal latitude and longitude not supplied</t>
  </si>
  <si>
    <t>PHYLUM_UNKNOWN</t>
  </si>
  <si>
    <t>Amounts to a recommendation that aggregators should flag all coordinates that had to be convereted to be used. Might also imply saying something about the datum and uncertainty as a result. Potentially drop the WGS84 datum requirement</t>
  </si>
  <si>
    <t xml:space="preserve"> Lee to check ALA code</t>
  </si>
  <si>
    <t>DECIMAL_LAT_LONG_CALCULATED_FROM_EASTING_NORTHING</t>
  </si>
  <si>
    <t>Decimal latitude and longitude were calculated using easting, northing and zone</t>
  </si>
  <si>
    <t>decimalLatitude, decimalLongitude, verbatimLat/Long</t>
  </si>
  <si>
    <t>Possibly combine with other verbatum coordinate conversion flags? Check ALA code</t>
  </si>
  <si>
    <t>DECIMAL_LAT_LONG_CALCULATION_FROM_EASTING_NORTHING_FAILED</t>
  </si>
  <si>
    <t>Failed to calculate decimal latitude and longitude using easting, northing and zone</t>
  </si>
  <si>
    <t>Possibly combine with other verbatum coordinate conversion flags?</t>
  </si>
  <si>
    <t>INFERRED_FALSE_PRECISION</t>
  </si>
  <si>
    <t>The location may have a false level of precision. Indicate this if many decimal places in coordinates, but no precision or uncertainty measures. Methods to be investigated by SB</t>
  </si>
  <si>
    <t>If more than 7 decimal places - more than needed - flag</t>
  </si>
  <si>
    <t>decimalLatitude, decimalLongitude, coordinatePrecision, coordinateUncertaintyInMeters</t>
  </si>
  <si>
    <t>Chapman 2005b p26</t>
  </si>
  <si>
    <r>
      <t xml:space="preserve">Geographic coordinates are outside the </t>
    </r>
    <r>
      <rPr>
        <b/>
      </rPr>
      <t>geographic</t>
    </r>
    <r>
      <t xml:space="preserve"> range as defined by 'expert/s' for the taxa. E.g. corals outside known range according to Charlie Veron - possible misidentification.</t>
    </r>
  </si>
  <si>
    <t>Priority of tests for data publishers</t>
  </si>
  <si>
    <t>The phylum is unknown</t>
  </si>
  <si>
    <t>DETECTED_OUTLIER_ENVIRONMENTAL</t>
  </si>
  <si>
    <t>Record marked as outlier because it is outside the acepted environmental range/envelope of the species</t>
  </si>
  <si>
    <t>Same as #56</t>
  </si>
  <si>
    <t>decimalLatitude, decimalLongitude, various spatial layers</t>
  </si>
  <si>
    <t>Merge with #56 - use the most robust test for determining environmental outliers (convex hull, jack-knife etc)</t>
  </si>
  <si>
    <t>COORDINATE_DECIMAL_PLACES_MISMATCH</t>
  </si>
  <si>
    <t>Coordinates have a mismatched number of decimal places. Warning is raised if difference in number of decimal places between lat long is greater than 2.</t>
  </si>
  <si>
    <t>decimalLatitude, decimalLongitude, verbatimLatitude, verbatimLongitude</t>
  </si>
  <si>
    <t>COORDINATE_SUSPECT_NUMBER_DECIMAL_PLACES</t>
  </si>
  <si>
    <t>Latitude and or longitude has a suspect number of decimal places. GPS receivers typically measure decimal degress to a maximum of 7 decimal places. Warning is raised if lat or long has greater than 7 decimal places</t>
  </si>
  <si>
    <t>Same as #63</t>
  </si>
  <si>
    <t>Merge with 63</t>
  </si>
  <si>
    <t>SUPPLIED_COORDINATES_CONVERTED</t>
  </si>
  <si>
    <t>Supplied coordinates may have been converted from another format. Warning is raised if lat or long has a decimal digit repeated 4 or more times</t>
  </si>
  <si>
    <t>Need a generic - coordinates converted but need how</t>
  </si>
  <si>
    <t>Generalise test as converted from another corrdinate system? Subsume 61</t>
  </si>
  <si>
    <t>COORDINATE_INVALID</t>
  </si>
  <si>
    <t>Coordinate value given in some form but GBIF is unable to interpret it.</t>
  </si>
  <si>
    <t>Generic failed test?</t>
  </si>
  <si>
    <t>Discuss</t>
  </si>
  <si>
    <t>geopoint_0_coord</t>
  </si>
  <si>
    <t>Geographic Coordinate had literal '0' values.</t>
  </si>
  <si>
    <t>decimalLatitude, decimalLongitude, verbatumLatitude, verbatumLongitude</t>
  </si>
  <si>
    <t>As 53</t>
  </si>
  <si>
    <t>geopoint_similar_coord</t>
  </si>
  <si>
    <t>Geographic Coordinate had similar latitude and longitude (+/- lat == +/- lon).</t>
  </si>
  <si>
    <t>abs(lat) == abs(lon)</t>
  </si>
  <si>
    <t>Needed? Covered by other tests?</t>
  </si>
  <si>
    <t>phylum/=known vocabulary</t>
  </si>
  <si>
    <t>COORDINATE_ROUNDED</t>
  </si>
  <si>
    <t>phylum="fish"</t>
  </si>
  <si>
    <t>phylum</t>
  </si>
  <si>
    <r>
      <t xml:space="preserve">MIN_MAX_ALTITUDE_REVERSED/
 </t>
    </r>
    <r>
      <rPr>
        <color rgb="FFFF0000"/>
      </rPr>
      <t>MIN_MAX_ELEVATION_REVERSED</t>
    </r>
  </si>
  <si>
    <t>Typically a column mapping issue</t>
  </si>
  <si>
    <t>2.2.A</t>
  </si>
  <si>
    <r>
      <t xml:space="preserve">dwc_stateprovince_replaced/
</t>
    </r>
    <r>
      <rPr>
        <color rgb="FFFF0000"/>
      </rPr>
      <t>STATE_PROVINCE_REPLACED</t>
    </r>
  </si>
  <si>
    <t>Darwin Core State or Province Corrected.</t>
  </si>
  <si>
    <t>PHYLUM_ADDED</t>
  </si>
  <si>
    <t>The phylum has been added</t>
  </si>
  <si>
    <t>phylum="Chordata"</t>
  </si>
  <si>
    <t>PHYLUM_REPLACED</t>
  </si>
  <si>
    <t>The phylum has been replaced</t>
  </si>
  <si>
    <t>phylum="fish" replaced by phylum=Chordata"</t>
  </si>
  <si>
    <t>142a</t>
  </si>
  <si>
    <t>FAMILY_UNKNOWN</t>
  </si>
  <si>
    <t>The family is unknown</t>
  </si>
  <si>
    <t>family/=known vocabulary</t>
  </si>
  <si>
    <t>family=kangaroos</t>
  </si>
  <si>
    <t>family</t>
  </si>
  <si>
    <r>
      <t>How corrected? By what crieteria? &lt;JW&gt;In the VertNet "migrators" the whole of highergeography is standardized at a go using lookups (see https://github.com/tucotuco/DwCVocabs). Anything less is prone to introducing errors and certainly to being incomplete.&lt;/JW&gt;Justifiable. Important to document how it was done.</t>
    </r>
    <r>
      <rPr>
        <b/>
      </rPr>
      <t>Is the same as t he next one (#18)  Check with IdigBio on how this is determined (AC)</t>
    </r>
  </si>
  <si>
    <t>142b</t>
  </si>
  <si>
    <t>FAMILY_ADDED</t>
  </si>
  <si>
    <t>The family has been added</t>
  </si>
  <si>
    <t>family=Macropodidae</t>
  </si>
  <si>
    <t>142c</t>
  </si>
  <si>
    <t>Original coordinate modified by rounding to 5 decimals.</t>
  </si>
  <si>
    <t>FAMILY_REPLACED</t>
  </si>
  <si>
    <t>The family has been replaced</t>
  </si>
  <si>
    <t>DO NOT DO THIS!</t>
  </si>
  <si>
    <t>family=kangaroos replaced by family=Macropodidae</t>
  </si>
  <si>
    <t>SCIENTIFIC_NAME_NOT_RECOGNISED</t>
  </si>
  <si>
    <t>Name not in any known national or international checklists</t>
  </si>
  <si>
    <t>scientificName/= known vocabulary</t>
  </si>
  <si>
    <t>scientificName="Harpulllia pendula"</t>
  </si>
  <si>
    <t>scientificName</t>
  </si>
  <si>
    <r>
      <rPr>
        <b/>
      </rPr>
      <t>&lt;AC&gt;This is not necessarily an error (Flag)</t>
    </r>
    <r>
      <t xml:space="preserve"> - it may be very recently described and not YET in a list or the lists could be wrong or not up-to-date or haven't covered that group.  ADD COMMENT IN NOTES &lt;/AC&gt;</t>
    </r>
  </si>
  <si>
    <t>NAME_NOT_IN_NATIONAL_CHECKLISTS</t>
  </si>
  <si>
    <t>Name of the taxon not in the national species lists for the nation in which it was recorded (APNI, AFD in Australia), but the name is in other checklists (e.g. CoL)</t>
  </si>
  <si>
    <t>scientificName/=national checklist but=international checklist</t>
  </si>
  <si>
    <t>scientificName="Leptosema chapmannii" in Australian checklist bit not in Norway checklist</t>
  </si>
  <si>
    <t>SCIENTIFIC_NAME_INTERPRETED</t>
  </si>
  <si>
    <t>Use of algorithms to detect typos and misspellings and make a guess at the correct name</t>
  </si>
  <si>
    <r>
      <t xml:space="preserve">STATEPROVINCE_COORDINATE_MISMATCH/
</t>
    </r>
    <r>
      <rPr>
        <color rgb="FFFF0000"/>
      </rPr>
      <t>STATE_PROVINCE_COORDINATE_MISMATCH</t>
    </r>
  </si>
  <si>
    <t>scientificName changed to closest match</t>
  </si>
  <si>
    <t>Coordinates dont match the supplied state/Province</t>
  </si>
  <si>
    <t>scientificName="Harpulllia pendula" = scientificName="Harpuillia pendula"</t>
  </si>
  <si>
    <t>SCIENTIFIC_NAME_ADDED</t>
  </si>
  <si>
    <t>Scientific name added by concatenating genus, specificEpithet, infraspecificEpithet and scientificNameAuthorship</t>
  </si>
  <si>
    <t>scientificName=genus+specificEpithet+scientificNameAuthorship</t>
  </si>
  <si>
    <r>
      <t xml:space="preserve">Need to change wording to </t>
    </r>
    <r>
      <rPr>
        <b/>
      </rPr>
      <t>State/Province</t>
    </r>
    <r>
      <t xml:space="preserve"> (AC). Unsure what spatial resolution we should go down to (LB). Not a matter of resolution - some countries use Provinces (e.g. Canad) others States. &lt;JW&gt;Why not just stick with dwc:stateProvince, since that is unambiguously defined as the first administrative unit smaller than country? &lt;/JW&gt;</t>
    </r>
  </si>
  <si>
    <t>Supplied coordinates do not match the supplied state/Province value.</t>
  </si>
  <si>
    <t>Unwise!  (Anything more than 5 is centimeters rather than meters  - not sure we have anyone recording that fine att the moment - AC)</t>
  </si>
  <si>
    <t>minimumDepthInMeters and/or maximumDepthInMeters could not be interpreted from verbatumDepth</t>
  </si>
  <si>
    <t>verbatumDepth could not be interpreted</t>
  </si>
  <si>
    <t>VerbatimDepth</t>
  </si>
  <si>
    <t>&lt;JW&gt;There should not be a warning for the content of verbatim fields. What is in those fields came from closer to the source, hopefully as originally recorded. This type of issue should only apply to minimimDepthInMeters and maximumDepthInMeters. &lt;/JW&gt; Issue is that the verbatum field cannot be interpreted - revisit all verbatum depth/altitude fields&lt;LB&gt;</t>
  </si>
  <si>
    <t>minimumDepthInMeters and/or maximumDepthInMeters could not be interprerted from verbatumDepth</t>
  </si>
  <si>
    <t>2.3.A</t>
  </si>
  <si>
    <t>minimumDepthInMeters and/or maximumDepthInMeters were calculated from verbatumDepth</t>
  </si>
  <si>
    <t>verbatumDepth -&gt; minimumDepthInMeters /maximumDepthInMeters</t>
  </si>
  <si>
    <t>CONTINENT_DERIVED_FROM_COORDINATES</t>
  </si>
  <si>
    <t>The interpreted continent is based on the coordinates, not the verbatim string information.</t>
  </si>
  <si>
    <t>As 28, similar to #39, Generalize, combine with other "data added or replaced flag class"</t>
  </si>
  <si>
    <t>Latitude truncated</t>
  </si>
  <si>
    <t>Latitude has been truncated to a fixed number of decimals places</t>
  </si>
  <si>
    <t>Single Record/dataset</t>
  </si>
  <si>
    <t>BISON</t>
  </si>
  <si>
    <t>Unwise!</t>
  </si>
  <si>
    <t>Longitude truncated</t>
  </si>
  <si>
    <t>Longitude has been truncated to a fixed number of decimals places</t>
  </si>
  <si>
    <t>geopoint_bounds</t>
  </si>
  <si>
    <t>Geographic Coordinate was out of bounds.</t>
  </si>
  <si>
    <t>Same as #55</t>
  </si>
  <si>
    <t>scientificName="Harpullia pendula F.Muell." from genus="Harpullia" + specificEpithet="pendula" + scientificNameAuthorship="F.Muell."</t>
  </si>
  <si>
    <t>scientificName, genus, specificEpithet, infraspecificEpithet , scientificNameAuthorship</t>
  </si>
  <si>
    <t>SCIENTIFIC_NAME_AMBIGUOUS</t>
  </si>
  <si>
    <t>Name homonym issues detected with record, missing higher classification preventing placement or name or classification supplied cant be used to choose between 2 homonyms</t>
  </si>
  <si>
    <t>Unable to resolve homonyms</t>
  </si>
  <si>
    <t xml:space="preserve">scientificName="Echidna" could be mammal scientificName="Echidna G. Cuvier, 1797" or eel scientificName="Echidna Forster (1788)" </t>
  </si>
  <si>
    <t>scientificName, other taxon fields</t>
  </si>
  <si>
    <t>ALA, GBIF, CRIA</t>
  </si>
  <si>
    <t>SCIENTIFIC_NAME_UNAVAILABLE</t>
  </si>
  <si>
    <t>Matching to the taxonomic backbone can only be done on a higher rank than species.</t>
  </si>
  <si>
    <t>scientificName is NULL, vernacularName is NULL</t>
  </si>
  <si>
    <t>scientificName, vernacularName, taxonRank, genus, family, order, class</t>
  </si>
  <si>
    <t>minimumDepthInMeters, 
maximumDepthInMeters
VerbatimDepth</t>
  </si>
  <si>
    <t>Out of bounds of what? Country? or values ranges? similar to #55</t>
  </si>
  <si>
    <t>ALA,GBIF,,OBIS</t>
  </si>
  <si>
    <t>rev_geocode_eez</t>
  </si>
  <si>
    <t>The latitude and longitude fall outside of any countries land borders, but fall within the exclusive economic zone of a country.</t>
  </si>
  <si>
    <t>decimalLatitude, decimalLongitude, verbatumLatitude, verbatumLongitude, habitat + many others</t>
  </si>
  <si>
    <t>Raises point about EEZ for marine included in country.</t>
  </si>
  <si>
    <t>COORDINATE_HABITAT_MISMATCH</t>
  </si>
  <si>
    <t>Marine species reported in terrestrial area or vice-versa. Detection is dependent on high-resolution coastline at the time of recording, e.g., estuaries can change quickly (LB). Also could be an identification or name match error instead of a geospatial error (MN)</t>
  </si>
  <si>
    <t xml:space="preserve">Depth greater than 10000 </t>
  </si>
  <si>
    <t>decimalLatitude, decimalLongitude,
terrestrial spatial layer</t>
  </si>
  <si>
    <t>verbatumDepth &lt;0 or &gt; 11000m</t>
  </si>
  <si>
    <t>rev_geocode_lat_sign</t>
  </si>
  <si>
    <t>Geographic Coordinate had its Latitude negated to place it in correct country.</t>
  </si>
  <si>
    <t>Alex to resolve</t>
  </si>
  <si>
    <t>NB In three columns here we have 10,000 11,000 and 1100 What do we mean? (AC) &lt;JW&gt;There should be no tests of the validity of verbatim fields. There should only be tests of being able to get a valid value out of verbatim for other fields. I feel this is an important distinction. Instead, apply this test to minimumDepthInMeters and maximumDepthInMeters. &lt;/JW&gt;</t>
  </si>
  <si>
    <t>decimalLatitude, verbatumLatitude, country</t>
  </si>
  <si>
    <t>See also #51 - This is an Improvement for the Validation in #51, Clarify naming of flag, possibly merge with other values</t>
  </si>
  <si>
    <t>NEGATED_LONGITUDE</t>
  </si>
  <si>
    <t>OCCURENCE_ID_NOT_GUID</t>
  </si>
  <si>
    <t>Needs more specificity. decimalLongitude conflict with country or locality? Flag only?</t>
  </si>
  <si>
    <t>LOCATION_NOT_SUPPLIED</t>
  </si>
  <si>
    <t>no indication of location (coordinates, locality, polygon, location ID, verbatim coordinates) supplied</t>
  </si>
  <si>
    <t>decimalLongitude, decimalLatitude, locality, footprtinWKT, locationID, verbatimCoordinates, verbatimLatitude, verbatimLongitude</t>
  </si>
  <si>
    <t>rev_geocode_lon_sign</t>
  </si>
  <si>
    <t>Geographic Coordinate had its Longitude negated to place it in correct country.</t>
  </si>
  <si>
    <t>decimalLongitude, verbatumLongitude, country</t>
  </si>
  <si>
    <t>See also #76 - This is an Improvement for the Validation in #76, Clarify naming of flag, possibly merge with other values</t>
  </si>
  <si>
    <t>MISSING_GEODETICDATUM</t>
  </si>
  <si>
    <t>occurrenceID is an integer, assuring that it is not a GUID.</t>
  </si>
  <si>
    <t>geodeticDatum not supplied for coordinates</t>
  </si>
  <si>
    <t>occurrenceID is an integer</t>
  </si>
  <si>
    <t>occurrenceID='42'</t>
  </si>
  <si>
    <t>occurrenceID</t>
  </si>
  <si>
    <t>VertNet</t>
  </si>
  <si>
    <t>INVALID_GEODETICDATUM</t>
  </si>
  <si>
    <t>The geodetic datum is not valid. The geodetic datum (spatial reference system) is not recorded, or is not in controlled vocabulary. Lack of datum may add a further 200 metre error to the spatial error.</t>
  </si>
  <si>
    <t>Resolve 59,60,81, 82,83 (Lee)</t>
  </si>
  <si>
    <t>MODIFIED_IN_FUTURE</t>
  </si>
  <si>
    <t>Check that dcterms:modified is today or before.</t>
  </si>
  <si>
    <t>modified&lt;=date()</t>
  </si>
  <si>
    <t>dcterms:modified='2030-12-31'</t>
  </si>
  <si>
    <t>200 meters refers to only a few datums (Australia?) - In NAD-WGS84 can be as high as 480 meters (from memory) in Aleutian Islands, and greatest distance is around 3,520 meters with an Indian Datum (again from memory) (AC)</t>
  </si>
  <si>
    <t>modified</t>
  </si>
  <si>
    <t>GEODETIC_DATUM_ASSUMED_WGS84</t>
  </si>
  <si>
    <r>
      <t xml:space="preserve">ALTITUDE_OUT_OF_RANGE/ 
</t>
    </r>
    <r>
      <rPr>
        <color rgb="FFFF0000"/>
      </rPr>
      <t>ELEVATION_OUT_OF_RANGE</t>
    </r>
  </si>
  <si>
    <t>Altitude greater than 10000m, or less than -100m</t>
  </si>
  <si>
    <t>UNRECOGNIZED_GEODETIC_DATUM</t>
  </si>
  <si>
    <t>Geodetic datum not recognized</t>
  </si>
  <si>
    <t>As 80?</t>
  </si>
  <si>
    <t>Combine 102-103. Done(LB)  Change column D ro 17,000 (AC) &lt;JW&gt;There should be no tests of the validity of verbatim fields. Instead, apply this test to minimumElevationInMeters and maximumElevationInMeters. In any case, the values of elevation can be validly negative. &lt;/JW&gt;</t>
  </si>
  <si>
    <t>geopoint_datum_error</t>
  </si>
  <si>
    <t>Geographic Coordinate has Invalid Geodetic Datum.</t>
  </si>
  <si>
    <r>
      <t xml:space="preserve">BADLY_FORMED_ALTITUDE/
</t>
    </r>
    <r>
      <rPr>
        <color rgb="FFFF0000"/>
      </rPr>
      <t>ELEVATION_UNINTERPRETABLE</t>
    </r>
  </si>
  <si>
    <t>Free text string provided as altitude</t>
  </si>
  <si>
    <t>verbatumElevation could not be interpreted</t>
  </si>
  <si>
    <t>geopoint_datum_missing</t>
  </si>
  <si>
    <t>Geographic Coordinate Missing Geodetic Datum (Assumed to be WGS84).</t>
  </si>
  <si>
    <t>verbatimElevation</t>
  </si>
  <si>
    <t>EVENT_DATE_IN_FUTURE</t>
  </si>
  <si>
    <t>Check that eventDate is today or before.</t>
  </si>
  <si>
    <t>As 79 (NB Specification is same as 81 (AC))</t>
  </si>
  <si>
    <t>eventDate&lt;=date()</t>
  </si>
  <si>
    <t>minimumAltitudeInMeters and/or maximumElevationInMeters could not be determined from verbatumElevation</t>
  </si>
  <si>
    <t>eventDate='2030-12-31'</t>
  </si>
  <si>
    <t>COORDINATE_REPROJECTION_SUSPICIOUS</t>
  </si>
  <si>
    <t>Indicates successful coordinate reprojection according to provided datum, but which results in a datum shift larger than 0.1 decimal degrees.</t>
  </si>
  <si>
    <t>geodeticDatum, decimalLatitude, decimalLongitude, verbatumLatitude, verbatumLongitude</t>
  </si>
  <si>
    <t>MISSING_GEOREFERENCE_DATE</t>
  </si>
  <si>
    <t>GeoreferenceDate not supplied with the record</t>
  </si>
  <si>
    <t>DATE_IDENTIFIED_IN_FUTURE</t>
  </si>
  <si>
    <t>Check that dateIdentified is today or before.</t>
  </si>
  <si>
    <t>georeferenceDate</t>
  </si>
  <si>
    <t>dateIdentified&lt;=date()</t>
  </si>
  <si>
    <t>dateIdentified='2030-12-31'</t>
  </si>
  <si>
    <t>MISSING_GEOREFERNCEDBY</t>
  </si>
  <si>
    <t>GeoreferencedBy not supplied with the record</t>
  </si>
  <si>
    <t>georeferencedBy</t>
  </si>
  <si>
    <t>YEAR_IN_FUTURE</t>
  </si>
  <si>
    <t>minimumElevationInMeters and/or maximumElevationInMeters were calculated from verbatumAltitude</t>
  </si>
  <si>
    <t>Check that year is this year or before.</t>
  </si>
  <si>
    <t>verbatumAltitude -&gt; minimumAltitude/maximumAltitudeInMeters</t>
  </si>
  <si>
    <t>year&lt;=year()</t>
  </si>
  <si>
    <t>year=2030</t>
  </si>
  <si>
    <t>year</t>
  </si>
  <si>
    <t>MISSING_GEOREFERENCEPROTOCOL</t>
  </si>
  <si>
    <t>GeoreferenceProtocol not supplied with the record</t>
  </si>
  <si>
    <t>georeferenceProtocol</t>
  </si>
  <si>
    <t>NAME_PUBLISHED_YEAR_IN_FUTURE</t>
  </si>
  <si>
    <t>Check that namePublishedInYear is this year or before.</t>
  </si>
  <si>
    <t>namePublishedInYear&lt;=year()</t>
  </si>
  <si>
    <t>namePublishedInYear=2030</t>
  </si>
  <si>
    <t>namePublishedInYear</t>
  </si>
  <si>
    <t>MISSING_GEOREFERENCESOURCES</t>
  </si>
  <si>
    <t>GeoreferenceSources not supplied with the record</t>
  </si>
  <si>
    <t>EVENTDATE_FROM_VERBATIM</t>
  </si>
  <si>
    <t>georeferenceSources</t>
  </si>
  <si>
    <t>eventDate interpreted from verbatimEventDate, year, month, day.</t>
  </si>
  <si>
    <t>eventDate=interpret(all event date fields)</t>
  </si>
  <si>
    <t>day=2,month=3,year=2013, therefore eventDate="2013-03-02"</t>
  </si>
  <si>
    <t>eventDate, verbatimEventDate, year, month, day</t>
  </si>
  <si>
    <t>MISSING_GEOREFERENCEVERIFICATIONSTATUS</t>
  </si>
  <si>
    <t>GeoreferenceVerificationStatus not supplied with the record</t>
  </si>
  <si>
    <t>STARTDAYOFYEAR_ENDDAYOFYEAR_FROM_DATES</t>
  </si>
  <si>
    <t>georeferenceVerificationStatus</t>
  </si>
  <si>
    <t>startDayOfYear, endDayOfYear interpreted from eventDate, year, month, day.</t>
  </si>
  <si>
    <t>minimumAltitudeInMeters, 
maximumAltitudeInMeters
VerbatimElevation</t>
  </si>
  <si>
    <t>startDayOfYear, endDayOfYear=interpret(all event date fields)</t>
  </si>
  <si>
    <t>verbatimEventDate="2016-01-03 to 2016-01-25" therefore startDayOfYear=3, endDayOfYear=25</t>
  </si>
  <si>
    <t>eventDate, verbatimEventDate, year, month, day, startDayOfYear, endDayOfYear</t>
  </si>
  <si>
    <t>GEOREFERENCE_UNCERTAIN</t>
  </si>
  <si>
    <t>The georeference is uncertain. If doubts expresssed regarding geocode, e.g. 'requires verification' or 'doubtful' or 'uncertain' or similar then exclude.</t>
  </si>
  <si>
    <t>Should be sufficient to assess the contents of georeferenceVerificationStatus</t>
  </si>
  <si>
    <t>DATE_FROM_EVENTDATE</t>
  </si>
  <si>
    <t>year, month, day interpreted from eventDate.</t>
  </si>
  <si>
    <t>minimumElevationInMeters and/or maximumElevationInMeters were calculated from verbatumElevation (NB Calculation may include from feet to meters).</t>
  </si>
  <si>
    <t>year, month, day=interpret(eventDate)</t>
  </si>
  <si>
    <t>Do not exclude, just flag</t>
  </si>
  <si>
    <t>eventDate='2001-01-21' therefore year=2001, month=1, day=21</t>
  </si>
  <si>
    <t>eventDate year, month, day</t>
  </si>
  <si>
    <t>PREPARATIONS_STANDARDIZED</t>
  </si>
  <si>
    <t>preparations standardized.</t>
  </si>
  <si>
    <t>preparations=lookup(preparations, lookupTable)</t>
  </si>
  <si>
    <t>GEOREFERENCE_VERIFIED</t>
  </si>
  <si>
    <t>The georeference  has been verified. The georeferened  are verified as authentic, e.g. 'confirmed', 'verified'.</t>
  </si>
  <si>
    <t>MULTIMEDIA_DATE_INVALID</t>
  </si>
  <si>
    <t>Needed? as georeferenceVerficiationStatus present</t>
  </si>
  <si>
    <t>Checks text locality information with a gazetteer as one way to verify coordinates / assign precision to a point. </t>
  </si>
  <si>
    <t>preparations="Par. Skeleton, Wing, DNA" becomes preparations="DNA | partial skeleton | wing"</t>
  </si>
  <si>
    <t>Where are you, BioGeomancer?</t>
  </si>
  <si>
    <t>preparations</t>
  </si>
  <si>
    <t>&lt;JW&gt;Community lookup table (e.g., https://github.com/tucotuco/DwCVocabs/blob/master/vocabs/preparations.txt)&lt;/JW&gt;&lt;Lee&gt;Like to know how the standardization process works&lt;/Lee&gt;</t>
  </si>
  <si>
    <t>SEX_STANDARDIZED</t>
  </si>
  <si>
    <t>sex standardized.</t>
  </si>
  <si>
    <t>sex=lookup(sex, lookupTable)</t>
  </si>
  <si>
    <t>sex="[f]" becomes sex="female"</t>
  </si>
  <si>
    <t>sex</t>
  </si>
  <si>
    <t>&lt;JW&gt;Community lookup table (e.g., https://github.com/tucotuco/DwCVocabs/blob/master/vocabs/sex.txt)&lt;/JW&gt;</t>
  </si>
  <si>
    <t>LIFESTAGE_STANDARDIZED</t>
  </si>
  <si>
    <t>lifeStage standardized.</t>
  </si>
  <si>
    <t>lifeStage=lookup(lifeStage, lookupTable)</t>
  </si>
  <si>
    <t>lifeStage="Bird mature" becomes lifeStage="adult"</t>
  </si>
  <si>
    <t>lifeStage</t>
  </si>
  <si>
    <t>locality, decimalLatitude, decimalLongitude, verbatumLatitude, verbatumLongitude, coordinatePrecision</t>
  </si>
  <si>
    <t>Check distance of decimalLatitude/decimalLongitude to reported locality name (need gazetteer)</t>
  </si>
  <si>
    <t>&lt;JW&gt;Community lookup table (e.g., https://github.com/tucotuco/DwCVocabs/blob/master/vocabs/lifeStage.txt)&lt;/JW&gt;</t>
  </si>
  <si>
    <t>MIN_MAX_ALTITUDE_REVERSED</t>
  </si>
  <si>
    <t>REPRODUCTIVE_CONDITION_STANDARDIZED</t>
  </si>
  <si>
    <t>reproductiveCondition standardized.</t>
  </si>
  <si>
    <t>reproductiveCondition =lookup(reproductiveCondition, lookupTable)</t>
  </si>
  <si>
    <t>reproductiveCondition="lact." becomes reproductiveCondition="lactating"</t>
  </si>
  <si>
    <t>An invalid date is given for dc:created of a multimedia object.</t>
  </si>
  <si>
    <t>dwc_stateprovince_replaced</t>
  </si>
  <si>
    <t>How corrected? By what crieteria?</t>
  </si>
  <si>
    <t>COORDINATES_CENTRE_OF_STATEPROVINCE</t>
  </si>
  <si>
    <t>reproductiveCondition</t>
  </si>
  <si>
    <t>The coordinates given are in the centre of the state, indicating they have be generated post collection event, erroneously by software.  MN - should be verified as being an issue (as opposed to genuine record in the centre of the state) by checking the uncertainty is large or the record is imprecise.</t>
  </si>
  <si>
    <t>stateProvince, coordinatePrecision, CoordinateUncertaintyInMeters</t>
  </si>
  <si>
    <t>&lt;JW&gt;Community lookup table (e.g., https://github.com/tucotuco/DwCVocabs/blob/master/vocabs/reproductiveCondition.txt)&lt;/JW&gt;</t>
  </si>
  <si>
    <t>BASIS_OF_RECORD_STANDARDIZED</t>
  </si>
  <si>
    <t>basisOfRecord standardized.</t>
  </si>
  <si>
    <t>basisOfRecord=lookup(basisOfRecord, lookupTable)</t>
  </si>
  <si>
    <t>basisOfRecord="fossil" becomes basisOfRecord="FossilSpecimen"</t>
  </si>
  <si>
    <t>associatedMedia</t>
  </si>
  <si>
    <t>&lt;JW&gt;Community lookup table (e.g., https://github.com/tucotuco/DwCVocabs/blob/master/vocabs/basisOfRecord.txt)&lt;/JW&gt; &lt;AC&gt;Should follow on after Line 57&lt;/AC&gt;</t>
  </si>
  <si>
    <t>NON_PRINT_CHARS_REMOVED</t>
  </si>
  <si>
    <t>Non-printing characters detected and removed from field.</t>
  </si>
  <si>
    <t>for field in fields and found==False: found=find(non-printing character) return found
for field in fields: remove(non-printing character)</t>
  </si>
  <si>
    <t>identifiedBy="Theodore Pappenfuss | →Robert Macey" becomes identifiedBy="Theodore Pappenfuss | Robert Macey"</t>
  </si>
  <si>
    <t>Marginal value?  (It is an issue always comes up with early Australian Collections given "Nova Hollandia" in 1802 and put in centre of Australia (AC).  State not only example though - country, region, etc,. CHECK SEVERITY issues</t>
  </si>
  <si>
    <t xml:space="preserve">&lt;JW&gt;This does not apply to the DwC term associatedMedia. &lt;/JW&gt; CHRISTIAN &lt;CG&gt;Indeed this refers  to a multimedia extension (simple multimedia or Audbon)&lt;/CG&gt; </t>
  </si>
  <si>
    <t>STATEPROVINCE_COORDINATE_MISMATCH</t>
  </si>
  <si>
    <t>Coordinates dont match the supplied state</t>
  </si>
  <si>
    <r>
      <t xml:space="preserve">Need to change wording to </t>
    </r>
    <r>
      <rPr>
        <b/>
      </rPr>
      <t>State/Province</t>
    </r>
    <r>
      <t xml:space="preserve"> (AC)</t>
    </r>
  </si>
  <si>
    <t>DEPTH_IN_FEET</t>
  </si>
  <si>
    <t>Darwin core specifies metres should be used. Bassed on unit being supplied in the field - ft, f, feet</t>
  </si>
  <si>
    <t>verbatimDepth</t>
  </si>
  <si>
    <t>Depth greater than 10000</t>
  </si>
  <si>
    <t>Combine 88-89 (You mean 98-99 (AC))</t>
  </si>
  <si>
    <t>DEPTH_UNLIKELY</t>
  </si>
  <si>
    <t>Set if depth is larger than 11000m or negative.</t>
  </si>
  <si>
    <r>
      <t xml:space="preserve">
</t>
    </r>
    <r>
      <rPr/>
      <t>GEOREFERENCE_VERIFICATION_STATUS_SET</t>
    </r>
  </si>
  <si>
    <t>georeferenceVerificationStatus set to "requires verification".</t>
  </si>
  <si>
    <t>georeferenceVerificationStatus='requires verification' where georeferenceVerificationStatus is NULL</t>
  </si>
  <si>
    <t>georferenceVerificationStatus=NULL, therefore georeferenceVerificationStatus="requires verification"</t>
  </si>
  <si>
    <t>&lt;Lee&gt;I thought this was against our policy?&lt;/Lee&gt; &lt;AC&gt;Strickly yes- but I think it is one we should keeep.&lt;/AC&gt;&lt;Lee&gt;I would suspect that this test will pickup a large percentage of records, and loose it power?&lt;/Lee&gt;</t>
  </si>
  <si>
    <r>
      <t xml:space="preserve">MULTIMEDIA_URI_INVALID/
</t>
    </r>
    <r>
      <rPr>
        <color rgb="FFFF0000"/>
      </rPr>
      <t>MEDIA_URI_INVALID</t>
    </r>
  </si>
  <si>
    <t>An invalid uri is given for a multimedia object.</t>
  </si>
  <si>
    <t>associatedMedia/=URI</t>
  </si>
  <si>
    <t>&lt;JW&gt;Some identification qualifiers are 'cf.', 'aff.', '&gt;', ' X ', '?', 'sp.', ssp.'&lt;/JW&gt;&lt;AC&gt;&gt;SHOULD FOLLOW LINE 18 &lt;/AC&gt;&lt;Lee&gt;Needs vocab lookup then?&lt;/Lee&gt;....John says lookup ok...as next line</t>
  </si>
  <si>
    <t xml:space="preserve">
IDENTIFICATION_QUALIFIER_DETECTED</t>
  </si>
  <si>
    <t>DEPTH_NON_NUMERIC</t>
  </si>
  <si>
    <t>scientificName, genus, subgenus, specificEpithet contains identification qualifier.</t>
  </si>
  <si>
    <t>Should be a numeric value in metres</t>
  </si>
  <si>
    <t>for field in name fields: if field contains one of listOfIdentificationQualifiers: return True</t>
  </si>
  <si>
    <t>scientificName='Thomomys cf. bottae'</t>
  </si>
  <si>
    <t>scientificName, genus, subgenus, specificEpithet, infraspecificEpithet</t>
  </si>
  <si>
    <t>ALTITUDE_OUT_OF_RANGE</t>
  </si>
  <si>
    <t>IDENTIFICATION_QUALIFIER_EXTRACTED</t>
  </si>
  <si>
    <t>Combine 102-103</t>
  </si>
  <si>
    <t>identificationQualifier extracted from name fields.</t>
  </si>
  <si>
    <t>identificationQualifier, scientificName=interpret(taxon name fields)</t>
  </si>
  <si>
    <t>ELEVATION_UNLIKELY</t>
  </si>
  <si>
    <t>scientificName="Quercus aff. agrifolia var. oxyadenia", identificationQualifier="aff. agrifolia var. oxyadenia"</t>
  </si>
  <si>
    <t>Set if elevation is above the troposphere (17km) or below 11km (Mariana Trench).</t>
  </si>
  <si>
    <t>GBIF/ALA</t>
  </si>
  <si>
    <t>Taxon, Identification</t>
  </si>
  <si>
    <t>scientificName, identificationQualifier, genus, subgenus, specificEpithet, infraspecificEpithet</t>
  </si>
  <si>
    <t>&lt;JW&gt;This does not apply to the DwC term associatedMedia. &lt;/JW&gt; Why not John? &lt;AC&gt;</t>
  </si>
  <si>
    <t>A URI could not be parsed from the associatedMedia but non-URIs are possible in this field</t>
  </si>
  <si>
    <t>4.C</t>
  </si>
  <si>
    <t>BADLY_FORMED_ALTITUDE</t>
  </si>
  <si>
    <t>REFERENCES_URI_INVALID</t>
  </si>
  <si>
    <t>&lt;JW&gt;Name fields would be replaced with amended names and identification qualifier(s) put in identificationQualifier. Some identification qualifiers are 'cf.', 'aff.', '&gt;', ' X ', '?', 'sp.', ssp.'&lt;/JW&gt;&lt;AC&gt; SHOULD FOLLOW LINE 18 &lt;/AC&gt;&lt;JW2&gt;Can use a vocabulary to detect identificationQualifier as a token, but the resulting identificationQualifier need not necessarily follow a controlled vocabulary. For examples, see the description for identificationQualifier, where the names are included as well.&lt;/JW2&gt;&lt;Lee&gt;Agreed, but the identification qualifier lookup would be an excellent addition&lt;/Lee&gt;</t>
  </si>
  <si>
    <t xml:space="preserve">
OCCURRENCE_UNCERTAIN</t>
  </si>
  <si>
    <t>establishmentMeans not unambiguously interpretable against community lookup table.</t>
  </si>
  <si>
    <t>lookup(establishmentMeans, lookupTable) is NULL</t>
  </si>
  <si>
    <t>ALTITUDE_IN_FEET</t>
  </si>
  <si>
    <t>establishmentMeans="fly in"</t>
  </si>
  <si>
    <t>An invalid uri is given for dc:references.</t>
  </si>
  <si>
    <t>associatedReferences</t>
  </si>
  <si>
    <t>&lt;JW&gt;Community lookup table (e.g., https://github.com/tucotuco/DwCVocabs/blob/master/vocabs/establishmentMeans.txt)&lt;/JW&gt; &lt;AC&gt; See also the validation at Line 55&lt;/AC&gt;</t>
  </si>
  <si>
    <t>&lt;JW&gt;This does not apply to the DwC term associatedReferences. Furthermore, dc:references is not required to be an URI. &lt;/JW&gt;</t>
  </si>
  <si>
    <t>ALTITUDE_NON_NUMERIC</t>
  </si>
  <si>
    <t>A URI could not be parsed from the associatedReferences but non-URIs are possible in this field</t>
  </si>
  <si>
    <t xml:space="preserve">
OCCURRENCE_INTERPRETED</t>
  </si>
  <si>
    <t>establishmentMeans standardized.</t>
  </si>
  <si>
    <t>establishmentMeans=lookup(establishmentMeans, lookupTable)</t>
  </si>
  <si>
    <t>establishmentMeans="cultivated" becomes establishmentMeans="managed"</t>
  </si>
  <si>
    <t>As 104</t>
  </si>
  <si>
    <t>&lt;JW&gt;Community lookup table (e.g., https://github.com/tucotuco/DwCVocabs/blob/master/vocabs/establishmentMeans.txt)&lt;/JW&gt; &lt;AC&gt; See also the validation at Line 56 - This should be placed after Line 55&lt;/AC&gt;</t>
  </si>
  <si>
    <t>GEOGRAPHY_INTERPRETED</t>
  </si>
  <si>
    <t>Geography not unambiguously interpretable against community lookup table.</t>
  </si>
  <si>
    <t>geography combination=lookup(geography combination, geographyLookupTable)</t>
  </si>
  <si>
    <t>MULTIMEDIA_URI_INVALID</t>
  </si>
  <si>
    <t>stateProvince='Buenos Aires'</t>
  </si>
  <si>
    <r>
      <t xml:space="preserve">OCCURRENCE_IS_CULTIVATED_OR_ESCAPEE/
</t>
    </r>
    <r>
      <rPr>
        <color rgb="FFFF0000"/>
      </rPr>
      <t>OCCURENCE_NOT_NATURAL</t>
    </r>
  </si>
  <si>
    <t>continent, country, countryCode, stateProvince, county, municipality, waterBody, islandGroup, island</t>
  </si>
  <si>
    <t>&lt;JW&gt;This is a comprehensive geography comparison, not a field-by-field comparison. Example lookup table at https://github.com/tucotuco/DwCVocabs/blob/master/vocabs/Geography.txt&lt;/JW&gt;&lt;Lee&gt;Is this workable? updating?&lt;/Lee&gt;</t>
  </si>
  <si>
    <t>GEOGRAPHY_STANDARDIZED</t>
  </si>
  <si>
    <t>Geography standardized.</t>
  </si>
  <si>
    <t>geography=lookup(geography combination, geographyLookupTable)</t>
  </si>
  <si>
    <t>stateProvince"NSW" becomes continent=Australiasia,country=Australia, stateProvince="New South Wales"</t>
  </si>
  <si>
    <t>continent, country, countryCode, stateProvince, county, municipality, waterBody, islandGroup, island, higherGeography</t>
  </si>
  <si>
    <t>&lt;JW&gt;This is a comprehensive geography comparison, not a field-by-field comparison. Example lookup table at https://github.com/tucotuco/DwCVocabs/blob/master/vocabs/Geography.txt&lt;/JW&gt;</t>
  </si>
  <si>
    <t>TYPE_UNINTERPRETABLE</t>
  </si>
  <si>
    <t>The occurence is  cultivated or escaped from captivity. Records are normally excluded from analyses.  Note that this does not apply to established wild populations of alien species.</t>
  </si>
  <si>
    <t>dcterms:type not in DCMI type vocabulary.</t>
  </si>
  <si>
    <t>dcterms:type not in ('PhysicalObject', 'Sound', 'StillImage', 'MovingImage', 'Text')</t>
  </si>
  <si>
    <t>dcterms:type="Movie"</t>
  </si>
  <si>
    <t>dcterms:type</t>
  </si>
  <si>
    <t>MISSING_CATALOGUENUMBER</t>
  </si>
  <si>
    <t>&lt;JW&gt;Community lookup table (e.g., https://github.com/tucotuco/DwCVocabs/blob/master/vocabs/type.txt)&lt;/JW&gt;</t>
  </si>
  <si>
    <t>TYPE_INTERPRETED</t>
  </si>
  <si>
    <t>dcterms:type standardized to DCMI type vocabulary.</t>
  </si>
  <si>
    <t>dcterms:type=lookup(dcterms:type, lookupTable)</t>
  </si>
  <si>
    <t>dcterms:type="specimen"</t>
  </si>
  <si>
    <t>GENUS_NULL</t>
  </si>
  <si>
    <t>Sub-generic names not null when genus null.</t>
  </si>
  <si>
    <t>genus is NULL, specificEpithet is NOT NULL or infraspecificEpithet is NOT NULL</t>
  </si>
  <si>
    <t>genus is NULL, specificEpithet='californicus'</t>
  </si>
  <si>
    <t>genus, subgenus, specificEpithet, infraspecificEpithet</t>
  </si>
  <si>
    <t>catalogueNumber not supplied with the record</t>
  </si>
  <si>
    <t>SPECIFICEPITHET_NULL</t>
  </si>
  <si>
    <t>infraspecificEpithet not null when specificEpithet null.</t>
  </si>
  <si>
    <t>infraspecificEpithet not NULL,  specificEpithet is NULL</t>
  </si>
  <si>
    <t>specificEpithet is NULL, infraspecificEpithet='gracilis'</t>
  </si>
  <si>
    <t>specificEpithet, infraspecificEpithet</t>
  </si>
  <si>
    <t>OCCURRENCE_IS_NULL</t>
  </si>
  <si>
    <t>occurrenceID null</t>
  </si>
  <si>
    <t>occurrenceID is NULL</t>
  </si>
  <si>
    <t>occurrenceID=NULL</t>
  </si>
  <si>
    <t>&lt;Lee&gt;I thought this was against our policy?&lt;/Lee&gt;&lt;JW&gt;This has particular applicability for GBIF in publishing an Occurrence data set.&lt;/JW&gt;</t>
  </si>
  <si>
    <t>Wording should be "cultivated or captive" (i.e. Zoo) and these should be flagged as such a (warning) nd are not necessarily an error - depends on use. (AC) &lt;JW&gt;All of this might change as a result of the work of the group interested in proposing Darwin Core changes to deal separately with invasivity. &lt;/JW&gt; TO BE DISCUSSED AT MELBOURNE IAS AND TDWG 2016</t>
  </si>
  <si>
    <t>The establisment means is one of the following terms that indicates it is not natural - native: 
introduced, invasive, managed, uncertain, but also captive and cultivated.</t>
  </si>
  <si>
    <t>catalogNumber</t>
  </si>
  <si>
    <r>
      <t xml:space="preserve">UNRECOGNISED_OCCURRENCE_STATUS/
</t>
    </r>
    <r>
      <rPr>
        <color rgb="FFFF0000"/>
      </rPr>
      <t>OCCURRENCE_STATUS_UNRECOGNISED</t>
    </r>
  </si>
  <si>
    <t>Relevant only for a subset of basisOfRecord (*specimen*)</t>
  </si>
  <si>
    <t>OCCURRENCE_IS_CULTIVATED_OR_ESCAPEE</t>
  </si>
  <si>
    <t>An occurrence status value supplied, but it was not a recognised value.</t>
  </si>
  <si>
    <t>Wording should be "cultivated or captive" (i.e. Zoo) and these should be flagged as such and are not necessarily an error - depends on use. (AC)</t>
  </si>
  <si>
    <t xml:space="preserve">OccurrenceValue is not in prescribed vocabulary (i.e. present, absent, common, irregular, rare, doubtful) </t>
  </si>
  <si>
    <t>OCCURRENCE_IS_EXTRALIMITAL</t>
  </si>
  <si>
    <t>The occurrence is outside the normal range of the species</t>
  </si>
  <si>
    <t>On what basis? Suggest merge into 65 or 64 .  (Definitely not an Error - Warning only - also many methods of determining range and genuine outliers aften fall outside a range determined by methods that are either "expert generated" or using 95 percentile, etc. - Eve the word "noraml range" in definition allows for outliers so again not an Error - AC)</t>
  </si>
  <si>
    <t>OCCURRENCE_VERIFIED</t>
  </si>
  <si>
    <t>The occurrence has been verified. This is a record level indication that the occurrence has been verified as authentic. The occurrence is verified as authentic, e.g. confirmed, verified</t>
  </si>
  <si>
    <r>
      <t xml:space="preserve">ASSUMED_PRESENT_OCCURRENCE_STATUS/
</t>
    </r>
    <r>
      <rPr>
        <color rgb="FFFF0000"/>
      </rPr>
      <t>OCCURRENCE_STATUS_ASSUMED_PRESENT</t>
    </r>
  </si>
  <si>
    <t>UNRECOGNISED_OCCURRENCE_STATUS</t>
  </si>
  <si>
    <t>START_DATE_AFTER_END_DATE</t>
  </si>
  <si>
    <t>An occurrence status value wasnt supplied with this record and an value of "present" has been assumed.</t>
  </si>
  <si>
    <t>occurrenceStatus = NULL</t>
  </si>
  <si>
    <t>Start Day of Year is later than End Day of Year</t>
  </si>
  <si>
    <t>The recordedBy field could not be parsed using the current known formats.</t>
  </si>
  <si>
    <t>startDayOfYear&gt;endDayOfYear</t>
  </si>
  <si>
    <t>startDayOfYear=32, endDayOfYear=31</t>
  </si>
  <si>
    <t>startDayOfYear,
endDayOfYear</t>
  </si>
  <si>
    <t>Lee: Check code</t>
  </si>
  <si>
    <t>ASSUMED_PRESENT_OCCURRENCE_STATUS</t>
  </si>
  <si>
    <t>INVALID_IMAGE_URL</t>
  </si>
  <si>
    <t>Image URL is badly formatted</t>
  </si>
  <si>
    <t>INDIVIDUALCOUNT_INVALID</t>
  </si>
  <si>
    <t>RESOURCE_TAXONOMIC_SCOPE_MISMATCH</t>
  </si>
  <si>
    <t>Mammal records attributed to bird watch group. This QA makes use of the taxonomic hints to make a decision.</t>
  </si>
  <si>
    <t>On what basis?</t>
  </si>
  <si>
    <t>MISSING_BASIS_OF_RECORD</t>
  </si>
  <si>
    <t>Basis of record not supplied with the record</t>
  </si>
  <si>
    <t>GBIF, CRIA</t>
  </si>
  <si>
    <t>The count of individuals is invalid</t>
  </si>
  <si>
    <t>individualCount/=integer</t>
  </si>
  <si>
    <t>BADLY_FORMED_BASIS_OF_RECORD</t>
  </si>
  <si>
    <t>Unable to map the supplied basis of record to the vocabulary in use</t>
  </si>
  <si>
    <t>individualCount=0.3</t>
  </si>
  <si>
    <t>individualCount</t>
  </si>
  <si>
    <t>&lt;Lee&gt;Warning or error?&lt;/Lee&gt;</t>
  </si>
  <si>
    <t>On what basis?  Very specific (AC): Lee to check code</t>
  </si>
  <si>
    <t>UNRECOGNISED_COLLECTIONCODE</t>
  </si>
  <si>
    <r>
      <t xml:space="preserve">BADLY_FORMED_BASIS_OF_RECORD/
</t>
    </r>
    <r>
      <rPr>
        <color rgb="FFFF0000"/>
      </rPr>
      <t>BASIS_OF_RECORD_BADLY_FORMED</t>
    </r>
  </si>
  <si>
    <t>Code not recognised with ALA systems (Collectory). The implementation looks at collection/institution code combinations</t>
  </si>
  <si>
    <t>collectionCode</t>
  </si>
  <si>
    <t>collectionCode not recognised. Useful if codes are available but this is unlikely most of the time? AT: Perhaps we could use GRBio as authoritative?</t>
  </si>
  <si>
    <t>&lt;JW&gt;basisOfRecord not unambiguously interpretable.&lt;/JW&gt;</t>
  </si>
  <si>
    <t>DATA_ARE_GENERALISED</t>
  </si>
  <si>
    <t>The data has been generalised. If not null then report the dataGeneralization statement. If this relates to Location classes then make special attention to coordinates and precision terms.</t>
  </si>
  <si>
    <t>UNRECOGNISED_INSTITUTIONCODE</t>
  </si>
  <si>
    <t>institutionCode</t>
  </si>
  <si>
    <t>4.A</t>
  </si>
  <si>
    <t>institutionCode not recognised. Useful if codes are available but this is unlikely most of the time? AT: Perhaps we could use GRBio as authoritative?</t>
  </si>
  <si>
    <t>INFERRED_DUPLICATE_RECORD</t>
  </si>
  <si>
    <t>The occurence appears to be a duplicate</t>
  </si>
  <si>
    <t>ResourceRelationship, Occurrence</t>
  </si>
  <si>
    <t>disposition, relationshipOfResource</t>
  </si>
  <si>
    <r>
      <t xml:space="preserve">UNRECOGNISED_COLLECTIONCODE/
</t>
    </r>
    <r>
      <rPr>
        <color rgb="FFFF0000"/>
      </rPr>
      <t>COLLECTION_CODE_UNRECOGNISED</t>
    </r>
  </si>
  <si>
    <t>collectionCode/=known vocabulary</t>
  </si>
  <si>
    <t>By what criteria? This is a difficult one - can be duplicates of the one collection in different institutions - it is NOT an error - warning at most, Some say multiple records within a grid square are duplicates (they are NOT).  They are best handled at the user end - as it depends entirely on the use.  Could only find by using Collector name, collector number, date, lat/long, etc. but may still not be a duplicate if the person collected over different times of the day and used the one colelcting number (AC)</t>
  </si>
  <si>
    <t>collectionCode not recognised. Useful if codes are available but this is unlikely most of the time? AT: Perhaps we could use GRBio as authoritative? (AT) &lt;JW&gt;GRBio is a) incomplete and b) though it supplies collectionIDs as GUIDs, it does not supply unique collectionCodes &lt;/JW&gt;  Is this something for TDWG - adopt the GRBio and encourage Zoological Institutions to be included.&lt;AC&gt; &lt;LB&gt;Generically: Currently this is equivalent to a verbatum field so tests are without meaning&lt;/LB&gt;</t>
  </si>
  <si>
    <r>
      <t xml:space="preserve">DATA_ARE_GENERALISED/
</t>
    </r>
    <r>
      <rPr>
        <color rgb="FFFF0000"/>
      </rPr>
      <t>DATA_GENERALISED</t>
    </r>
  </si>
  <si>
    <t>dataGeneralizations /= NULL</t>
  </si>
  <si>
    <t>dwc_class_added</t>
  </si>
  <si>
    <t>&lt;JW&gt;Why would the dataGeneralization field not ALWAYS be present? Same for informationWithheld. If those fields are populated, they are of the utmost importance to keep with the record. &lt;/JW&gt;</t>
  </si>
  <si>
    <t>The Darwin Core field "dataGeneralisations" is not NULL</t>
  </si>
  <si>
    <r>
      <t xml:space="preserve">UNRECOGNISED_INSTITUTIONCODE/
</t>
    </r>
    <r>
      <rPr>
        <color rgb="FFFF0000"/>
      </rPr>
      <t>INSTITUTION_CODE_UNREGOGNISED</t>
    </r>
  </si>
  <si>
    <t>institutionCode/=known</t>
  </si>
  <si>
    <t>institutionCode not recognised. Useful if codes are available but this is unlikely most of the time? AT: Perhaps we could use GRBio as authoritative? &lt;JW&gt;I believe institutionCodes are very often provided from sources (100% in the 19M records of VertNet). I am not convinced GRBio is a good authority. Neither is Rod Page (http://iphylo.blogspot.fr/2016/08/grbio-call-for-community-curation-what.html)&lt;/JW&gt;&lt;LB&gt;Currently institutionCode is verbatim so tests are without meaning&lt;/LB&gt;</t>
  </si>
  <si>
    <r>
      <t xml:space="preserve">INFERRED_DUPLICATE_RECORD/
</t>
    </r>
    <r>
      <rPr>
        <color rgb="FFFF0000"/>
      </rPr>
      <t>DUPLICATE_RECORD_INFERRED</t>
    </r>
  </si>
  <si>
    <t>By what criteria? This is a difficult one - can be duplicates of the one collection in different institutions - it is NOT an error - warning at most, Some say multiple records within a grid square are duplicates (they are NOT).  They are best handled at the user end - as it depends entirely on the use.  Could only find by using Collector name, collector number, date, lat/long, etc. but may still not be a duplicate if the person collected over different times of the day and used the one colelcting number (AC) &lt;JW&gt;Furthermore, why would it be an error to have a duplicate?&lt;/JW&gt;&lt;LB&gt;ALA uses location, date, taxon etc to detect duplicates- Lee to get formula from Miles&lt;/LB&gt;</t>
  </si>
  <si>
    <t>The record may be a duplicate</t>
  </si>
  <si>
    <r>
      <t xml:space="preserve">UNKNOWN_KINGDOM/
</t>
    </r>
    <r>
      <rPr>
        <color rgb="FFFF0000"/>
      </rPr>
      <t>KINGDOM_UNKNOWN</t>
    </r>
  </si>
  <si>
    <t>Doesn't match a known kingdom e.g. Animalia, Plantae. A  vocab list of known kingdoms.</t>
  </si>
  <si>
    <t>1.1.C</t>
  </si>
  <si>
    <r>
      <t xml:space="preserve">dwc_class_added/
</t>
    </r>
    <r>
      <rPr>
        <color rgb="FFFF0000"/>
      </rPr>
      <t>CLASS_ADDED</t>
    </r>
  </si>
  <si>
    <t>Needed?  Of Value? (AC)</t>
  </si>
  <si>
    <t>dwc_class_replaced</t>
  </si>
  <si>
    <t>Darwin Core Class Corrected.</t>
  </si>
  <si>
    <t>UNKNOWN_KINGDOM</t>
  </si>
  <si>
    <r>
      <t xml:space="preserve">dwc_class_replaced/
</t>
    </r>
    <r>
      <rPr>
        <color rgb="FFFF0000"/>
      </rPr>
      <t>CLASS_REPLACED</t>
    </r>
  </si>
  <si>
    <t>dwc_kingdom_added</t>
  </si>
  <si>
    <r>
      <t xml:space="preserve">dwc_kingdom_added/
</t>
    </r>
    <r>
      <rPr>
        <color rgb="FFFF0000"/>
      </rPr>
      <t>KINGDOM_ADDED</t>
    </r>
  </si>
  <si>
    <t>dwc_kingdom_replaced</t>
  </si>
  <si>
    <r>
      <t xml:space="preserve">dwc_kingdom_replaced/
</t>
    </r>
    <r>
      <rPr>
        <color rgb="FFFF0000"/>
      </rPr>
      <t>KINGDOM_REPLACED</t>
    </r>
  </si>
  <si>
    <t>Darwin Core Kingdom Corrected.</t>
  </si>
  <si>
    <t>dwc_order_added</t>
  </si>
  <si>
    <r>
      <t xml:space="preserve">dwc_order_added/
</t>
    </r>
    <r>
      <rPr>
        <color rgb="FFFF0000"/>
      </rPr>
      <t>ORDER_ADDED</t>
    </r>
  </si>
  <si>
    <t>dwc_order_replaced</t>
  </si>
  <si>
    <t>Darwin Core Order Corrected.</t>
  </si>
  <si>
    <t>dwc_phylum_added</t>
  </si>
  <si>
    <r>
      <t xml:space="preserve">dwc_order_replaced/
</t>
    </r>
    <r>
      <rPr>
        <color rgb="FFFF0000"/>
      </rPr>
      <t>ORDER_ADDED</t>
    </r>
  </si>
  <si>
    <t>dwc_phylum_replaced</t>
  </si>
  <si>
    <r>
      <t xml:space="preserve">dwc_phylum_added/
</t>
    </r>
    <r>
      <rPr>
        <color rgb="FFFF0000"/>
      </rPr>
      <t>PHYLUM_ADDED</t>
    </r>
  </si>
  <si>
    <t>Darwin Core Phylum Corrected.</t>
  </si>
  <si>
    <t>INVALID_SCIENTIFIC_NAME</t>
  </si>
  <si>
    <t>Catches things like rank values or values such as "UNKNOWN". Based on the "blacklist" parse type.</t>
  </si>
  <si>
    <t>NAME_NOT_RECOGNISED</t>
  </si>
  <si>
    <t>Name not in any known checklists (national or international)</t>
  </si>
  <si>
    <r>
      <rPr>
        <b/>
      </rPr>
      <t>This is not necessarily an error (Flag)</t>
    </r>
    <r>
      <t xml:space="preserve"> - it may be very recently described and not YET in a list or the lists could be wrong or not up-to-date or haven't covered that group. (AC)</t>
    </r>
  </si>
  <si>
    <t>Name of the taxon not in the national species lists for the national in which it was recorded (APNI, AFD in Australia), but the name is in other checklists (e.g. CoL)</t>
  </si>
  <si>
    <t>Warning rather than Error? (AC)</t>
  </si>
  <si>
    <r>
      <t xml:space="preserve">dwc_phylum_replaced/
</t>
    </r>
    <r>
      <rPr>
        <color rgb="FFFF0000"/>
      </rPr>
      <t>PHYLUM_REPLACED</t>
    </r>
  </si>
  <si>
    <r>
      <t xml:space="preserve">INVALID_SCIENTIFIC_NAME/
</t>
    </r>
    <r>
      <rPr>
        <color rgb="FFFF0000"/>
      </rPr>
      <t>SCIENTIFIC_NAME_INVALID</t>
    </r>
  </si>
  <si>
    <t>scientificName=BLACKLIST vocabulary</t>
  </si>
  <si>
    <t>ALA/GBIF</t>
  </si>
  <si>
    <t>Christian to elaborate
&lt;CG&gt; This is not in the current code. TAXON_MATCH_NONE, TAXON_MATCH_FUZZY,
  TAXON_MATCH_HIGHERRANK are  those we use at the moment&lt;/CG&gt;</t>
  </si>
  <si>
    <t>1.2.A</t>
  </si>
  <si>
    <t>Use of soundex matching to match scientific names to misspellings? Degree of confidence assigned as a result? Taxamatch?</t>
  </si>
  <si>
    <r>
      <t xml:space="preserve">NAME_NOT_RECOGNISED/
</t>
    </r>
    <r>
      <rPr>
        <color rgb="FFFF0000"/>
      </rPr>
      <t>SCIENTIFIC_NAME_NOT_RECOGNISED</t>
    </r>
  </si>
  <si>
    <r>
      <rPr>
        <b/>
      </rPr>
      <t>This is not necessarily an error (Flag)</t>
    </r>
    <r>
      <t xml:space="preserve"> - it may be very recently described and not YET in a list or the lists could be wrong or not up-to-date or haven't covered that group. (AC) &lt;JW&gt;Definitely should not be an error. &lt;/JW&gt;</t>
    </r>
  </si>
  <si>
    <t>Warning rather than Error? (AC) &lt;JW&gt;Agreed.&lt;/JW&gt;</t>
  </si>
  <si>
    <t>scientificname_added</t>
  </si>
  <si>
    <t>Scientific name added by concatenating genus and species.</t>
  </si>
  <si>
    <t>scientificName, genus, specificEpithet</t>
  </si>
  <si>
    <t>AMBIGUOUS_NAME</t>
  </si>
  <si>
    <t>Name homonym issues detected with record, missing higher classification preventing placement</t>
  </si>
  <si>
    <r>
      <rPr>
        <b/>
      </rPr>
      <t>Re-word to include #149</t>
    </r>
    <r>
      <t xml:space="preserve"> - e.g. Name homonym issues detected with record, missing higher classification preventing placement or name or classification supplied cant be used to choose between 2 homonyms (AC)</t>
    </r>
  </si>
  <si>
    <t>HOMONYM_ISSUE</t>
  </si>
  <si>
    <t>Name or classification supplied cant be used to choose between 2 homonyms</t>
  </si>
  <si>
    <t>I believe that this could be combined with #148 with some re-wording (AC)</t>
  </si>
  <si>
    <t>NAME_NOT_SUPPLIED</t>
  </si>
  <si>
    <t>&lt;JW&gt;This is a bit specific. It could end up being a different test for every taxonomic service and different matching algorithms (e.g., Levenshtein distance). The Global Names Resolver, for example, has its own criteria for determining confidence.&lt;/JW&gt;&lt;LB&gt;Doesn't matter about test (as in outliers) just that an issue was detected and name changed&lt;/LB&gt;</t>
  </si>
  <si>
    <t>neither of scientific name or vernacular name were supplied</t>
  </si>
  <si>
    <t>scientificName, vernacularName</t>
  </si>
  <si>
    <t>MISSING_TAXONRANK</t>
  </si>
  <si>
    <t>taxonRank not supplied with the record</t>
  </si>
  <si>
    <t>taxonRank</t>
  </si>
  <si>
    <r>
      <t xml:space="preserve">scientificname_added/
</t>
    </r>
    <r>
      <rPr>
        <color rgb="FFFF0000"/>
      </rPr>
      <t>SCIENTIFIC_NAME_ADDED</t>
    </r>
  </si>
  <si>
    <t>TAXON_MATCH_HIGHERRANK</t>
  </si>
  <si>
    <t>Matching to the taxonomic backbone can only be done on a higher rank and not the scientific name.</t>
  </si>
  <si>
    <t>taxonRank, genus, family, order, class</t>
  </si>
  <si>
    <t>scientificName=genus+species</t>
  </si>
  <si>
    <t>Record Level</t>
  </si>
  <si>
    <t xml:space="preserve">scientificName, genus, specificEpithet, infraspecificEpithet </t>
  </si>
  <si>
    <t>&lt;JW&gt;Does this also create trinomials is infraspecificEpithet is present? If not, there may be serious implication in interpretation.&lt;/JW&gt;</t>
  </si>
  <si>
    <t>Scientific name added by concatenating genus, species and infra species.</t>
  </si>
  <si>
    <r>
      <t xml:space="preserve">AMBIGUOUS_NAME/
</t>
    </r>
    <r>
      <rPr>
        <color rgb="FFFF0000"/>
      </rPr>
      <t>SCIENTIFIC_NAME_AMBIGUOUS</t>
    </r>
  </si>
  <si>
    <r>
      <rPr>
        <b/>
      </rPr>
      <t>Re-word to include #149</t>
    </r>
    <r>
      <t xml:space="preserve"> - e.g. Name homonym issues detected with record, missing higher classification preventing placement or name or classification supplied cant be used to choose between 2 homonyms (AC)</t>
    </r>
  </si>
  <si>
    <r>
      <t xml:space="preserve">NAME_NOT_SUPPLIED/
</t>
    </r>
    <r>
      <rPr>
        <color rgb="FFFF0000"/>
      </rPr>
      <t>SCEINTIFIC_NAME_UNAVAILABLE</t>
    </r>
  </si>
  <si>
    <t>scientificName, vernacularName=NULL</t>
  </si>
  <si>
    <t>Comments</t>
  </si>
  <si>
    <t>By</t>
  </si>
  <si>
    <t>Added</t>
  </si>
  <si>
    <t>Data Publishers cannot START with Use Case as they don't know HOW the data will be used. The data repository must process records on receipt to provide value add by tests/assertions and fixes that can be exposed to users.</t>
  </si>
  <si>
    <t>Lee</t>
  </si>
  <si>
    <t>Tests/assertions (Specifications in Allan's Framework) are more fundamental and more stable than software tools that will use them. Recommendation 1: that a standard core suite of tests/assertions (Specifications) should ideally be applied by all Data Publishers. There are subtle variations on the tests/assertions (Specifications) and fixes used by the various data repositories. If we had a standard core suite users could use data from any with greater efficiency and confidence.</t>
  </si>
  <si>
    <t>There are no reports on exactly how a data repository has matched names (according to …)? Other examples? Recommendation 2: Name matches must be qualified by authority</t>
  </si>
  <si>
    <t>User evaluation of FFU can use Data Publisher record test results/assertions  (Specification) (e.g., record is an environmental outlier) AND user tests against Darwin Core fields (e.g., coordinateUncertaintyInMeters &lt; 10000)</t>
  </si>
  <si>
    <t>Feedback on user FFU tests of Darwin Core fields should be used by Data Publishers to fill gaps where possible and encourage provision of more DwC fields in the future</t>
  </si>
  <si>
    <t>Recommendation 3: Build a catalog of user DQ tests that contain Darwin Core fields, data repository or user assertions and application (e.g., if coordinateUncertaintyInMeters &gt; 1000 then reject for SDM of species X)</t>
  </si>
  <si>
    <t>Capturing user-tests based on record/dataset assertions and Darwin Core fields for FFU should be logged via workflows and fed back to Data Publishers. Hopefully workflows will become more standardized.</t>
  </si>
  <si>
    <t>Recommendation 4: Data Publishers must provide two additional fields for each record - a) the number of Darwin Core fields that are populated and b) The number of TRUE assertions (flags/Specifications) applied.</t>
  </si>
  <si>
    <t>The Data Publisher IDs of assertions (Specifications) by data repositories are there to assist linking of identical or similar assertions. Recommendation 5: When a standardized suite of assertions (Specifications) are agreed, these should be GUIDs</t>
  </si>
  <si>
    <t xml:space="preserve">Column K in the Tests worksheet shows the Data Publishers that apply the assertion but I recognised that we should also include specific software tools that use this 'specification'. Allan has added this as Column M. Again, one would however expect that the software tools will come and go faster than the Data Publishers.
</t>
  </si>
  <si>
    <t>DATA_AMBIGUOUS: Definition:  For Validations or Measures, indicates that the data are internally inconsistent in some way that makes the test result ambiguous.  Example: Validation that tests for a collecting event date within the lifespan of a collector, where the event date is only provided as a two digit year '82 and the collector's lifespan is 1840-1925.  A validation test for a coordinate being inside a country where a datum is not provided and the coordinate is closer to the country boundary than the variability between datums.</t>
  </si>
  <si>
    <t>Paul</t>
  </si>
  <si>
    <t>DATA_PREREQUISITES_NOT_MET:  Definition: Some prerequisite inherent in the data for performing the tests or enhancements in the specification was not met.  Example: Data value for decimal latitude is not provided for a test that compares georeference to a country boundary.</t>
  </si>
  <si>
    <t>EXTERNAL_PREREQUISITES_NOT_MET: Definition: Some prerequisite external to the provided data for performing the tests or enhancements in the specification was not met.  Note: The result would be expected to be different if the test were run again at a later time (when the external prerequsitie was available) Example webservice consulted by the test was down and unable to be consulted per the specification at the time the test was run.</t>
  </si>
  <si>
    <t>Also there is John's suggestion to add a term to the list of quality dimensions: Data qualtity dimension: Quantity: Example: Measure of the number of records compliant with a set of validations.</t>
  </si>
  <si>
    <t>John</t>
  </si>
  <si>
    <t>GBIF Order</t>
  </si>
  <si>
    <t>Tool</t>
  </si>
  <si>
    <t>Date Last Accessed</t>
  </si>
  <si>
    <t>Updated</t>
  </si>
  <si>
    <t>Version 2.3</t>
  </si>
  <si>
    <t>Operational</t>
  </si>
  <si>
    <t>Version 3.7</t>
  </si>
  <si>
    <t>Version 3.0</t>
  </si>
  <si>
    <t>Covert DDMMSS to DD and date parsing</t>
  </si>
  <si>
    <t>Open Refine V2.0</t>
  </si>
  <si>
    <t>Version 5.2 - NOT DQ</t>
  </si>
  <si>
    <t>Version 0.3</t>
  </si>
  <si>
    <t>Version 1.0.8.4</t>
  </si>
  <si>
    <t>Version 2.2 - desktop GIS</t>
  </si>
  <si>
    <t>Version 7.5 - desktop GIS</t>
  </si>
  <si>
    <t>Version 3.21 - georeferencing</t>
  </si>
  <si>
    <t>Version 20160929 - operational. https://github.com/VertNet/georefcalculator</t>
  </si>
  <si>
    <t>Version 3.3</t>
  </si>
  <si>
    <t>Broken link - substituted http://www.bionomenclature.net/documents/NOMGLOSS_2010_FINAL.pdf</t>
  </si>
  <si>
    <t>Version 1.0</t>
  </si>
  <si>
    <t>Version 1.7</t>
  </si>
  <si>
    <t>Spanish version of #2 - REsource Page showing 403 error</t>
  </si>
  <si>
    <t>11/10/2016 403 error</t>
  </si>
  <si>
    <t>Operational - but some errors</t>
  </si>
  <si>
    <t>Version 0.9.0</t>
  </si>
  <si>
    <t>Portugese - Operational</t>
  </si>
  <si>
    <t>Portugese version - Operational</t>
  </si>
  <si>
    <t>Portugese - version 2.0</t>
  </si>
  <si>
    <t>Version 3.2</t>
  </si>
  <si>
    <t>Operational - French version of Cadadensys</t>
  </si>
  <si>
    <t>Shut down</t>
  </si>
  <si>
    <t>Version 20161001 - Operational</t>
  </si>
  <si>
    <t>Operational - Last update 08/2015</t>
  </si>
  <si>
    <t>Version 1.4</t>
  </si>
  <si>
    <t>Broken link: substitute https://github.com/eightysteele/BioGeomancer and https://github.com/tucotuco/biogeomancer-core</t>
  </si>
  <si>
    <t>Broken link: substitute http://berkeleymapper.berkeley.edu</t>
  </si>
  <si>
    <t>English version - Operational</t>
  </si>
  <si>
    <t>Spanish version - Operational</t>
  </si>
  <si>
    <t>Added base entry into Resources</t>
  </si>
  <si>
    <t>Biogeo</t>
  </si>
  <si>
    <t>New (unknown URL: Added stub entry and emailed various)</t>
  </si>
  <si>
    <t>Geomancer</t>
  </si>
  <si>
    <t>New https://github.com/GeomancerProject/geomancer-api</t>
  </si>
  <si>
    <t>http://www.tatukgis.com/Products/CoordinateCalculator/Description.aspx</t>
  </si>
  <si>
    <t>A simple and effective calculator for transforming a point between two coordinate systems (with good datum options)</t>
  </si>
  <si>
    <t>FP-Akka</t>
  </si>
  <si>
    <t>FilteredPush and Kurator projects: http://wiki.datakurator.org/wiki/FP-Akka_User_Documentation  Java desktop application.</t>
  </si>
  <si>
    <t>Kurator-web</t>
  </si>
  <si>
    <t xml:space="preserve">Web application for running Kurator data quality workflows, deployed on iDigBio infrastructures http://wiki.datakurator.org/wiki/Kurator-Web </t>
  </si>
  <si>
    <t>Kurator/FilteredPush DQ Libraries</t>
  </si>
  <si>
    <t>Java Libraries implementing standard (and other) tests, along with support for BDQ Framework serializations: event_date_qc, geo_ref_qc, ffdq_api, see: https://github.com/FilteredPush and https://github.com/kurator-org libraries available from maven central.</t>
  </si>
  <si>
    <t>GBIF Spain excellent page of resources to assist with understanding biodiversity data 'quality'</t>
  </si>
  <si>
    <t>GUID</t>
  </si>
  <si>
    <t>Label</t>
  </si>
  <si>
    <t>Description (test - FAIL)</t>
  </si>
  <si>
    <t>Description (test - PASS)</t>
  </si>
  <si>
    <t>Specification (Technical Description)</t>
  </si>
  <si>
    <t>Resource Type</t>
  </si>
  <si>
    <t>Term Resolution</t>
  </si>
  <si>
    <t>Data Dependency</t>
  </si>
  <si>
    <t>Information Element</t>
  </si>
  <si>
    <t>DQ Dimension</t>
  </si>
  <si>
    <t>Warning Type</t>
  </si>
  <si>
    <t xml:space="preserve">Notes </t>
  </si>
  <si>
    <t>Christian 
Gendreau</t>
  </si>
  <si>
    <t>Shelley J</t>
  </si>
  <si>
    <t>Tuco</t>
  </si>
  <si>
    <t>Paula</t>
  </si>
  <si>
    <t>Arthur C</t>
  </si>
  <si>
    <t>Dave</t>
  </si>
  <si>
    <t>8bbe2d73-6023-4ec2-887d-d7dd844a87b3</t>
  </si>
  <si>
    <t>Non-printing characters in the fields of the record were detected and removed from the field</t>
  </si>
  <si>
    <t>Non-printing characters in the fields were not detected</t>
  </si>
  <si>
    <t>SingleRecord</t>
  </si>
  <si>
    <t>Internal</t>
  </si>
  <si>
    <t>Amendment</t>
  </si>
  <si>
    <t>All Darwin Core Terms</t>
  </si>
  <si>
    <t>Conformance</t>
  </si>
  <si>
    <t>Amended</t>
  </si>
  <si>
    <t>&lt;PZ&gt; Not sure why Output Type would be Amendment and not Validation and Amendment.&lt;/PZ&gt;  &lt;PJM&gt;If non-printing characters are removed then it is an amendment.  A validation would be a separate test: ContainsNoNonPrintingCharacters, which would be NonCompliant in a pre-amendment phase, and Compliant in a Post-amendment phase for a record containing non-printing characters altered by the amendment.&lt;/PJM&gt;  &lt;PJM&gt;How is non-printing defined?  Is this just the subset of non-printing ASCII characters, or is it font specific?&lt;/PJM&gt;</t>
  </si>
  <si>
    <t>Needs to be split into a validation TERMS_CONTAIN_NO_NON_PRINTING_CHARACTERS and and amendment REMOVE_NON_PRINTING_CHARACTERS</t>
  </si>
  <si>
    <t>453844ae-9df4-439f-8e24-c52498eca84a</t>
  </si>
  <si>
    <t>Number of tests run against the record that were flagged (FAIL) &lt;PJM&gt;The framework vocabulary term for not-validating is NOT_COMPLIANT, the framework vocabulary term for validating is COMPLIANT&lt;/PJM&gt;</t>
  </si>
  <si>
    <t>Number of tests that have been run against the record that passed</t>
  </si>
  <si>
    <t>e.g. Count the number of tests that resulted in "TRUE" (i.e., where a test has failed)</t>
  </si>
  <si>
    <t>Reliability?</t>
  </si>
  <si>
    <t>&lt;PJM&gt;Either we are using the framework or we are not.  If we are using the framework, we must be consistent with it.  Validations have results COMPLIANT or NOT_COMPLIANT.   Validations have result status values that inform whether the test produced a result or whether for some reason it was not able to run.  Therefore we need measures at the data set level of proportion of data compliant, proportion of data not compliant, and proportion of data where the validation could not be run. &lt;/PJM&gt; &lt;PJM&gt;Name should reflect single-record nature&lt;/PJM&gt; &lt;PJM&gt;Test name should reflect the framework: SINGLE_RECORD_VALIDATION_COMPLIANT_COUNT or something like that.&lt;/PJM&gt;</t>
  </si>
  <si>
    <t>1</t>
  </si>
  <si>
    <t>b2ed42aa-be7b-4e91-a000-d5f5b7deb471</t>
  </si>
  <si>
    <r>
      <rPr/>
      <t>Total n</t>
    </r>
    <r>
      <t>umber of tests that have been run against the record</t>
    </r>
  </si>
  <si>
    <r>
      <rPr/>
      <t>Total n</t>
    </r>
    <r>
      <t>umber of tests that have been run against the record</t>
    </r>
  </si>
  <si>
    <t>&lt;PJM&gt;This test and TESTS_FLAGGED_REPORT neatly combine to a measure: single_record_proportion_of_validations_compliant, and a measure at the dataset level; multi_record_average_compliant_validations.&lt;/PJM&gt;&lt;PJM&gt;Here is where it becomes very important to think in terms of the framework: Tests total, where tests = validations results in entirely different calculations than if tests=validations+measures, or tests=validations+measures+amendments.  This test should be split into at least two: SINGLE_RECORD_VALIDATIONS_ATTEMPTED, and SINGLE_RECORD_MEASURES_ATTEMPTED&lt;/PJM&gt;</t>
  </si>
  <si>
    <t>Needs to be split into two measures.</t>
  </si>
  <si>
    <t>28a42e6e-1a79-4728-ab91-aa7f191818de</t>
  </si>
  <si>
    <r>
      <t xml:space="preserve">Number of Darwin Core terms in </t>
    </r>
    <r>
      <rPr/>
      <t xml:space="preserve">the </t>
    </r>
    <r>
      <t>record</t>
    </r>
  </si>
  <si>
    <r>
      <t xml:space="preserve">Number of Darwin Core terms in </t>
    </r>
    <r>
      <rPr/>
      <t xml:space="preserve">the </t>
    </r>
    <r>
      <t>record</t>
    </r>
  </si>
  <si>
    <t>Completeness</t>
  </si>
  <si>
    <t>&lt;LB&gt; I would prefer the complement (number of fields in record) as it would usually be less than the number absent&lt;/LB&gt; &lt;PZ&gt; I'm not sure this test would actually say much about the completeness, eg: which would be the minimum number of terms that should be filled in to consider a record complete? probably dependent on use case; plus, the identity of those terms is what would really tell... no? what about fields that are filled with stuff like "no data", "-", etc, this test would give a false idea of actual completeness. &lt;/PZ&gt;</t>
  </si>
  <si>
    <t>Description and specification are in conflict.</t>
  </si>
  <si>
    <t>ANNOTATION_USER</t>
  </si>
  <si>
    <t>One or more users have added an annotation to the record</t>
  </si>
  <si>
    <t>Record has no user assertions/annotations</t>
  </si>
  <si>
    <t>User asserts that species is probably incorrectly named as it could not appear in the documented location</t>
  </si>
  <si>
    <t>ALA, Lee Belbin</t>
  </si>
  <si>
    <t>&lt;Lee&gt; Paul reminded me that assertions are annotations that reminded me that we needed a flag for any user annotations&lt;/Lee&gt; &lt;PZ&gt; I see two issues here: 1. annotations are not part of the record are are aggregator-dependent, and 2. the annotation does not necessarily mean sth wrong was found in the record, it might be a corroboration of what's in the record, and hence it'd be tricky to assess data quality from a "has annot" approach. &lt;/PZ&gt; &lt;AC&gt;Worth noting that we are not just flagging something that is "wrong" but warning users that there is something there they may wish to take into account in deciding what records to use.  Also important for transferring from one aggregator to another and feed back to custodians of the data &lt;/AC&gt; &lt;PJM&gt;Feels like a plausible measure: the annotation store(s) of which the mechanism are aware contain one or more annotations where the occurrenceID is a subject of the annotation.  Different mechanisms or the same mechanism with different configurations will produce different results.&lt;/PJM&gt;</t>
  </si>
  <si>
    <t>EVENT_DATE_FROM_VERBATIM_AMBIGUOUS</t>
  </si>
  <si>
    <t>Event date (dwc:eventDate) could not be unambiguously interpreted from other date fields (dwc:verbatimEventDate) as uncertain if dwc:verbatimEventDate is DDMMYYYY or MMDDYYYY</t>
  </si>
  <si>
    <t xml:space="preserve">Event date (dwc:eventDate) unambiguously interpreted from dwc:verbatimEventDate  </t>
  </si>
  <si>
    <t>eventDate=ambiguous (i.e. verbatimEventDate could be either DDMMYYYY or MMDDYYYY)</t>
  </si>
  <si>
    <t>verbatimEventDate=03/06/1989</t>
  </si>
  <si>
    <t>Ambiguous</t>
  </si>
  <si>
    <t>Arthur Chapman</t>
  </si>
  <si>
    <t>&lt;AC&gt;It may be possible to determine if verbatimEventData is DDMMYYYY or MMDDYYYY from 1). other records in dataset - i.e. if USA dataset then MMDDYYYY or if Australian dataset then DDMMYYYY 2). from other records from the same collector. &lt;/AC&gt;&lt;PZ&gt; It would seem this test would work assuming eventDate is null. If eventDate is populated, then a different test would be needed in combination with this one, to determine if verbatimEventDate and eventData match -or could be matched via transformation DDMM, MMDD- or not. As it stands, it might give us a "fail" when someone might have actually figured it out. &lt;/PZ&gt;&lt;It is not a "fail" - it is a warning for the user to "be aware"&lt;/AC&gt;&lt;PJM&gt;There is a generalization of this that we have made in Kurator, any test may potentially return ambiguous results, so a possible result status is AMBIGUOUS, and the event_date_qc library's amendment for infering an eventDate from a verbatimEventDate will return a date range when the date format is ambiguous, and will return the result status as AMBIGUOUS.  It does feel reasonable to have a validation which examines the dwc:verbatimEventDate in isolation and asserts compliant if the verbatimEventDate is an unambigous date or date range, and not compliant if it has ambiguity to it.  A separate ammedment could attempt to resolve the ambiguity based on other characteristics of the data (both internal or external to the data set), but there are many possible ways to implement that (including examining other records from the same collector and the collector number and date sequence, examining proportion of records in the data set having a particular format (which gets to a probabilistic result, something not treated (yet) by the framework.  Good value to a validation VERBATIM_EVENT_DATE_UNAMBIGUOUS &lt;/PJM&gt;</t>
  </si>
  <si>
    <t>f98a54eb-59e7-44c7-b96f-200e6af1c895</t>
  </si>
  <si>
    <t>The event month is greater than 12 and event day is less than 12 inferring field transpositon</t>
  </si>
  <si>
    <t>The event month and day is feasible</t>
  </si>
  <si>
    <t>&lt;PJM&gt;General problem: Amendments are described in this spreadsheet now as conflations of validations and amendments.  The Description:TestPass here "The event month and day is feasible" is a description of a validation.  The Description: Error here is a description of an amendment.  Given some problematic data (2015-14-11) In a pre-enhancement validation phase, the validation event month/day in range would be expected to be NotCompliant, then the amendment would be proposed (2015-11-14), then a post-enhancment validation phase would report Compliant on the amended data.  Under QA, if amendments are accepted, the amended record would not be filtered out.  Under QC, the amendment would be seen as a proposal to modify the source record in its database of record.  In short, this row (and other rows specifying amendments) need to be split into two, one for a validation, one for an amendment.&lt;/PJM&gt; &lt;PZ&gt; It would seem this test assumes that there is a transposition as opposed to just an error in the month field. I'd say it's risky to assume that, and that this could lead to greater issues. &lt;/PZ&gt;&lt;PJM&gt;Again, thinking in terms of the framework and phrasing tests as positive instead of negative resolves PZ's comment: the validation DAY_AND_MONTH_IN_RANGE may be NOT_COMPLIANT in a pre-ammendment phase, then an amendment TRANSPOSE_DAY_MONTH could separately assert that dwc:day and dwc:month have been transposed (and that dwc:eventDate has been filled in with the transposed values) under a specific set of assumptions about transpositions, the consumer of the data quality report is then free to decide whether or not they are comfortable with the assumptions, for all records that were NOT_COMPLIANT in the pre-ammendment phase.&lt;/PJM&gt;</t>
  </si>
  <si>
    <t>Separatate into a validation and an amendment.</t>
  </si>
  <si>
    <t>6d0a0c10-5e4a-4759-b448-88932f399812</t>
  </si>
  <si>
    <t>Event date (dwc:eventDate) was interpreted from other date fields (dwc:verbatimEventDate, dwc:year, dwc:month and dwc:day)</t>
  </si>
  <si>
    <t>Event date (dwc:eventDate) was supplied and valid</t>
  </si>
  <si>
    <t>day=2,month=3,year=2013, therefore eventDate=2013-03-02</t>
  </si>
  <si>
    <t>VertNet, FP, Kurator</t>
  </si>
  <si>
    <t>event_date_qc</t>
  </si>
  <si>
    <t>https://github.com/FilteredPush/event_date_qc/blob/master/src/main/java/org/filteredpush/qc/date/DwCEventDQ.java</t>
  </si>
  <si>
    <t>&lt;PJM&gt;If dwc:eventTime has a value, this should also be included in the filled in dwc:eventDate&lt;/PJM&gt;</t>
  </si>
  <si>
    <t>4a94f446-c89a-4ec5-91a3-4f433d236f47</t>
  </si>
  <si>
    <t>The start and end days of year (dwc:startDayOfYear and dwc:endDayOfYear) were interpreted from other date fields (dwc:verbatimEventDate, dwc:year, dwc:month and dwc:day)</t>
  </si>
  <si>
    <t>The start and end days of year (dwc:startDayOfYear and dwc:endDayOfYear) were supplied and valid</t>
  </si>
  <si>
    <t>&lt;CG&gt; Considering the fact that 2015-12-30 to 2016-01-10 could not be represented I would no include this test &lt;/CG&gt;&lt;PJM&gt;dwc:eventDate=2015-12-30/2016-01-10, startDayOfYear=364, endDayOfYear=10, perfectly valid values, violating an expectation that start and end day are in the same year and thus start is smaller than end.  This (the handling of start/end day of year when ranges span a year boundary) needs clarification, either across this test suite, or in Darwin Core, or both.&lt;/PJM&gt;</t>
  </si>
  <si>
    <t>710fe118-17e1-440f-b428-88ba3f547d6d</t>
  </si>
  <si>
    <t>dwc:year, dwc:month and dwc:day were interpreted from dwc:eventDate</t>
  </si>
  <si>
    <t>dwc:year, dwc:month and dwc:day were supplied and valid</t>
  </si>
  <si>
    <t>eventDate=2001-01-21 therefore year=2001, month=1, day=21</t>
  </si>
  <si>
    <t>eventDate, year, month, day</t>
  </si>
  <si>
    <t>&lt;PJM&gt;One way of simplifying the core test suite would be to identify a small set of primary fields in cases where Darwin Core allows for multiple representations of the data (Event fields are the clearest example of this), and only propose amendments that work to fill in the primary fields from secondary fields (eventDate from day, month, year, verbatimEventDate, startDayOfYear, endDayOfYear, eventTime), and not include in the core suite ammendments that fill in secondary fields from the primary fields.&lt;/PJM&gt;</t>
  </si>
  <si>
    <t>31d463b4-2a1c-4b90-b6c7-73459d1bad6d</t>
  </si>
  <si>
    <t>Event date resolution only to year (no Event month or day)</t>
  </si>
  <si>
    <t>Event date resolution has year</t>
  </si>
  <si>
    <t>eventDate resolution to year only</t>
  </si>
  <si>
    <t>SingleTerm</t>
  </si>
  <si>
    <t>Resolution</t>
  </si>
  <si>
    <t>Incomplete</t>
  </si>
  <si>
    <t>&lt;JW&gt;This, as with many tests and assertions, must be made after interpretations, otherwise there will be a mismatch of information. For example, month and day might be interpretable out of the verbatimEventDate. The result would be different after interpretation.&lt;/JW&gt;&lt;PJM&gt;Alex has also proposed a generalization of this and the next two tests: a measure of the eventDateDuration in seconds.  A consumer of data can then set an arbitrary adequate precision for their needs, and set a validation on that measure.  Good to add Alex's proposed measure: EventDateDurationSeconds here.  (there is a Kurator implementation in the filteredpush:event_date_qc library, probably also an implementation in iDigBio (Alex?).  There's also the complexity of how long is a julian year in seconds, and the compliance of a date range of two months that spans a year boundary...&lt;/PJM&gt;  &lt;PJM&gt;event_date_qc library has validations "EVENTDATE_PRECISON_JULIAN_YEAR_OR_BETTER", "EVENTDATE_PRECISON_YEAR_OR_BETTER", and the measure "EVENTDATE_PRECISON_YEAR_OR_BETTER"&lt;/PJM&gt; &lt;PZ&gt; The result of this test would only mean something if performed AFTER the eventDate interpretation has happened. &lt;/PZ&gt;</t>
  </si>
  <si>
    <t>1d48e078-0e01-4035-98f0-532697b293a7</t>
  </si>
  <si>
    <t>Event date resolution only to month and year (no Event day)</t>
  </si>
  <si>
    <t>Event date resolution year and month</t>
  </si>
  <si>
    <t>eventDate resolution to month only</t>
  </si>
  <si>
    <t>Which date? Checking (LB). &lt;JW&gt;There is nothing invalid, nor necessarily incomplete about missing month and day, or day. Would it not be better to have a test that asserts the specificity of the event date, with controlled values (year, month, day, hour, minute, second, range) &lt;/JW&gt;&lt;JW&gt;This, as with many tests and assertions, must be made after interpretations, otherwise there will be a mismatch of information. For example, month and day might be interpretable out of the verbatimEventDate. The result would be different after interpretation.&lt;/JW&gt; Possibly propose adding an eventDateUncertainty terms. (AT)
&lt;LB&gt;Agree with JW but it is a WARNING only. REMEMBER that these tests return  FLAG of TRUE or FALSE so would need two tests here  - resolution to year, resolution to month&lt;/LB&gt; &lt;PZ&gt; The result of this test would only mean something if performed AFTER the eventDate interpretation has happened. &lt;/PZ&gt;</t>
  </si>
  <si>
    <t>5618f083-d55a-4ac2-92b5-b9fb227b832f</t>
  </si>
  <si>
    <t>The provided day, month and year are not within the range of the supplied dwc:eventDate</t>
  </si>
  <si>
    <t>The provided day, month and year are within the range of the supplied dwc:eventDate</t>
  </si>
  <si>
    <t>year,month,day/=eventDate</t>
  </si>
  <si>
    <t>Consistency</t>
  </si>
  <si>
    <t>Inconsistent</t>
  </si>
  <si>
    <t>&lt;PZ&gt; This is assuming that eventDate was not interpreted from day, month, year to begin with, right? If not, a "passed test" would have no meaning here. &lt;/PZ&gt;</t>
  </si>
  <si>
    <t>NB. Might still be valid as long as D/M/Y is within the range.</t>
  </si>
  <si>
    <t>48aa7d66-36d1-4662-a503-df170f11b03f</t>
  </si>
  <si>
    <t xml:space="preserve">The value given for event day is less than 1 or greater than 31 </t>
  </si>
  <si>
    <t xml:space="preserve">The value given for event day is between 1 and 31 </t>
  </si>
  <si>
    <t>day is &lt; 1 or &gt; 31</t>
  </si>
  <si>
    <t>Invalid</t>
  </si>
  <si>
    <t>Rename as DAY_IN_RANGE</t>
  </si>
  <si>
    <t>7e8ecf5a-8134-4222-a60e-4a119d8a677d</t>
  </si>
  <si>
    <r>
      <t xml:space="preserve">The value given for </t>
    </r>
    <r>
      <rPr/>
      <t xml:space="preserve">event </t>
    </r>
    <r>
      <t>day is not possible given the month and year</t>
    </r>
  </si>
  <si>
    <t>The value given for event day is feasible given the month and year</t>
  </si>
  <si>
    <t>day/=calendar</t>
  </si>
  <si>
    <t>day=31, month=9; day=29, month=2, year=1999</t>
  </si>
  <si>
    <t>&lt;PJM&gt;Perform this test on dwc:eventDate, not on day/month/year.&lt;/PJM&gt;</t>
  </si>
  <si>
    <t>NB. The years 1800 and 1900 were not leap years.</t>
  </si>
  <si>
    <t>01c6dafa-0886-4b7e-9881-2c3018c98bdc</t>
  </si>
  <si>
    <t>The event month is less than 1 or is greater than 12</t>
  </si>
  <si>
    <t>The event month is between 1 and 12</t>
  </si>
  <si>
    <t>month is &lt;1 or &gt;12</t>
  </si>
  <si>
    <t>Rename as MONTH_IN_RANGE</t>
  </si>
  <si>
    <t>3cff4dc4-72e9-4abe-9bf3-8a30f1618432</t>
  </si>
  <si>
    <t>dwc:eventDate is in the future</t>
  </si>
  <si>
    <t>dwc:eventDate is valid</t>
  </si>
  <si>
    <t>eventDate&gt;=date()</t>
  </si>
  <si>
    <t>eventDate=2230-12-31</t>
  </si>
  <si>
    <t>ad0c8855-de69-4843-a80c-a5387d20fbc8</t>
  </si>
  <si>
    <t>dwc:year is in the future</t>
  </si>
  <si>
    <t>dwc:year is valid</t>
  </si>
  <si>
    <t>year&gt;=year()</t>
  </si>
  <si>
    <t>year=2230</t>
  </si>
  <si>
    <t>&lt;PZ&gt; If interpretation of eventDate is done before running this and previous test (eventDate in the future), then the previous one would suffice. &lt;/PZ&gt;</t>
  </si>
  <si>
    <t>4ca4cb12-bc35-4f39-8fde-c33001d37069</t>
  </si>
  <si>
    <t>Value for start Day of Year (dwc:startDayOfYear) is later than the value of End Day of Year (dwc:endDayOfYear)</t>
  </si>
  <si>
    <t>Value for start Day of Year (dwc:startDayOfYear) is before the value of End Day of Year (dwc:endDayOfYear)</t>
  </si>
  <si>
    <t>&lt;PJM&gt;This is an expected case if the eventDate is a range that spans more than one year.&lt;/PJM&gt; &lt;PZ&gt; Ditto PJM &lt;/PZ&gt;&lt;JW&gt;I agree that this is the expected case, and should not produce a flag. It should be fine to span a year boundary.&lt;JW&gt;</t>
  </si>
  <si>
    <t>c09ecbf9-34e3-4f3e-b74a-8796af15e59f</t>
  </si>
  <si>
    <t>YEAR_MISSING</t>
  </si>
  <si>
    <t>The value for dwc:year is NULL</t>
  </si>
  <si>
    <t>The value for dwc:year is valid</t>
  </si>
  <si>
    <t>year=NULL</t>
  </si>
  <si>
    <t>year=" "</t>
  </si>
  <si>
    <t>-</t>
  </si>
  <si>
    <t>&lt;PZ&gt; This would tell us something if the test was run BEFORE interpretation of day, month, year from eventDate (test DATE_FROM_EVENTDATE). It would only make sense if eventDate was null. &lt;/PZ&gt; &lt;PJM&gt;dwc:year might be present or absent independent of values in dwc:eventDate or dwc:verbatimEventDate from which a year could be inferred.  This feels like a category of measure for which there should be a pair of for every darwin core term covered by the test set: Measure: DWC_{term_x}_HAS_VALUE (single record) and Measure PROPORTION_OF_DATA_WHERE_DWC_{term_x}_HAS_VALUE (multi-record).&lt;/PJM&gt;</t>
  </si>
  <si>
    <t>41267642-60ff-4116-90eb-499fee2cd83f</t>
  </si>
  <si>
    <t>DATE_NULL</t>
  </si>
  <si>
    <t>No date information</t>
  </si>
  <si>
    <t>Date information is present</t>
  </si>
  <si>
    <t>Class Event (date/time terms)=NULL &lt;JW&gt;The contents of all date terms organized in the Event class are empty.&lt;/JW&gt;</t>
  </si>
  <si>
    <t>year=NULL + eventDate=NULL + verbatimEventDate=NULL</t>
  </si>
  <si>
    <t>eventDate, year, verbatimEventDate</t>
  </si>
  <si>
    <t>&lt;JW&gt;Would this test return true if there were data in the relevant Event-related fields was meaningless (effectively null)?&lt;/JW&gt;&lt;PJM&gt;We need a standard definition of isEmpty().  All darwin core terms included in the core need a measure to go with them MEASURE_{term}_HASVALUE returning the standard measure results, COMPLETE or NOT_COMPLETE, this is one case of this set of measures.&lt;/PJM&gt;</t>
  </si>
  <si>
    <t>e8ff8c3a-c451-4d19-a932-e2fa76212eae</t>
  </si>
  <si>
    <t>Event Date (year, month, day) is first of century so flagged if there is no temporal precision provided</t>
  </si>
  <si>
    <t>Event Date (year, month, day) is not first of century and temporal precision provided</t>
  </si>
  <si>
    <t>Unlikely</t>
  </si>
  <si>
    <t>Possibly for datasets (?).  &lt;JW&gt;Would it not be better to have a test that asserts the specificity of the event date, with controlled values (year, month, day, hour, minute, second, range) &lt;/JW&gt; &lt;Miles&gt;We could drop the test but unless it’s actively misleading I’d rather not remove one&lt;/Miles&gt; &lt;PZ&gt;This is just a special case of the next one &lt;/PZ&gt;</t>
  </si>
  <si>
    <t>NB. If this is a one-off it may be correct, but if all, or most records in the dataset, or records for a particular collector, etc. are the first of Century, then this may indicate a default value.</t>
  </si>
  <si>
    <t>0</t>
  </si>
  <si>
    <t>3819f9c0-53c0-490b-a9f0-7a60b1d1036a</t>
  </si>
  <si>
    <t>Event date (month, day) is first of year so flagged if no temporal precision is provided</t>
  </si>
  <si>
    <t>Event date (month, day) is not first of year and temporal precision is provided</t>
  </si>
  <si>
    <t>DATE_FORMAT_CONSISTENT</t>
  </si>
  <si>
    <t>One or more of the records in the record set  have a different date format</t>
  </si>
  <si>
    <t>All the records in the record set have a consistent date format</t>
  </si>
  <si>
    <t>MultiRecord</t>
  </si>
  <si>
    <t>Donald Hobern</t>
  </si>
  <si>
    <t xml:space="preserve">&lt;PJM&gt;Why include verbatim event date?  In most specimen based data sets, the verbatim event date would be expected to occurr in multiple different formats.  This test feels like it could be handled with a measure: proportion of records in data set where dwc:eventDate and dwc:eventTime are compliant with expected format&lt;/PJM&gt;   </t>
  </si>
  <si>
    <t>391ca46d-3842-4a18-970c-0434cbc17f07</t>
  </si>
  <si>
    <t>The date of identification (dwc:dateIdentified) is earlier than the event date</t>
  </si>
  <si>
    <t>The date of identification (dwc:dateIdentified) after the event date</t>
  </si>
  <si>
    <t>dateIdentified=2001-02-14, eventDate=2010-02-14</t>
  </si>
  <si>
    <t>&lt;PZ&gt; This would work AFTER eventDate has been interpreted, if needed be. Also, might be tricky if one of the two dates are not complete. &lt;/PZ&gt; &lt;PJM&gt;Sequencing should be limited to pre-amendment phase, amnedment phase and post-amendment phase.  A eventDate which is NON_COMPLIANT with format/validity validations in a pre-validation phase would lead to ID_PRE_OCCURRENCE having a report status of INTERNAL_PREREQUISTES_NOT_MET in the pre-amendment phase, but could be COMPLIANT or NOT_COMPLIANT in the post-amendment phase if an amendment was able to supply a properly formatted and valid eventDate.&lt;/PJM&gt;</t>
  </si>
  <si>
    <t>NB. This may require all eventDate related fields.
We want tho check the date we 'understood' against the dateIdentified we
'understood'</t>
  </si>
  <si>
    <t>15dffbe3-39b0-42d3-af2b-a5b25c2431d6</t>
  </si>
  <si>
    <t>The record was georeferenced before the event date</t>
  </si>
  <si>
    <t>georeferenceDate &gt; eventDate</t>
  </si>
  <si>
    <t>NB. This may be common for legacy data where records have been georeferenced from the Verbatim locality prior to digitization.</t>
  </si>
  <si>
    <t>dc8aae4b-134f-4d75-8a71-c4186239178e</t>
  </si>
  <si>
    <t>IDENTIFIED_DATE_IMPROBABLE</t>
  </si>
  <si>
    <t>The date of identification (dwc:dateIdentified) falls prior to Linnaeus (1753) or after the current date.</t>
  </si>
  <si>
    <t>The date of identification (dwc:dateIdentified) is post Linnaeus (1753) to the current date</t>
  </si>
  <si>
    <t>dateIdentified &lt; 1753 or in future</t>
  </si>
  <si>
    <t>&lt;PZ&gt; Another test: DATE_IDENTIFIED_IN_FUTURE, already takes care of the future part, either take out future from here or not run the other test. &lt;/PZ&gt;</t>
  </si>
  <si>
    <t>.5</t>
  </si>
  <si>
    <t>91591723-b5df-4a73-9ea9-c0be6940532d</t>
  </si>
  <si>
    <t>The date of identification (dwc:dateIdentified) cannot be interpreted or parsed</t>
  </si>
  <si>
    <t>The date of identification (dwc:dateIdentified) was interpreted ok</t>
  </si>
  <si>
    <t>&lt;PJM&gt;I'm not seeing the corresponding amendment&lt;/PJM&gt;&lt;AC&gt;There wouldn't be an amendment if you can't interpret it&lt;/AC&gt;&lt;PJM&gt;Problem with the technical specification then, identified date might be a verbatim date and interpretable as a date, but not conforming to expected ISO format&lt;/PJM&gt;</t>
  </si>
  <si>
    <t>e909ebe5-f92e-489c-912b-ba564dfe55bd</t>
  </si>
  <si>
    <t>Unable to match type status from the content of the dwc:typeStatus field based on vocabulary</t>
  </si>
  <si>
    <t>Able to match type status from the content of the dwc:typeStatus field based on vocabulary</t>
  </si>
  <si>
    <t xml:space="preserve">typeStatus="holosyn of Pinus albies" </t>
  </si>
  <si>
    <t>&lt;AC&gt;This is  valuable test but not what I would describe as a "Core" test under Lee's definition&lt;/AC&gt;</t>
  </si>
  <si>
    <t>7720f2c8-72b3-48b4-972c-9b30fd6aab6c</t>
  </si>
  <si>
    <t>dwc:dateIdentified is in the future</t>
  </si>
  <si>
    <t>dwc:dateIdentified is valid</t>
  </si>
  <si>
    <t>dateIdentified&gt;=date()</t>
  </si>
  <si>
    <t>dateIdentified=2230-12-31</t>
  </si>
  <si>
    <t>&lt;PZ&gt; Anothe test: IDENTIFIED_DATE_IMPROBABLE, already takes care of the future part, either take the future part out of that one or do not run this one. &lt;/PZ&gt;&lt;AC&gt;I agree that this is redundant given earlier test. Only valuable if you want to split earlier one in two and I don't see thee value  unless you want two different Annotations&lt;/AC&gt;</t>
  </si>
  <si>
    <t>Why not simply use IDENTIFIED_DATE_IMPROBABLE. &lt;JW&gt;The state "in future" is something time dependent in its detectability. Without this separate test, a record could pass into a prefectly valid state just by not being dealt with until after the date identified has passed.&lt;/JW&gt;</t>
  </si>
  <si>
    <t>54c47bfe-d2d2-48a1-a80c-04971ec2a113</t>
  </si>
  <si>
    <t>coordinateUncertaintyInMeters and coordinatePrecision are both within allowable ranges</t>
  </si>
  <si>
    <t>coordinateUncertaintyInMeters&lt;0 and coordinatePrecision integer&gt;0</t>
  </si>
  <si>
    <t>This overlaps (to some extent) #31 - may be an explanation as to why #31 is an error. (AC) Deal with two tests - the Precision and the Uncertainty (AC from discussion). &lt;JW&gt;Independent tests for these should be sufficient.&lt;/JW&gt; &lt;PZ&gt; Independent tests seem good, for precision already PRECISION_RANGE_MISMATCH available, for uncertainty UNCERTAINTY_RANGE_MISMATCH already available. Plus, it might be that they are both just plain wrong, not transposed &lt;/PZ&gt;</t>
  </si>
  <si>
    <t>8c5fe9c9-4ba9-49ef-b15a-9ccd0424e6ae</t>
  </si>
  <si>
    <t>Country name was inferred from supplied latitude and longitude co-ordinates falling within country boundaries</t>
  </si>
  <si>
    <t>Country name matches supplied latitude and longitude coordinates</t>
  </si>
  <si>
    <t>country generated from decimalLatitude,decimalLongitude and country polygon/s</t>
  </si>
  <si>
    <t>decimalLatitude=-25.23, decimalLongitude=135.43, therefore country="Australia"</t>
  </si>
  <si>
    <t>&lt;PZ&gt; Only useful if performed AFTER decimalLat and decimalLong interpretation. &lt;/PZ&gt;&lt;PJM&gt;@PZ amendment sequence is indeed important.  Tianhong Song has a paper on this in the context of prerequisites for workflow actors.&lt;/PJM&gt;&lt;PJM&gt;Implementation requires guidance on how to handle marine material inside a country's exclusive economic zone.&lt;/PJM&gt;</t>
  </si>
  <si>
    <t xml:space="preserve">NB. The coordinateUncertaintyInMeters needs to be taken into account as the Uncertainty may straddle boundaries. Boundaries may need to be buffered depending on the scale/resolution of the boundary layers.&lt;JW&gt;According to georeferencing best practices, the point of a point radius must lie within the administrative region. However, the spatial layer used during georeferencing may not correspond with that used during error detection, resulting in a false positive error, or there might be a real error. It is still useful to flag as suspect, but not change the higher geography. There may be special considerations for EEZ. Also, this test must insure that the coordinates tested match the coordinate reference system used by the testing algorithm. In other words, transform coordinates before testing.&lt;/JW&gt; </t>
  </si>
  <si>
    <t>f2b4a50a-6b2f-4930-b9df-da87b6a21082</t>
  </si>
  <si>
    <t>Supplied geographic coordinates were transposed or the sign reversed (negated) to place the record in the supplied country</t>
  </si>
  <si>
    <t>Supplied geographic coordinates did not have to be transposed or negated to place the record in the supplied country</t>
  </si>
  <si>
    <t>decimalLatitude/decimalLongitude /=country, needs swapped or negated</t>
  </si>
  <si>
    <t>Validation &lt;PJM&gt;??&lt;/PJM&gt; and Amendment</t>
  </si>
  <si>
    <t>country="Australia", decimalLatitude=25.46, decimalLongitude=135.87 therefore decimalLatitude probably -25.46</t>
  </si>
  <si>
    <t>iDigBio, GBIF, BISON,FP,Kurator</t>
  </si>
  <si>
    <t>&lt;PZ&gt; Should this be two separate tests? &lt;/PZ&gt;&lt;AC&gt;Tend to agree with you PZ. Having the "or" seems to indicate two tests.&lt;/AC&gt;</t>
  </si>
  <si>
    <t>620749b9-7d9c-4890-97d2-be3d1cde6da8</t>
  </si>
  <si>
    <t>Decimal latitude and longitude and geodeticDatum were converted from another datum, with resulting implications for coordinate uncertainty and precision</t>
  </si>
  <si>
    <t>Decimal latitude and longitude and geodeticDatum were in the target coordinate system</t>
  </si>
  <si>
    <t>Validation and Amendment</t>
  </si>
  <si>
    <t>Amounts to a recommendation that aggregators should flag all coordinates that had to be converted to be used. Might also imply saying something about the datum and uncertainty as a result. Potentially drop the WGS84 datum requirement. &lt;JW&gt;Caution indeed. Conversion without careful consideration has implications for obfuscating coordinatePrecision and coordinateUncertaintyInMeters.&lt;/JW&gt; Might need to modify the georeference remarks (AT) Need to nail down Best Practices here (AC from discussion) &lt;AC&gt; Some of above to be added to NOTES Column&lt;/AC&gt;</t>
  </si>
  <si>
    <t>NEED SOME WORDING HERE - SEE COMMENTS</t>
  </si>
  <si>
    <t>3c2590c7-af8a-4eb4-af57-5f73ba9d1f8e</t>
  </si>
  <si>
    <t>Decimal latitude and longitude were populated from verbatim information</t>
  </si>
  <si>
    <t>Decimal latitude and longitude were present</t>
  </si>
  <si>
    <t>decimalLatitude and decimalLongitude calculated from supplied coordinates and SRS</t>
  </si>
  <si>
    <t>verbatimLatitude=-23'30", verbatimLongitude=123'40", geodeticDatum=WGS84(EPSG4326) converted to decimalLatitude=-23.50, decimalLongitude=123.66</t>
  </si>
  <si>
    <t>I'm treating this as generic coordinate xform. &lt;JW&gt;Added verbatimCoordinates and verbatimCoordinateSystem into the list of relevant fields. The term verbatimCoordinates is sometimes populated when verbatimLatitude and verbatimLongitude are not populated. And it might be populated with coordinates in systems that are not geographic coordinates (UTM being a common example). Basically, we want to say if the decimalLatitude and decimalLongitude were populated from verbatim information.&lt;/JW&gt; &lt;PZ&gt; So, from which verbatim would decimalLat and long be built? from verbatimLatitude and verbatimLong or from verbatimCoordinates? And, what if they do not match? Added a suggestion of a new test at the very bottom of this list. &lt;/PZ&gt;</t>
  </si>
  <si>
    <t>7498ca76-c4d4-42e2-8103-acacccbdffa7</t>
  </si>
  <si>
    <t>Geodetic datum not supplied, therefore assumed to be the default geodetic datum</t>
  </si>
  <si>
    <t>Geodetic datum was supplied</t>
  </si>
  <si>
    <t>Note that the default geodetic datum will often be WGS84, but this will not always be the case.</t>
  </si>
  <si>
    <t>8f1e6e58-544b-4365-a569-fb781341644e</t>
  </si>
  <si>
    <t>Minimum and maximum depth assumed transposed as minimum depth in meters is greater than the maximum depth in meters</t>
  </si>
  <si>
    <t>Minimum depth in metres is less than maximum depth in meters</t>
  </si>
  <si>
    <t>&lt;PZ&gt; This is assuming that depths are actually correct but transposed, rather than just one of them, maximum or minimum being just plainly wrong. &lt;/PZ&gt;&lt;JW&gt;Agree with the reasoning of PZ. The best we can say is that something is wrong with the depths.&lt;/JW&gt;&lt;PJM&gt;Separate into a validation MIN_DEPTH_SHALLOWERTHAN_OR_EQ_MAX and an amendment MIN_MAX_DEPTHS_TRANSPOSED, to resolve the issue.  There's a validation to find problematic depths, and an amendment which makes the explictit assumption that there is a transposition, make the transpostion, and leaves the consumer of the report free to decide whether or not to accept that assumption.  A transposition ammendment could also be expected to be informed by a ocean depth model and only propose the transposition if it is reasonable for the location and geographic uncertainty.  A nearshore depth where a minimum depth has an error in the form of a missing decimal point making it much larger than the maximum depth is a very plausible error on the line PZ considers.&lt;/PJM&gt;</t>
  </si>
  <si>
    <t>Split into separate Validation and Amendment, Validation=1, amendment needs more specification.</t>
  </si>
  <si>
    <t>c5658b83-4471-4f57-9d94-bf7d0a96900c</t>
  </si>
  <si>
    <t>Minimum depth (dwc:minimumDepthInMeters) and/or maximum depth (dwc:maximumDepthInMeters) were calculated from verbatim depth information (dwc:verbatimDepth)</t>
  </si>
  <si>
    <t>Minimum depth in meters and maximum depth in meters supplied</t>
  </si>
  <si>
    <t>verbatimDepth -&gt; minimumDepthInMeters/maximumDepthInMeters</t>
  </si>
  <si>
    <t>verbatimDepth="25.8-34.9" parsed to minimumDepthInMeters=25.8, maximumDepthInMeters=34.9</t>
  </si>
  <si>
    <t>NB Calculation may include from feet to meters</t>
  </si>
  <si>
    <t>2d638c8b-4c62-44a0-a14d-fa147bf9823d</t>
  </si>
  <si>
    <t>Minimum elevation (dwc:minimumElevationInMeters) and/or maximum elevation (dwc:maximumElevationInMeters) were calculated from verbatim elevation information (dwc:verbatimElevation)</t>
  </si>
  <si>
    <t>Minimum elevation in meters and maximum elevation in meters supplied</t>
  </si>
  <si>
    <t>verbatimElevation="356-369" parsed to minimumElevationInMeters=356, maximumElevationInMeters=369</t>
  </si>
  <si>
    <t>5daa8235-1b1f-44d7-af96-4f02e5bcc3b4</t>
  </si>
  <si>
    <t>Minimum and maximum elevation assumed transposed as minimum elevation in meters is greater than the maximum elevation in meters</t>
  </si>
  <si>
    <t>Minimum elevation in meters is less than maximum elevation in meters</t>
  </si>
  <si>
    <t>&lt;PZ&gt; This is assuming that elevations are actually correct but transposed, rather than just one of them, maximum or minimum being just plainly wrong. &lt;/PZ&gt;&lt;JW&gt;Agree with the reasoning of PZ. The best we can say is that something is wrong with the elevations.&lt;/JW&gt;&lt;PJM&gt;Separate into a validation MIN_ELEVATION_LESSTHAN_OR_EQ_MAX and an amendment MIN_MAX_ELEVATIONS_TRANSPOSED, to resolve the issue.  There's a validation to find problematic elevations, and an amendment which makes the explictit assumption that there is a transposition, make the transpostion, and leaves the consumer of the report free to decide whether or not to accept that assumption.  A transposition ammendment could also be expected to be informed by a digital elevation model and only propose the transposition if it is reasonable for the location and geographic uncertainty.&lt;/PJM&gt;</t>
  </si>
  <si>
    <t>Split into separate Validation and Amendment</t>
  </si>
  <si>
    <t>90f54e85-8771-4748-bc1a-6b09f948dd48</t>
  </si>
  <si>
    <t>How corrected? By what criteria? &lt;JW&gt;In the VertNet "migrators" the whole of highergeography is standardized at a go using lookups (see https://github.com/tucotuco/DwCVocabs). Anything less is prone to introducing errors and certainly to being incomplete.&lt;/JW&gt;Justifiable. Important to document how it was done.Is the same as t he next one (#18)  Check with IdigBio on how this is determined (AC). &lt;AC&gt;Combine with VertNet test on Geography Standardized (Currently Line 102)&lt;/AC&gt;</t>
  </si>
  <si>
    <t>60be4d92-7c79-4e2b-88f3-b632f703b95e</t>
  </si>
  <si>
    <t>Geography not unambiguously interpretable against vocabulary/lookup table</t>
  </si>
  <si>
    <t>Geography valid against vocabulary/lookup table</t>
  </si>
  <si>
    <t>stateProvince="Buenos Aires"</t>
  </si>
  <si>
    <t>&lt;JW&gt;This is a comprehensive geography comparison, not a field-by-field comparison. Example lookup table at https://github.com/tucotuco/DwCVocabs/blob/master/vocabs/Geography.txt&lt;/JW&gt;&lt;Lee&gt;Is this workable? updating?&lt;/Lee&gt; &lt;PZ&gt; Some issues here: 1) the name of the variable does not seem to match what the test does; 2) it would seem the warning type should be ambiguous; 3) I don't think we actually have a lookup that includes all possible places available. Depending on how we compare against the lookup, this would result in: a) if we are checking against stuff in the vocab, anything that is not there will give back a fail, even if it's actually right; b) if we are flagging stuff that is currently wrong against the vocab, all that is not in the vocab to begin with will have a a pass even if they are not correct. &lt;/PZ&gt;&lt;JW&gt;Agree that the name of the test is wrong - it should be GEOGRAPHY_AMBIGUOUS. This test could only ever hope to demonstrate true failures. It could not report that a geography was unambiguous for every possible geography.&lt;JW&gt;&lt;AC&gt;Agree with PZ and JW - change name to GEOGRAPHY_AMBIGUOUS and Warning type to Ambiguous&lt;/AC&gt;&lt;PJM&gt;There is a validation here, GEOGRAPHY_IN_CONTROLLED_VOCABULARY and an amendment GEOGRAPHY_CONFORMED_TO_VOCABULARY, where a result state of the amendment is ambiguous, there is also a validation GEOGRAPHY_UNAMBIGUOUS&lt;/PJM&gt;</t>
  </si>
  <si>
    <t>1 (with changes)</t>
  </si>
  <si>
    <t>78640f09-8353-411a-800e-9b6d498fb1c9</t>
  </si>
  <si>
    <t>Higher geography standardized</t>
  </si>
  <si>
    <t>Higher geography valid</t>
  </si>
  <si>
    <t>stateProvince="NSW" becomes continent="Australaisia", country="Australia", stateProvince="New South Wales"</t>
  </si>
  <si>
    <t>65f962aa-c474-4392-9176-028bf0b86a2e</t>
  </si>
  <si>
    <t xml:space="preserve">The number of decimal places of latitude (dwc:decimalLatitude) or longitude (dwc:decimalLongitude) is not in agreement with the supplied coordinate precision (dwc:coordinatePrecision) </t>
  </si>
  <si>
    <t xml:space="preserve">The number of decimal places of latitude (dwc:decimalLatitude) and longitude (dwc:decimalLongitude) is in agreement with the supplied coordinate precision (dwc:coordinatePrecision) </t>
  </si>
  <si>
    <t>coordinatePrecision=0.5, decimalLatitude=-35.123456</t>
  </si>
  <si>
    <t>&lt;AC&gt;Have concerns that this could bring up to many "warnings" due to GIS and lots of other sites reverting to 10 decimals places. Miles - what is the result of this test in the ALA? From questions on DwC Hour, I wonder a) how many people adding coordinatePrecision actually understand  what they are doing, and b) how many users will actually understand this (vis a vis coordinateUncertainty) when using the data.  I have had lots of discussions with people that misinterpret this information&lt;/AC&gt;</t>
  </si>
  <si>
    <t>&lt;JW&gt;Note that this is not a straightforward count of decimal places present in each of those fields. For example, precision to the nearest minute would be coordinatePrecision=0.0166667&lt;/JW&gt;</t>
  </si>
  <si>
    <t>b23110e7-1be7-444a-a677-cdee0cf4330c</t>
  </si>
  <si>
    <t>Country name (dwc:country) and ISO country code (dwc:countryCode) do not match</t>
  </si>
  <si>
    <t>Country name (dwc:country) and ISO country code (dwc:countryCode) match</t>
  </si>
  <si>
    <t>&lt;PZ&gt; In the cases when country was derived from coordinates, this would only make sense AFTER that step. &lt;/PZ&gt;&lt;PJM&gt;In the example given, country=Australia, countryCode=4, I would expect this validation to return a result status INTERNAL_PREREQUISITES_NOT_MET, as 4 is not a valid ISO 2 letter or 3 letter country code or three digit country code (004 would be), and thus can't be compared with "Australia".  A better example might be country=Australia, countryCode=GM.  Specification should note specific acceptable controlled vocabularies for countryCode&lt;/PJM&gt;</t>
  </si>
  <si>
    <t>Rename: COUNTRY_COUNTRYCODE_CONSISTENT = 1</t>
  </si>
  <si>
    <t>adb27d29-9f0d-4d52-b760-a77ba57a69c9</t>
  </si>
  <si>
    <t>Geographic coordinates fall outside the area defined by the referenced terrestrial boundary of the country</t>
  </si>
  <si>
    <t>Geographic coordinates are within the area defined by the referenced terrestrial boundary of the country</t>
  </si>
  <si>
    <t>decimalLatitude/decimalLongitude not within country boundaries</t>
  </si>
  <si>
    <t>country="Australia", decimalLatitude=-25.23, decimalLongitude=-65.43</t>
  </si>
  <si>
    <t>geo_ref_qc</t>
  </si>
  <si>
    <t>https://github.com/FilteredPush/geo_ref_qc/blob/master/src/main/java/org/filteredpush/qc/georeference/DwCGeoRefDQ.java#L80</t>
  </si>
  <si>
    <t xml:space="preserve">&lt;PZ&gt; Given that the country was not inferred from the coordinates to begin with. &lt;/PZ&gt;&lt;PJM&gt;@PZ: again think of  a sequence of pre-amendment, amendment, and post-amendment.  The expectation in the case you describe in the pre-amememennt phase is that this valiation would return a result status of INTERNAL_PREREQUISITES_NOT_MET (no value of country to compare with coordinates), and that in the post-amendment phase would return the result of COMPLIANT&lt;/PJM&gt;. </t>
  </si>
  <si>
    <t>b9c184ce-a859-410c-9d12-71a338200380</t>
  </si>
  <si>
    <t>Terrestrial taxon geographic coordinates fall within oceanic boundaries; or marine taxon falls within terrestrial boundaries</t>
  </si>
  <si>
    <t>Terrestrial taxon geographic coordinates fall within terrestial boundaries; or marine taxon falls within marine boundaries</t>
  </si>
  <si>
    <t>Taxon location in wrong environment</t>
  </si>
  <si>
    <t>&lt;PZ&gt; Should we consider whether we are talking about paleo records? &lt;/PZ&gt;&lt;JW&gt;Definitely agree that about the paleo considerations.&lt;/JW&gt;&lt;AC&gt;Yes - but remember that these are only "Warnings" and paleo users could just ignore this warning&lt;/AC&gt;&lt;DW&gt;Marine taxa can be on land (nests) or up rivers systems so a tricky one for non-terrestrial&lt;/DW&gt;&lt;PJM&gt;terrestrial spatial layer isn't a Darwin Core term, needs to be listed in a different column. Difficult to work with nearshor environments, precision of the GIS layers may not be high enough and coastal boundaries and occurrence locations may need to be buffered as part of a test.  &lt;/PJM&gt;&lt;PJM&gt;OBIS codes taxa as marine, freshwater, brackish, or terrestrial.  Definition of terrestrial unclear here, meaning on land, or non-marine, would freshwater taxa be expected to fall inside terrestrial polygons.  Some taxa can be in different envrionments depending on where they are in their lifecycle, freshwater, brackish water, and marine phases are not unusual.  Brackish water and nearshore environments tend to be problematic for detection of problematic coordinates, particularly without high resolution gis layers.&lt;/PJM&gt;</t>
  </si>
  <si>
    <t>Possible location or taxon error. Note: Coordinate uncertaintly and spatial resolution need to be considered.</t>
  </si>
  <si>
    <t>f18a470b-3fe1-4aae-9c65-a6d3db6b550c</t>
  </si>
  <si>
    <t>Supplied geographic coordinates (decimal latitude and longitude) do not fall within the boundaries of the supplied dwc:stateProvince</t>
  </si>
  <si>
    <t>Supplied geographic coordinates (decimal latitude and longitude) fall within the boundaries of the supplied dwc:stateProvince</t>
  </si>
  <si>
    <t>decimalLatitude/decimalLongitude not within supplied stateProvince</t>
  </si>
  <si>
    <t>Internal &lt;PJM&gt;??Isn't this dependent on some exteral source for boundaries of secondary divisions?&lt;/PJM&gt;</t>
  </si>
  <si>
    <t>Unsure what spatial scale we should go down to (LB). Not a matter of resolution - some countries use Provinces (e.g. Canada) others States. &lt;JW&gt;Why not just stick with dwc:stateProvince, since that is unambiguously defined as the first administrative unit smaller than country and there are over a hundred distinct names for first level divisions in the world? &lt;/JW&gt;  &lt;PZ&gt; What about cases where no decimalLat or decimalLong are supplied but we have verbatimLat,Long or coords? In those cases, should this test be applied AFTER interpreting decimalLat and decimalLong? &lt;/PZ&gt;&lt;AC&gt;There is definitely an implied order (and perhaps we need to make an explicit order) for the tests - for example if it is fails the COUNTRY_COORDINATE_MISMATCH then it will definitely fail this one as well so if it fails the first then this test is redundant&lt;/AC&gt;</t>
  </si>
  <si>
    <t>WATER_BODY_IS_CONSISTENT</t>
  </si>
  <si>
    <t>Supplied geographic coordinates (decimal latitude and longitude) do not fall within the boundaries of the supplied dwc:waterBody</t>
  </si>
  <si>
    <t>value for dwc:waterBody has a match on a shape in some defined gis resource and the latutude, longitude, and coordinate uncertanty in meters define a circle which overlaps with that shape.   Return internal prerequisites not met if waterBody, decimalLatitude, or decimalLongitude are empty.  Return external prerequisites not met if value of waterBody can not be found in the GIS data set.  Provide a suitable threshold for nearshore marine or river or lake data where the precision of the GIS shapes is lower than the coordinate uncertanty in meters.</t>
  </si>
  <si>
    <t>waterBody, decimalLatitude, decimalLongitude, coordinateUncertantyInMeters</t>
  </si>
  <si>
    <t>Kurator</t>
  </si>
  <si>
    <t>https://github.com/FilteredPush/geo_ref_qc/blob/master/src/main/java/org/filteredpush/qc/georeference/DwCGeoRefDQ.java#L193</t>
  </si>
  <si>
    <t>&lt;PJM&gt;geo_ref_qc implementation assumes marine data and high level marine regions, not a good reference implementation.&lt;/PJM&gt;</t>
  </si>
  <si>
    <t>11203926-165d-4b5a-a6c6-55fb0bedfaed</t>
  </si>
  <si>
    <r>
      <t>The coordinate precision (dwc:coordinatePrecision)</t>
    </r>
    <r>
      <rPr/>
      <t xml:space="preserve">, as a decimal representation, </t>
    </r>
    <r>
      <t>is outside the range of zero (minimum) and one (maximum)</t>
    </r>
  </si>
  <si>
    <t>The coordinate precision (dwc:coordinatePrecision) is between zero (minimum) and one (maximum)</t>
  </si>
  <si>
    <t>coordinatePrecision=3</t>
  </si>
  <si>
    <t>&lt;JW&gt;To me this is not a valid test as stated. Zero, for example, is not a valid value for coordinatePrecision. Neither are most real numbers between 0 and 1 (e.g., I would not consider 0.2 to be valid coordinatePrecision, because no one would use nearest fifths of a degree). I would opt for a much stronger test - "Is coordinatePrecision a valid value."&lt;/JW&gt; &lt;PZ&gt; Agree that 0 is not a valid value, but could be 0&gt;value=&gt;1. @JW your stronger test needs a range of valid values nonetheless. &lt;/PZ&gt;&lt;JW&gt;@PZ To me, corrdinatePrecision is better off as a controlled vocabulary than it is as a numeric field.&lt;/JW&gt;</t>
  </si>
  <si>
    <t>NB. Precision DOES NOT refer to the number of characters following the decimal.&lt;JW&gt;By the definition of coordinatePrecision, the value in this field should NEVER be the number of characters following the decimal.&lt;/JW&gt;</t>
  </si>
  <si>
    <t>1 (but defer to @JW on his arguments - a fairly easy lookup table to make)</t>
  </si>
  <si>
    <t>c6adf2ea-3051-4498-97f4-4b2f8a105f57</t>
  </si>
  <si>
    <t>Geopoint uncertainty (dwc:coordinateUncertaintyInMeters) should be a whole number and greater than zero (meters)</t>
  </si>
  <si>
    <t>Geopoint uncertainty (dwc:coordinateUncertaintyInMeters) is a whole number and greater than zero (meters)</t>
  </si>
  <si>
    <t>coordinateUncertaintyInMeters=integer&lt;0</t>
  </si>
  <si>
    <t>&lt;JW&gt;This same test could implement the upper limit of 2002000 as well.&lt;/JW&gt;&lt;PJM&gt;Define and rename as COORDINATE_UNCERTAINTY_IN_VALID_RANGE&lt;/PJM&gt;</t>
  </si>
  <si>
    <t>1 Concur with JW, define as within range.</t>
  </si>
  <si>
    <t>69b2efdc-6269-45a4-aecb-4cb99c2ae134</t>
  </si>
  <si>
    <t>Country name (dwc:country) not in vocabulary</t>
  </si>
  <si>
    <t>Country name (dwc:country) is in vocabulary</t>
  </si>
  <si>
    <t>Unrecognised country name - should they be inferred or flagged? (?) Recommend the use of countryCode for aggregators to do indexing. The test should be whether the provided country value can be unambiguously determined to an ISO countryCode. &lt;AC&gt;Is this something that should be added to NOTES column?&lt;/AC&gt; &lt;PZ&gt; In cases where there is no country, test only useful AFTER interpretation of country from coordinates &lt;/PZ&gt;</t>
  </si>
  <si>
    <t>b6ecda2a-ce36-437a-b515-3ae94948fe83</t>
  </si>
  <si>
    <t>Decimal latitude is less than -90 or greater than 90 degrees</t>
  </si>
  <si>
    <t>Decimal latitude is within range -90 to 90 degrees</t>
  </si>
  <si>
    <t>decimalLatitude&lt;-90 or &gt;90</t>
  </si>
  <si>
    <t>&lt;PZ&gt; Idem, order matters, useful AFTER interpretation of verbatim if no decimalLat and decimaLong were provided. &lt;/PZ&gt;</t>
  </si>
  <si>
    <t>ef4bd2f5-83e8-482d-8aeb-644b5be68965</t>
  </si>
  <si>
    <t>Conversion of decimal latitude and longitude to default geodetic datum failed</t>
  </si>
  <si>
    <t>Conversion of decimal latitude and longitude to default geodetic datum passed</t>
  </si>
  <si>
    <t>geodeticDatum to default datum failed</t>
  </si>
  <si>
    <t>Lee to check ALA code, need to nail down best practices.&lt;Miles&gt;Is there an international standard we should be using? There are several assertions around this - DECIMAL_LAT_LONG_CONVERSION_FAILED is purely about the reprojection to WGS84 from coordinates in another known reference system that was provided in the record.  If no reference system is provided WGS84 is assumed, do we need to be more clever about this? There are other tests for the conversion to decimal degrees from another format e.g. decimalLatLongCalculationFromEastingNorthingFailed and decimalLatLongCalculationFromVerbatimFailed&lt;/Miles&gt;&lt;JW&gt;This test seems strange to me as stated. The real issue is whether the given reference system is unambiguously determinable.&lt;/JW&gt;Agreed @JW  I am not sure I understand it. and I am not sure the example helps  An earlier test GEODETIC_DATUM_ASSUMED_DEFAULT somewhat overlaps&lt;/AC&gt;</t>
  </si>
  <si>
    <t>Note that the default datum may be WGS84 but this won't always be the case. See http://manisnet.org/gci2.html for conversions.</t>
  </si>
  <si>
    <t>b1958182-fccf-4a21-8baf-9fbc2bda8517</t>
  </si>
  <si>
    <t>Decimal latitude and longitude failed to be converted from verbatim coordinate information</t>
  </si>
  <si>
    <t>Decimal latitude and longitude was successfully converted from verbatim coordinate information</t>
  </si>
  <si>
    <t>decimalLatitude and/or decimalLongitude and/or verbatimSRS no unambiguously determinable</t>
  </si>
  <si>
    <t>&lt;PZ&gt; Should verbatimCoordinates be included? &lt;/PZ&gt;</t>
  </si>
  <si>
    <t>0949110d-c06b-450e-9649-7c1374d940d1</t>
  </si>
  <si>
    <t>Decimal longitude is less than -180 or greater than 180 degrees</t>
  </si>
  <si>
    <t>Decimal longitude is within range -180 to 180 degrees</t>
  </si>
  <si>
    <t>&lt;PZ&gt; Order matters, useful AFTER interpretation of verbatim if no decimalLat and decimaLong were provided. &lt;/PZ&gt;</t>
  </si>
  <si>
    <t>7e0c0418-fe16-4a39-98bd-80e19d95b9d1</t>
  </si>
  <si>
    <t>The geodetic datum could not be interpreted</t>
  </si>
  <si>
    <t>The geodetic datum was successfully interpreted</t>
  </si>
  <si>
    <t>200 meters refers to only a few datums (Australia?) - In NAD27-WGS84 can be as high as 480 meters (from memory) in Aleutian Islands, and greatest distance is around 3,520 meters with an Indian Datum (again from memory) (AC) &lt;JW&gt;NAD27-&gt;WGS84 differences can be higher still outside North America. Biggest difference is between the Irish Datum and a datum in the pacific at 3552m. The implication to take into account is if the coordinates are cast as WGS84 without knowing the original.&lt;/JW&gt;&lt;JW&gt;I think the test is not well named. This issue is whether the datum can be unambiguously determined. If it can't, it does not necessarily mean that it is invalid. There may be datums not in the "vocabulary" of the test.&lt;AC&gt;For NOTES Column&lt;/AC&gt;&lt;AC&gt;Should we change name to GEODETIC_DATUM_AMBIGUOUS and make warning type Ambiguous?&lt;/AC&gt;&lt;PJM&gt;Again, importance of phrasing validations as positive, not negative: GEODETIC_DATUM_IN_CONTROLLED_VOCABULARY....&lt;/PJM&gt;</t>
  </si>
  <si>
    <t>NB.  An unknown datum may lead to location uncertainty.</t>
  </si>
  <si>
    <t>04b2c8f3-c71b-4e95-8e43-f70374c5fb92</t>
  </si>
  <si>
    <t>Minimum depth is less than zero (0) or maximum depth is greater than 11,000 meters</t>
  </si>
  <si>
    <t>Minimum depth is greater than or equal to zero (0) and maximum depth is less than 11,000 meters</t>
  </si>
  <si>
    <t>maximumDepthInMeters=19380</t>
  </si>
  <si>
    <t>Likeliness</t>
  </si>
  <si>
    <t>&lt;PZ&gt; Should this be an "and/or" instead of an "or"? Also, should the DQ Dimension be Conformance instead of Likeliness? &lt;/PZ&gt;&lt;PJM&gt;Minumum depth should also be less than 11000m, and max depth should also be greater than or equal to 0 meters, as only a single depth might be provided.  @PZ, feels like likeliness rather than conformance, as it isn't a format problem, just the compliance of a range with expected reality.&lt;/PJM&gt;&lt;PJM&gt;Aren't valid depth values less than zero possible, given the vertical datum?  Near shore samples could be collected at a depth of -1 meter, relative to a horizontal datum of mean low tide, when collected under water at high tide.  "below the local surface" leaves itself open to interpreation as relative to the water surface, or as relative to a particular horizontal datum defining the local surface.  In collections made in nearshore environments, depths in reference to a defined horizontal datum as well as the actual water surface at the time of collection are both likely.&lt;/PJM&gt;</t>
  </si>
  <si>
    <t>cd005e63-6acb-4502-8b25-6c478a71eaf5</t>
  </si>
  <si>
    <t>Minimum depth (dwc:minimumDepthInMeters) and/or maximum depth (dwc:maximumDepthInMeters) could not be interpreted from verbatim depth information (dwc:verbatimDepth)</t>
  </si>
  <si>
    <t>Minimum depth (dwc:minimumDepthInMeters) and maximum depth (dwc:maximumDepthInMeters) were present and within range</t>
  </si>
  <si>
    <t>&lt;AC&gt;Should these be two separate tests?&lt;/AC&gt;&lt;PJM&gt;At least.  I'm seeing the defintion of at least three validations and one amendment in the text in this row.  I suggest: MIN_DEPTH_VALID_FORMAT (validation), MAX_DEPTH_VALID_FORMAT (validation), and DEPTH_INFERRED_FROM_VERBATIM (amendment) for this row.&lt;/PJM&gt;</t>
  </si>
  <si>
    <t>5cb46117-e600-4154-8eb9-72a5bec9d6d6</t>
  </si>
  <si>
    <t>Minimum elevation (dwc:minimumElevationInMeters) and/or maximum elevation (dwc:maximumElevationInMeters) could not be interpreted from verbatim elevation information (dwc:verbatimElevation)</t>
  </si>
  <si>
    <t>Minimum elevation (dwc:minimumElevationInMeters) and maximum elevation (dwc:maximumElevationInMeters) were present and within range</t>
  </si>
  <si>
    <t>&lt;AC&gt;Should these be two separate tests?&lt;/AC&gt;&lt;PJM&gt;At least.  I'm seeing the defintion of at least three validations and one amendment in the text in this row.  I suggest: MIN_ELEVATIOON_VALID_FORMAT (validation), MAX_ELEVATION_VALID_FORMAT (validation), and ELEVATION_INFERRED_FROM_VERBATIM (amendment) for this row.&lt;/PJM&gt;</t>
  </si>
  <si>
    <t>58486cb6-1114-4a8a-ba1e-bd89cfe887e9</t>
  </si>
  <si>
    <t>LOCATION_NULL</t>
  </si>
  <si>
    <t>No location information</t>
  </si>
  <si>
    <t>Location information is present</t>
  </si>
  <si>
    <t>Class Location=NULL &lt;JW&gt;The contents of all terms organized in the Location class are empty.&lt;/JW&gt;</t>
  </si>
  <si>
    <t>country=NULL + stateProvince=NULL or non-unique + locality=NULL (non-unique) + decimalLatitude=NULL + decimalLongitude=NULL + verbatimCoordinates=NULL + verbatimLatitude=NULL + verbatimLongitude=NULL + footprintWKT=NULL</t>
  </si>
  <si>
    <t>country, stateProvince, locality, decimalLatitude, decimalLongitude, verbatimCoordinates, verbatimLatitude, verbatimLongitude, footprintWKT</t>
  </si>
  <si>
    <t>&lt;PZ&gt; I believe DwC terms should include some more, e.g., island, islandGroup, waterbody, county, municipality, continent, countryCode. &lt;/PZ&gt;&lt;JW&gt;Would this test return true if there were data in the relevant Location-related fields was meaningless (effectively null)?&lt;/JW&gt;</t>
  </si>
  <si>
    <t>feba0df9-4339-4780-aa79-a51a8b1f8343</t>
  </si>
  <si>
    <t>Supplied geographic coordinates are within a defined buffer of the centre of the country</t>
  </si>
  <si>
    <t>Supplied geographic coordinates are not within a defined buffer of the centre of the country</t>
  </si>
  <si>
    <t>&lt;Lee&gt;Probably needs refinement - a better buffer?&lt;/Lee&gt; &lt;PZ&gt; Should this be applied only to provided decimalLat and decimalLong? or AFTER those have been interpreted from verbatimLat/Long or verbatimCoordinates? &lt;/PZ&gt;</t>
  </si>
  <si>
    <t>NB. The coordinateUncertaintyInMeters needs to be taken into account</t>
  </si>
  <si>
    <t>1bf0e210-6792-4128-b8cc-ab6828aa4871</t>
  </si>
  <si>
    <t>Decimal latitude and longitude are both zero (0) degrees</t>
  </si>
  <si>
    <t>Decimal latitude and longitude are not zero (0) degrees</t>
  </si>
  <si>
    <t>&lt;Lee&gt;Suggest we split this into two tests&lt;/Lee&gt; &lt;PZ&gt; Should this be applied only to provided decimalLat and decimalLong? or AFTER those have been interpreted from verbatimLat/Long or verbatimCoordinates? &lt;/PZ&gt;&lt;AC&gt;Not two tests if we keep "and" - and I think we should make it 0,0 we are loking for.  If want addition tests for the "or" case then need two addtiional tests.</t>
  </si>
  <si>
    <t>17916e86-0d85-498b-b784-870d0aa32374</t>
  </si>
  <si>
    <t>The record is an outlier when compared with one or more environmental variables using all available records of that taxon</t>
  </si>
  <si>
    <t>The record is not an outlier when compared with one or more environmental variables using all available records of that taxon</t>
  </si>
  <si>
    <t>Eucalyptus globulus at decimalLatitude=-20.55, decimalLongitude=125.64 (where mean annual temperature is 27.5c which is 6.8c higher than maximum observed for taxon)</t>
  </si>
  <si>
    <t>decimalLatitude, decimalLongitude, scientificName, environmental variables</t>
  </si>
  <si>
    <t>&lt;PZ&gt; This one is triiiicky: 1) which environm variable or which combination of them?, 2) how would you be sure the other records you are considering to build the boundaries are not outliers themselves? gets rather circular here. Maybe a better approach would be like the one after this one (geographic distrib), where you take into account expert's knowledge rather than the records themselves, but still tricksy. &lt;/PZ&gt;&lt;AC&gt;It is tricky PZ, and one needs to include the reference to the methodology used - e.g. Reverse Jackknife - and even there there are several different formula that people are using (some completely wrongly I might add), and it works with some environmental variables and not others.  So definitely need a reference to the methodology used.  I am planning on writing a paper on outlier detection methodologies in the next 6-12  months.  I think it is worth having such a test as it will warn users that there may be a problem, but I am concerned as to how it is (and may be) used. Maybe we need a separate Web Service for running outlier detections so that users can run that over their data after extracting.&lt;/AC&gt;</t>
  </si>
  <si>
    <t>50b8f26d-b6aa-40da-b50e-87db5f90a0dd</t>
  </si>
  <si>
    <t>Geographic coordinates are outside the geographic range as defined by 'expert/s' for the taxon</t>
  </si>
  <si>
    <t>Geographic coordinates are within the geographic range as defined by 'expert/s' for the taxon</t>
  </si>
  <si>
    <t>decimalLatitude/decimalLongitude outside expert distribution polygons</t>
  </si>
  <si>
    <t>Eucalyptus globulus, decimalLatitude=-26.0, decimalLongitude=126.0 is outside of two 'expert polygons' - southeast and southwest of Australia according to Trevor Booth, CSIRO.</t>
  </si>
  <si>
    <t>E.g. corals outside known range according to Charlie Veron - possible misidentification or could be range extension. &lt;PZ&gt; Like this one, but tricky as well. Ideally this test would be customizable with each expert uploading a shape of their liking to compare against... &lt;/PZ&gt;&lt;AC&gt;Competing experts. Again, would need to be tied to the methodology and thus becomes a subjective test. If it is only "native range" what about invasives? Having been a strong advocate for this and the previous test, I am now beginning to wonder if these are "core" under our definition. I like this and the previous test, but not sure they belong in this suite. Again -great to have a Web service to alow users to use and run their data against.</t>
  </si>
  <si>
    <t>0bb8297d-8f8a-42d2-80c1-558f29efe798</t>
  </si>
  <si>
    <t xml:space="preserve">Minimum elevation in meters is less than zero and/or maximum elevation in meters is greater than 10,000 </t>
  </si>
  <si>
    <t>Minimum elevation in meters is greater or equal to zero and maximum elevation in meters is less than 10,000 meters</t>
  </si>
  <si>
    <t>minimumElevationInMeters &lt;0 or maximumElevationInMeters&gt;10,000m</t>
  </si>
  <si>
    <t>maximumElevationInMeters=19375</t>
  </si>
  <si>
    <t>&lt;PZ&gt; Elevation CAN be less than 0, and I would not expect it to be more than 8,848m (Mt. Everist summit) &lt;/PZ&gt;&lt;AC&gt;As I have discussed with @Lee before, there are large parts of the world below sea level - most of the Middle East for example. Most areas are above -500meters (https://en.wikipedia.org/wiki/List_of_places_on_land_with_elevations_below_sea_level). It was suggested that it be left as a warning - but I am still not sure that we shouldn't make it -500 meters&lt;/AC&gt;</t>
  </si>
  <si>
    <t>NB. Values below sea level and in the troposphere may be correct.</t>
  </si>
  <si>
    <t>eaaa5c54-87e4-4216-9bff-19e514b02347</t>
  </si>
  <si>
    <t xml:space="preserve">
GEOREFERENCE_VERIFICATION_STATUS_SET</t>
  </si>
  <si>
    <t>georeferenceVerificationStatus was set to "requires verification"</t>
  </si>
  <si>
    <t>georeferenceVerificationStatus was not set to "requires verification"</t>
  </si>
  <si>
    <t>georeferenceVerificationStatus="requires verification" where georeferenceVerificationStatus=NULL</t>
  </si>
  <si>
    <t>georeferenceVerificationStatus is NULL, therefore georeferenceVerificationStatus="requires verification"</t>
  </si>
  <si>
    <t>Reliability</t>
  </si>
  <si>
    <t>4118c27b-d473-4cf9-b745-3f0857685a85</t>
  </si>
  <si>
    <t>The record appears to be a duplicate based on a combination of taxon name and/or collector and/or collector number and/or locality and/or date/time</t>
  </si>
  <si>
    <t>The record is not a duplicate</t>
  </si>
  <si>
    <t>disposition, relationshipOfResource, decimalLatitude, decimalLongitude, date, time, recordedBy, recordNumber etc</t>
  </si>
  <si>
    <t>Uniqueness</t>
  </si>
  <si>
    <t>&lt;AC&gt;By ?what criteria? This is a difficult one - can be duplicates of the one collection in different institutions - it is NOT an error - warning at most, Some say multiple records within a grid square are duplicates (they are NOT).  They are best handled at the user end - as it depends entirely on the use.  Could only find by using Collector name, collector number, date, lat/long, etc. but may still not be a duplicate if the person collected over different times of the day and used the one collecting number &lt;/AC&gt; &lt;JW&gt;Furthermore, why would it be an error to have a duplicate?&lt;/JW&gt;&lt;LB&gt;ALA uses location, date, taxon etc to detect duplicates- Lee to get formula from Miles&lt;/LB&gt;
&lt;Miles&gt;* Step 1:
* a) Get a distinct list of species lsids that have been matched
* b) Get a distinct list of subspecies lsids (without species lsisds) that have been matched
*
* Step 2
* Break down all the records into groups based on the occurrence year - all null year (thus date) records will be
* handled together.
*
* Step 3
* a) within the year groupings break down into groups based on months - all nulls will be placed together
* b) within month groupings break down into groups based on event date - all nulls will be placed together
*
* Step 4
* a) With the smallest grained group from Step 3 group all the similar "collectors" together null or unknown collectors
* will be handled together
* b) With the collector groups determine which of the records have the same coordinates (ignoring differences in
* precision)&lt;/Miles&gt;? 
&lt;PZ&gt; Why would Warning Type be Unlikely...? &lt;/PZ&gt;&lt;AC&gt;Difficult to determine a true duplicate other than with collector name and number, date, location, etc. but even then a problem.  I collected one specimen and it ended up in 6 different herbaria - all gave it a diferent lat/lomg. On the other hand I took a photograph ond put on Flickr - a number of places harvest it (e.g. iNaturalist, ect.) and all upload the data to ALA/GBIF and it looks like there are five records at a locvation - all the same photograph. so there are two opposite stories. I am not sure that this test actually adds anything. Users can remove the duplicates according to their use (SD Modellers can removing anything in side their grid square etc.&lt;/AC&gt; &lt;PJM&gt;Indeed difficult.  We worked at this one for a long time in FilteredPush.  This, however, definitely isn't a flag, it is an assertion of a relationship (or a potential relationship) between records.  If a record is a duplicate, it is a duplicate of something else, and that may be because it is a duplicate record (e.g. aggregation through multiple paths), or because it is a botanical duplicate, or some other cross-institution distribution of data (e.g. paratypes from the same collecting event sent to several institutions).  Code that examines records needs to provide pointers from one duplicate to another, simply flagging something as a duplicate doesn't get you very far.  One route to duplicate marking in an amendment of flat Darwin Core records would be to assert a the same occurrenceID on multiple records, then some post processing could exclude/collapse the records with duplicated occurrenceIDs. &lt;/PJM&gt;&lt;PJM&gt;Probably impractical to implement, most records lack a recordNumber (collector's field number), clustering mechanisms on other data tend to produce many false positive cluster members.  Talk with Bob Morris, he's tried doing this.  Nicky Nicolson may be making some progress here in her disseration work.&lt;/PJM&gt;</t>
  </si>
  <si>
    <t>NEED SOME WORDS HERE.</t>
  </si>
  <si>
    <t>96667a0a-ae59-446a-bbb0-b7f2b0ca6cf5</t>
  </si>
  <si>
    <t>Value of dwc:occurrenceStatus is blank/NULL and is assumed to be 'present'</t>
  </si>
  <si>
    <t>Value of dwc:occurrenceStatus is "present" or "absent"</t>
  </si>
  <si>
    <t>&lt;PJM&gt;Widespread assumption in vouchered occurrence data.  Likely to be important when aggregating with any data with 'absent' values.  However, this is an amendment: a value of "present" is being provided for dwc:occurrenceStatus when dwc:occurrenceStatus is either empty or not present.&lt;/PJM&gt;&lt;PJM&gt;Technical specification is problematic, NULL is a database concept, and seldom present in flat Darwin Core data, NULL, an empty string, the string literal "NULL", the string literal "\N" are all possible serializations in a dwc:occurrenceStatus, as is the absence of a dwc:occurrenceStatus term in the input data.  We need a standard definition of an isEmpty() function, and to reference that function everywhere we talk about empty/null values.&lt;/PJM&gt;</t>
  </si>
  <si>
    <t>1, but see comment about technical specification, we need a standard isEmpty() function definition, and to reference that everywhere we are talking about empty/null values.</t>
  </si>
  <si>
    <t>44311efb-3cb5-489b-a6eb-f6befd8a14a1</t>
  </si>
  <si>
    <t>Specimen preparation information (dwc:preparations) was standardized using a vocabulary</t>
  </si>
  <si>
    <t>Specimen preparation information (dwc:preparations) was matched to vocabulary</t>
  </si>
  <si>
    <t>91b5c524-0dd9-43ce-bea3-dc1a748229e5</t>
  </si>
  <si>
    <t>The sex (dwc:sex) of the occurrence was standardized using a vocabulary</t>
  </si>
  <si>
    <t>The sex (dwc:sex) of the occurrence was matched to vocabulary</t>
  </si>
  <si>
    <t>de4e1e2b-46af-4ee4-a448-52c8e44e587a</t>
  </si>
  <si>
    <t>The life stage (dwc:lifeStage) of the occurrence was standardized using a vocabulary</t>
  </si>
  <si>
    <t>The life stage (dwc:lifeStage) of the occurrence was matched to vocabulary</t>
  </si>
  <si>
    <t>746a174e-8102-4c14-9f78-aee0ed0da6f5</t>
  </si>
  <si>
    <t>The reproductive condition (dwc:reproductiveCondition) of the occurrence was standardized using a vocabulary</t>
  </si>
  <si>
    <t>The reproductive condition (dwc:reproductiveCondition) of the occurrence was matched to vocabulary</t>
  </si>
  <si>
    <t>d6b77197-d301-4b01-8ea4-09f18c1cdd20</t>
  </si>
  <si>
    <t>dwc:establishmentMeans standardized using a vocabulary</t>
  </si>
  <si>
    <t>dwc:establishmentMeans mathced to vocabulary</t>
  </si>
  <si>
    <t>&lt;JW&gt;Community lookup table (e.g., https://github.com/tucotuco/DwCVocabs/blob/master/vocabs/establishmentMeans.txt)&lt;/JW&gt; &lt;AC&gt; See also the validation at Line 56 - This should be placed after Line 55&lt;/AC&gt;&lt;JW&gt;I believe the name of this test should be changed. OCCURRENCE_INTERPRETED is vague and ambiguous, and does not match names of similar tests. I propose ESTABLISHMENT_MEANS_STANDARIZED for consistency.&lt;/JW&gt;&lt;AC&gt;Agreed&lt;/AC&gt;</t>
  </si>
  <si>
    <t>806b7d21-8767-4d32-8ee0-138239286f2a</t>
  </si>
  <si>
    <t>Value of dwc:occurrenceStatus does not match prescribed vocabulary (i.e. present, absent, common, irregular, rare, doubtful). DwC valid terms are currently restricted to 'present' or 'absent'</t>
  </si>
  <si>
    <t>Value of dwc:occurrenceStatus matches prescribed vocabulary (i.e. present, absent, common, irregular, rare, doubtful). DwC valid terms are currently restricted to 'present' or 'absent'</t>
  </si>
  <si>
    <t>occurrenceStatus /= "present", "absent", "common", "irregular", "rare", "doubtful"</t>
  </si>
  <si>
    <t>&lt;JW&gt;Darwin Core does not recommend anything other than 'present' and 'absent'&lt;JRW&gt; Interesting - where did those others come from?  ALA I guess &lt;&lt;AC&gt;&gt;&lt;Lee&gt;ALA has  55,935,859 records "present",  392,883 "absent", 22,676 "unknown", 9801 "common", 4371 "rare". Is there a case for expanding vocab?&lt;/Lee&gt;&lt;&lt;AC&gt;Looks like this could be solved with another lookup table&lt;&lt;AC&gt;&gt;&lt;JW2&gt;For Occurrences, nothing other than 'present' and 'absent' make sense given the semantics of the term. In other contexts, such as a species checklist for a region, other values such as those on the ALA list could be sensible.&lt;/JW2&gt;&lt;Lee&gt;Raises utility of lookup that is locally extensible, as Arthur says&lt;/Lee&gt;&lt;AC&gt;Perhaps we need to add something to the NOTES Column&lt;/AC&gt; &lt;PZ&gt; DwC does not but provide two EXAMPLES in the DwC TDWG page, "present" and "absent", which are by no means STANDARD, as are not any of the "recommended" values. The other values, "common" "irregular" "rare" etc are listed in the DwC wiki page for occurrenceStatus as "included in the recommended vocabulary" (https://terms.tdwg.org/wiki/dwc:occurrenceStatus). Take into account that this is going to change soon with Quentin Groom's efforts concerning this field. I'd probably approach this test as the ones before, more like "ocurrenceStatus standardized"&lt;/PZ&gt;</t>
  </si>
  <si>
    <t>c25d41e3-ab28-473b-b881-c074124482cd</t>
  </si>
  <si>
    <t>The dwc:recordedBy field could not be interpreted</t>
  </si>
  <si>
    <t>The dwc:recordedBy field was interpreted</t>
  </si>
  <si>
    <t>Lee: Check code. &lt;Miles&gt;There’s a quite complex processor that attempts to standardise the format of collector names so that the records collected by the same person that are recorded differently (or in a group of collectors) are able to be faceted on correctly.  If the parser can’t parse  the recordedBy string it gets this assertion.  A low number here is actually great - it’s able to parse all the collectors.  With this facet people would be able to check the leftover list to see if there are any of relevance to their query.&lt;/Miles&gt;&lt;PJM&gt;For botanists, it is also possible to check the recordedBy against standard lists of botanists, some data sets require parsing the botanist string into component botanists, others (e.g. the Harvard List of Botanists) include botanist teams as entries, so this is partly a parsing problem and partly a controlled vocabulary problem.   Technical specification could be phrased as something on the order of if recordedBy contains one or more pipe characters, they separate strings that can be matched to {specified} controlled vocabulary of agent names, if no pipe character is present, the entire string can be matched to the {specified} controlled vocabulary.  If a parse of a name into component part is needed, then that is going to get very complex (and often ambiguous) to handle all name structure and abbreviation conventions.&lt;/PJM&gt;</t>
  </si>
  <si>
    <t>(NB DarwinCore recommends using the vertical bar ('|') to separate values).</t>
  </si>
  <si>
    <t>Don't have enough information to know how to implement this.</t>
  </si>
  <si>
    <t>3cfe9ab4-79f8-4afd-8da5-723183ef16a3</t>
  </si>
  <si>
    <t>OCCURRENCE_ID_NOT_GUID</t>
  </si>
  <si>
    <t>occurrenceID is an integer, assuring that it is not a globally uninique identifier (GUID)</t>
  </si>
  <si>
    <t>occurrenceID is a globally uninique identifier (GUID)</t>
  </si>
  <si>
    <t>occurrenceID=integer</t>
  </si>
  <si>
    <t>occurrenceID=42</t>
  </si>
  <si>
    <t>&lt;PJM&gt;This one feels like it should assert that the occurrenceID conforms to a well known IRI scheme, and should reference the Darwin Core RDF guide.  http://rs.tdwg.org/dwc/terms/guides/rdf/index.htm#1.3.2.1_Persistent_Identifiers &lt;/PJM&gt;</t>
  </si>
  <si>
    <t>1 (important for community development to use GUIDs consistently?)</t>
  </si>
  <si>
    <t xml:space="preserve">I'd support: OCCURRENCEID_CONFORMS_TO_WELLKNOWN_IRI_SCHEME. See http://rs.tdwg.org/dwc/terms/guides/rdf/index.htm#1.3.2.1_Persistent_Identifiers </t>
  </si>
  <si>
    <t>e6173957-380c-436d-b4c3-7914c432515e</t>
  </si>
  <si>
    <t>Authors</t>
  </si>
  <si>
    <t>Term in dwc:establishmentMeans is not unambiguously interpretable against vocabulary</t>
  </si>
  <si>
    <t>Term in dwc:establishmentMeans was matched to vocabulary</t>
  </si>
  <si>
    <t>&lt;JW&gt;Community lookup table (e.g., https://github.com/tucotuco/DwCVocabs/blob/master/vocabs/establishmentMeans.txt)&lt;/JW&gt; &lt;AC&gt; See also the validation at Line 55&lt;/AC&gt; &lt;PZ&gt; Shouldn't there be a test like this one for every term that is compared against a controlled vocab? e.g., sex, lifeStage, reprodCond, etc. &lt;/PZ&gt;&lt;JW&gt;I believe the name of this test should be changed. OCCURRENCE_UNCERTAIN is vague and ambiguous, and does not match names of similar tests. I propose ESTABLISHMENT_MEANS_UNRECOGNIZED for consistency.&lt;/JW&gt;</t>
  </si>
  <si>
    <t>c486546c-e6e5-48a7-b286-eba7f5ca56c4</t>
  </si>
  <si>
    <t>The value for occurrenceID is NULL</t>
  </si>
  <si>
    <t>occurrenceID is not NULL</t>
  </si>
  <si>
    <t>Date</t>
  </si>
  <si>
    <t>Title</t>
  </si>
  <si>
    <t>Journal</t>
  </si>
  <si>
    <t>&lt;Lee&gt;I thought this was against our policy?&lt;/Lee&gt;&lt;JW&gt;This has particular applicability for GBIF in publishing an Occurrence data set.&lt;/JW&gt;&lt;PJM&gt;Important for testing data in pre-aggregation phases, and for assessing data collected by researchers from various sources.&lt;/PJM&gt;&lt;JW&gt;I believe the name of this test should be changed. OCCURRENCE_IS_NULL is vague and ambiguous, and does not match names of similar tests. I propose OCCURRENCEID_IS_NULL for consistency.&lt;/JW&gt;</t>
  </si>
  <si>
    <t>6939b2c7-fd81-4f2d-9282-ff8eeba81301</t>
  </si>
  <si>
    <t>The count of individuals is not an integer and therefore invalid</t>
  </si>
  <si>
    <t>The count of individuals is a valid integer</t>
  </si>
  <si>
    <t xml:space="preserve">Ariño, A.H., Chavan, V., Faith, D.P. </t>
  </si>
  <si>
    <t>Assessment of user needs of primary biodiversity data: Analysis, concerns, and challenges.</t>
  </si>
  <si>
    <t>Biodiversity Informatics 8(2) 59-93.</t>
  </si>
  <si>
    <t>&lt;Lee&gt;Warning or error?&lt;/Lee&gt;&lt;DW&gt;Should be errror as data provider should use organismQuantity and organismQuantityType&lt;/DW&gt;</t>
  </si>
  <si>
    <t>acc8dff2-d8d1-483a-946d-65a02a452700</t>
  </si>
  <si>
    <t>OCCURRENCE_NOT_NATURAL</t>
  </si>
  <si>
    <t>The occurrence is not naturalised or native (dwc:establismentMeans) as indicated by one of the following terms: introduced, invasive, managed, uncertain, but also captive and cultivated (https://github.com/tucotuco/DwCVocabs/blob/master/vocabs/establishmentMeans.txt)</t>
  </si>
  <si>
    <t>The occurrence is natural or native (dwc:establismentMeans) as indicated by https://github.com/tucotuco/DwCVocabs/blob/master/vocabs/establishmentMeans.txt</t>
  </si>
  <si>
    <t>establishmentMeans /= "naturalised" or "native"</t>
  </si>
  <si>
    <t>Barnett, V. and Lewis, T.</t>
  </si>
  <si>
    <t>establishmentMeans="invasive"</t>
  </si>
  <si>
    <t>Conformance, Representativeness</t>
  </si>
  <si>
    <t>Unlikely?</t>
  </si>
  <si>
    <t>&lt;AC&gt;Wording should be "cultivated or captive" (i.e. Zoo) and these should be flagged as such a (warning) and are not necessarily an error - depends on use. &lt;/AC&gt;&lt;JW&gt;All of this might change as a result of the work of the group interested in proposing Darwin Core changes to deal separately with invasivity. &lt;/JW&gt; &lt;AC&gt;NEEDS FURTHER DISCUSSION - TO BE DISCUSSED AT MELBOURNE IAS AND TDWG 2017  &lt;/AC&gt;&lt;AC&gt;The way this is interpreted by the Invasive Species people etc. - it refers to the Taxon and not the specimen. You can say that a specimen occurerance is not natural (i.e. planted) but this is not how it is usually used</t>
  </si>
  <si>
    <t>6a</t>
  </si>
  <si>
    <t>Outliers in Statistical Data.</t>
  </si>
  <si>
    <t>Wiley and Sons, Chichester UK.</t>
  </si>
  <si>
    <t>Belbin, L., Daly, J., Hirsch, T., Hobern, D. and LaSalle, J.</t>
  </si>
  <si>
    <t>367bf43f-9cb6-45b2-b45f-b8152f1d334a</t>
  </si>
  <si>
    <t>A specialist’s audit of aggregated occurrence records: An ‘aggregators’ response.</t>
  </si>
  <si>
    <t>ZooKeys 305: 67–76. doi: 10.3897/zookeys.305.5438.</t>
  </si>
  <si>
    <t>Canhos, V.P., de Souza, S., De Giovanni, R. and Canhos, D.A.L.</t>
  </si>
  <si>
    <t>MODIFIED_DATE_AMENDED</t>
  </si>
  <si>
    <t xml:space="preserve">Global Biodiversity Informatics: setting the scene for a “new world” of ecological forecasting. </t>
  </si>
  <si>
    <t>Biodiversity Informatics, [S.l.], v. 1, nov. 2004. ISSN 15469735. http://dx.doi.org/10.17161/bi.v1i0.3.</t>
  </si>
  <si>
    <t xml:space="preserve">Chapman, A. D. </t>
  </si>
  <si>
    <r>
      <rPr/>
      <t xml:space="preserve">Modification </t>
    </r>
    <r>
      <t xml:space="preserve">date amended to ISO standard </t>
    </r>
    <r>
      <rPr/>
      <t>(dcterms:modified)</t>
    </r>
  </si>
  <si>
    <t> Principles of Data Quality, version 1.0.</t>
  </si>
  <si>
    <t xml:space="preserve"> Report for the Global Biodiversity Information Facility, Copenhagen.</t>
  </si>
  <si>
    <r>
      <rPr/>
      <t xml:space="preserve">Modification </t>
    </r>
    <r>
      <t xml:space="preserve">date amended to ISO standard </t>
    </r>
    <r>
      <rPr/>
      <t>(dcterms:modified)</t>
    </r>
  </si>
  <si>
    <t>dcterms:modifiedDate was able to be transformed to ISO standard</t>
  </si>
  <si>
    <t>Principles and Methods of Data Cleaning – Primary Species and SpeciesOccurrence Data, version 1.0.</t>
  </si>
  <si>
    <t>Report for the Global Biodiversity Information Facility, Copenhagen.</t>
  </si>
  <si>
    <t>dcterms:modified="2016-12-21T00:04:04Z"</t>
  </si>
  <si>
    <t>Quality Control and Validation of Point-Sourced Environmental Resource Data.</t>
  </si>
  <si>
    <t>pp. 409-418 in Lowell, K. and Jaton, A. (eds.) Spatial accuracy assessment: Land information uncertainty in natural resources. Chelsea, MI: Ann Arbor Press.</t>
  </si>
  <si>
    <t>https://github.com/FilteredPush/event_date_qc/blob/master/src/main/java/org/filteredpush/qc/date/DwCEventDQ.java  Unit tests for underlying primitive methods at: https://github.com/FilteredPush/event_date_qc/blob/master/src/test/java/org/filteredpush/qc/date/DateUtilsTest.java</t>
  </si>
  <si>
    <t>&lt;PJM&gt;I'm not seeing the complementary dwc:eventDate amended amendment, just tests on atomic fields of the Event class&lt;/PJM&gt;</t>
  </si>
  <si>
    <t>Chapman, A.D. and Wieczorek, J. (eds).</t>
  </si>
  <si>
    <t>Guide to Best Practices for Georeferencing. BioGeomancer Consortium.</t>
  </si>
  <si>
    <t>Global Biodiversity Information Facility. 90pp. ISBN: 87-92020-00-3. http://www.gbif.org/orc/?doc_id=1288.</t>
  </si>
  <si>
    <t>Chapman, A.D., Hijmans, R., Marino, A, De Giovanni, R. and de Souza, S.</t>
  </si>
  <si>
    <t>Using the concept of “Outlierness” to identify suspect records in Primary Species Occurrence Data.</t>
  </si>
  <si>
    <t>13d5a10e-188e-40fd-a22c-dbaa87b91df2</t>
  </si>
  <si>
    <t>In, The Road to Productive Partnerships. The 21st Annual Meeting of the Society for the Preservation of Natural History Collections and the Natural Science Collections Alliance 2006 Annual Meeting. Program &amp; Abstracts. Albuquerque, New Mexico 23-27.</t>
  </si>
  <si>
    <t>Latitude and longitude values may have been generalized as indicated by dwc:dataGeneralizations is not NULL</t>
  </si>
  <si>
    <t>Latitude and longitude values have not been generalized as indicated by dwc:dataGeneralizations is NULL</t>
  </si>
  <si>
    <t>dataGeneralizations/=NULL</t>
  </si>
  <si>
    <t>dataGeneralizations="record placed on 0.1 degree grid"</t>
  </si>
  <si>
    <t>Chrisman, N.R.</t>
  </si>
  <si>
    <t>&lt;PZ&gt; Data generalizations can apply to non-geographic data, maybe the description of this test could be changed to match a more general approach, more in line with the name of the test. &lt;/PZ&gt;&lt;PJM&gt;The test doesn't tell you anything that the field doesn't.  Every field in the set should have a measure for containing or not containing a value at the single record level, so this would just be one of those measures: SINGLE_RECORD_DATAGENERALIZED_COMPLETNESS (returns COMPLETE or INCOMPLETE).&lt;/PJM&gt;</t>
  </si>
  <si>
    <t>The Error Component in Spatial Data</t>
  </si>
  <si>
    <t>pp. 165-174, in Maguire , D.J., Goodchild M.F. and Rhind D.W. (eds) Geographical Information Systems Vol. 1, Principals: Longman Scientific and Technical.</t>
  </si>
  <si>
    <t>07c28ace-561a-476e-a9b9-3d5ad6e35933</t>
  </si>
  <si>
    <t>The nature of the record (dwc:basisOfRecord) was standardized using a vocabulary</t>
  </si>
  <si>
    <t>The nature of the record (dwc:basisOfRecord) was matched to vocabulary</t>
  </si>
  <si>
    <t>Costello, M.J. and Vanden Berghe, E.</t>
  </si>
  <si>
    <t>bd385eeb-44a2-464b-a503-7abe407ef904</t>
  </si>
  <si>
    <t>DCTERMSTYPE_INTERPRETED</t>
  </si>
  <si>
    <t xml:space="preserve">dcterms:type value standardized to DCMI type vocabulary (Dublin Core Metadata Initiative) </t>
  </si>
  <si>
    <t xml:space="preserve">dcterms:type value matched to DCMI type vocabulary (Dublin Core Metadata Initiative) </t>
  </si>
  <si>
    <t>dcterms:type="movie" to dcterms:type="MovingImage"</t>
  </si>
  <si>
    <t>‘Ocean Biodiversity Informatics’ enabling a new era in marine biology research and management.</t>
  </si>
  <si>
    <t>Marine Ecology Progress Series 316.</t>
  </si>
  <si>
    <t>&lt;JW&gt;Community lookup table (e.g., https://github.com/tucotuco/DwCVocabs/blob/master/vocabs/type.txt)&lt;/JW&gt;&lt;JW&gt;I believe the name of this test should be changed to DCTERMS_TYPE_STANDARDIZED for consistency.&lt;/JW&gt;</t>
  </si>
  <si>
    <t>62a9c256-43e4-41ee-8938-d2d2e99479ef</t>
  </si>
  <si>
    <t>CSPR Assessment Panel.</t>
  </si>
  <si>
    <r>
      <rPr/>
      <t>Record modification d</t>
    </r>
    <r>
      <t>ate cannot be parsed</t>
    </r>
    <r>
      <rPr/>
      <t xml:space="preserve"> (dcterms:modified)</t>
    </r>
  </si>
  <si>
    <t xml:space="preserve">Scientific Data and Information. </t>
  </si>
  <si>
    <t xml:space="preserve"> A Report of the CSPR Assessment Panel. 42pp. ICSI: Paris, France. http://lasp.colorado.edu/media/projects/egy/files/PAA_Data_and_Information.pdf</t>
  </si>
  <si>
    <t>Dalcin, E.C.</t>
  </si>
  <si>
    <t>Data Quality Concepts and Techniques Applied to Taxonomic Databases.</t>
  </si>
  <si>
    <t>PhD Thesis. https://www.researchgate.net/profile/Eduardo_Dalcin/publication/265164076_Data_Quality_Concepts_and_Techniques_Applied_to_Taxonomic_Databases/links/5401cc930cf2bba34c1b3f50.pdf. DOI: 10.13140/2.1.4440.2562.</t>
  </si>
  <si>
    <t>Record modification date was parsed ok (dcterms:modified)</t>
  </si>
  <si>
    <t>Fei, Songlin; Yu, Feng</t>
  </si>
  <si>
    <t>dcterms:modifiedDate cannot to parsed to an explicit date/time</t>
  </si>
  <si>
    <t>Quality of presence data determines species distribution model performance: a novel index to evaluate data quality</t>
  </si>
  <si>
    <t>Landscape Ecology, 31(1), 31-42</t>
  </si>
  <si>
    <t>Ge, M., Helfert, M.</t>
  </si>
  <si>
    <t>A review of information quality research-develop a research agenda.</t>
  </si>
  <si>
    <t>In proceedings of the 12th International Conference on Information Quality.  http://mitiq.mit.edu/iciq/pdf/a%20review%20of%20information%20quality%20research.pdf.</t>
  </si>
  <si>
    <t>dcterms:modified="200933T1"</t>
  </si>
  <si>
    <t xml:space="preserve">Guralnick, R.P., Wieczorek, J., Beaman, R., Hijmans, R.J., and the BioGeomancer Working Group. </t>
  </si>
  <si>
    <t>BioGeomancer: Automated georeferencing to map the world’s biodiversity data.</t>
  </si>
  <si>
    <t>PLoS Biol 4(11): e381. DOI: 10.1371/journal.pbio.0040381. </t>
  </si>
  <si>
    <t>&lt;PJM&gt;I'm not seeing the complementary dwc:eventDate VALID validation, just tests on atomic fields of the Event class&lt;/PJM&gt;</t>
  </si>
  <si>
    <t>Heidorn, P. Bryan, Palmer, C.L. and Wright, D.</t>
  </si>
  <si>
    <t>Biological information specialists for biological informatics.</t>
  </si>
  <si>
    <t>Journal of Biomedical Discovery and Collaboration 2007, 2:1.</t>
  </si>
  <si>
    <t>Hill, A.W., Guralnick, R., Flemons, P., Beaman, R., Wieczorek, J., Ranipeta, A., Chavan, V. and Remsen, D.</t>
  </si>
  <si>
    <t>Location, location, location: utilizing pipelines and services to more effectively georeference the world's biodiversity data.</t>
  </si>
  <si>
    <t> BMC Bioinformatics 2009, 10(Suppl 14):S3 doi:10.1186/1471-2105-10-S14-S3.</t>
  </si>
  <si>
    <t>24899475-7c8a-45d1-9d7f-cfc620c9460a</t>
  </si>
  <si>
    <t>dwc:basisOfRecord could not be unambiguously matched to vocabulary</t>
  </si>
  <si>
    <t>dwc:basisOfRecord was matched to vocabulary</t>
  </si>
  <si>
    <t xml:space="preserve">Jacobs, C. </t>
  </si>
  <si>
    <t>Data quality in crowdsourcing for biodiversity research: issues and examples.</t>
  </si>
  <si>
    <t xml:space="preserve">In: Capineri, C. Haklay, M. Huang, H, Antoniou, V., Kettunen, J., Osterman, F. and Purves, R. (eds) European Handbook of Crowdsourced Geographic Information pp. 75-86 London: Ubiquity Press. DOI: ttp://dx.doi.org/10.5334/bax.f. </t>
  </si>
  <si>
    <t>&lt;JW&gt;It would be great to maintain a community vocabulary for unambiguous lookups (e.g., https://github.com/tucotuco/DwCVocabs/blob/master/vocabs/basisOfRecord.txt)&lt;/JW&gt;  &lt;&lt;AC&gt;&gt; Something for TDWG to discuss??&lt;/AC&gt;&lt;Lee&gt;Looks like line 54 to me&lt;/Lee&gt;&lt;JW&gt;I believe the name of this test should be changed to BASIS_OF_RECORD_UNRECOGNIZED for consistency.&lt;/JW&gt;&lt;PJM&gt;Feels like there is a validation BASIS_OF_RECORD_IN_CONTROLLED_VOCABULARY and an amendment BASIS_OF_RECORD_CONFORMED_TO_VOCABULARY here. &lt;/PJM&gt;</t>
  </si>
  <si>
    <t>Separate out the amendment and the validation.</t>
  </si>
  <si>
    <t>5147823a-5c46-4b3d-88e8-244ddc96e749</t>
  </si>
  <si>
    <t>dcterms:modified is in the future</t>
  </si>
  <si>
    <t>dcterms:modified date is valid</t>
  </si>
  <si>
    <t>modified&gt;=date()</t>
  </si>
  <si>
    <t>dcterms:modified=2230-12-31</t>
  </si>
  <si>
    <t>Leen Vandepitte, Samuel Bosch, Lennert Tyberghein, Filip Waumans, Bart Vanhoorne, Francisco Hernandez, Olivier De Clerck and Jan Mees</t>
  </si>
  <si>
    <t>Fishing for data and sorting the catch: assessing the data quality, completeness and fitness for use of data in marine biogeographic databases</t>
  </si>
  <si>
    <t>Database, 2015, 1–14. doi: 10.1093/database/bau125</t>
  </si>
  <si>
    <t>2be74809-67c9-4829-b4d4-3fb112705195</t>
  </si>
  <si>
    <t>DCTERMSTYPE_UNINTERPRETABLE</t>
  </si>
  <si>
    <t>dcterms:type value not matched to DCMI type vocabulary (Dublin Core Metadata Initiative)</t>
  </si>
  <si>
    <t>dcterms:type value matched to DCMI type vocabulary (Dublin Core Metadata Initiative)</t>
  </si>
  <si>
    <t>dcterms:type /= "PhysicalObject", "Sound", "StillImage", "MovingImage", "Text")</t>
  </si>
  <si>
    <t>Lukyanenko, Roman; Parsons, Jeffrey; Wiersma, Yolanda F.</t>
  </si>
  <si>
    <t>Emerging problems of data quality in citizen science: Editorial.</t>
  </si>
  <si>
    <t>Conservation Biology, 30(3), 447-449. doi:10.1111/cobi.12706</t>
  </si>
  <si>
    <t>HAS_VALID_LICENSE</t>
  </si>
  <si>
    <t>Record declares the license governing its use in a way that allows those rights to be unambiguously understood.</t>
  </si>
  <si>
    <t>Value of dcterms:license complies with a controlled vocabulary.</t>
  </si>
  <si>
    <t>SingleTerms</t>
  </si>
  <si>
    <t>license = "http://creativecommons.org/publicdomain/zero/1.0"</t>
  </si>
  <si>
    <t>Maldonado, C. Molina, C.I.,  Zizka, A., Persson, C., Taylor, C.M., Albán, J., Chilquillo, E. Rønsted, N. and Antonelli, A.</t>
  </si>
  <si>
    <t>dcterms:license</t>
  </si>
  <si>
    <t>Estimating species diversity and distributions in the era of Big Data: to what extent can we trust public databases?</t>
  </si>
  <si>
    <t>Global Ecology and Biogeography, 24, 973–984.</t>
  </si>
  <si>
    <t>&lt;CG&gt;I would say more "parsable" than valid since the validity depends on the context&lt;/CG&gt;</t>
  </si>
  <si>
    <t>8dd12160-8c22-11e7-bb31-be2e44b06b34</t>
  </si>
  <si>
    <t>COLLECTOR_SEQUENCE_POSSIBLE</t>
  </si>
  <si>
    <t>Distance in space and time between two collected items from the same 
collector are incompatible with the available means of transportation at 
that time (maximum distance that can be travelled in the period).</t>
  </si>
  <si>
    <t>Maletic, J.I. and Marcus, A.</t>
  </si>
  <si>
    <t>Data Cleansing: Beyond Integrity Analysis.</t>
  </si>
  <si>
    <t>Distance in space and time between two collected items from the same 
collector are compatible with the available means of transportation 
at that time (maximum distance that can be travelled in the period).</t>
  </si>
  <si>
    <t>pp. 200-209 in Proceedings of the Conference on Information Quality (IQ2000). Boston: Massachusetts Institute of Technology. http://mitiq.mit.edu/iciq/pdf/a%20review%20of%20information%20quality%20research.pdf</t>
  </si>
  <si>
    <t>for each record1, record2 from the same collector:
  distance(record1:decimalLatitude, record1:decimalLongitude, 
               record2:decimalLatitude, record2:decimalLongitude, 
               record1:eventDate, record2:eventDate) &gt; maximum_possible_distance(record1:eventDate)</t>
  </si>
  <si>
    <t>Two records collected by the same person before 1850, the first in day "d" and the next in day  "d + 1" 
are more than 1000km apart, which is the maximum distance that people could travel at that time.</t>
  </si>
  <si>
    <t>Record_level Terms, Event, Location</t>
  </si>
  <si>
    <t>recordedBy, eventDate, decimalLatitude, decimalLongitude</t>
  </si>
  <si>
    <t>Marino, A., Pavarin, F., de Souza, S. and Chapman, A.D.</t>
  </si>
  <si>
    <t>Renato De Giovanni</t>
  </si>
  <si>
    <t>geoLoc and spOutlier: on-line tools for geocoding and validating biological data.</t>
  </si>
  <si>
    <t>&lt;AC&gt;This is another great test, but .... Core? Be good to put with outliers and expert range as a separate set of web services, etc.  Would require a strict rule-based set of criteria&lt;/AC&gt;</t>
  </si>
  <si>
    <t>In Proceedings of Inter-American Workshop on Environmental Data.  http://www.cria.org.br/eventos/iaed/amarino_pre.html Powerpoint Presentation. http://tinyurl.com/mbv93dl.</t>
  </si>
  <si>
    <t>4c09f127-737b-4686-82a0-7c8e30841590</t>
  </si>
  <si>
    <t>Scientific name homonym issues detected with the record. Missing higher classification information prevents placement, or classification supplied can not be used to infer the correct homonym</t>
  </si>
  <si>
    <t>Mathew, C., Güntsch, A., Obst, M., Vicario, S., Haines, R., Williams, A., de Jong, Y. and Goble, C.</t>
  </si>
  <si>
    <t>A semi-automated workflow for biodiversity data retrieval, cleaning and quality control.</t>
  </si>
  <si>
    <t>Biodiversity Data Journal, 2: e4221. doi: 10.3897/BDJ.2.e4221.</t>
  </si>
  <si>
    <t>Otegui, J., Ariño, A.H.</t>
  </si>
  <si>
    <t>BIDDSAT: visualizing the content of biodiversity data publishers in the Global Biodiversity Information Facility network</t>
  </si>
  <si>
    <t>Bioinformatics Applications Note 28, 16, 2207–2208</t>
  </si>
  <si>
    <t>The scientific name and higher classification information suggess no homonymn issues</t>
  </si>
  <si>
    <t>Otegui, J., Ariño, A.H., Encinas, M.A., Pando, F.</t>
  </si>
  <si>
    <t>Assessing the Primary Data Hosted by the Spanish Node of the Global Biodiversity Information Facility (GBIF).</t>
  </si>
  <si>
    <t xml:space="preserve">PLoS ONE 8(1): e55144. </t>
  </si>
  <si>
    <t>Peterson, A.T. et al.</t>
  </si>
  <si>
    <t>Detecting Errors in Biological Data based on collectors' itineraries.</t>
  </si>
  <si>
    <t>Bull. British Ornithologists Club 124(2): 143-151. http://tinyurl.com/khzarrn.</t>
  </si>
  <si>
    <t xml:space="preserve">Peterson, A.T., Knapp, S., Guralnick, R.,  Soberón, G. and Holder, M.T. </t>
  </si>
  <si>
    <t>The big questions for biodiversity informatics.</t>
  </si>
  <si>
    <t>Systematics and
Biodiversity, 8:2, 159-168, DOI: 10.1080/14772001003739369.</t>
  </si>
  <si>
    <t>&lt;PJM&gt;There are homonyms created by the same author in the same year in the same higher taxon, indeed in a few cases in the same work, and in at least one case on the same page in the same work.  Given Flat Darwin Core, there are cases where Darwin Core data could be filled out sufficently to disambiguate the homonyms, and other cases where Darwin Core terms for the text of a scientific name are unable to provide sufficient information for disambiguation.  Including the taxon ids and referencing an id in a nomenclator or in a taxonomic authority can resolve these.   The key to this test is whether or not the taxon terms can be uniquely related to the id of a nomenclatural act, however, outside vascular plants and fungi, we are lacking in nomenclators.  Perhaps the test is: a pair: MEASURE_TAXONID_COMPLETENESS and an amendment LOOKUP_TAXONID, which could return a result state of ambiguous for homonyms.&lt;/PJM&gt;</t>
  </si>
  <si>
    <t>Pipino, L.L., Lee, Y.W. and Wang, R.Y.</t>
  </si>
  <si>
    <t>Data quality assessment.</t>
  </si>
  <si>
    <t>Commun. ACM 45, 4 (April 2002), 211-218. DOI=10.1145/505248.506010.</t>
  </si>
  <si>
    <t>938abca6-4194-4874-bdab-853185bee894</t>
  </si>
  <si>
    <t>Taxonomic rank "Class" value has been added</t>
  </si>
  <si>
    <t>Taxonomic rank "Class" has not been added</t>
  </si>
  <si>
    <t xml:space="preserve">Robertson, M.P., Visser, V. and Hui, C. </t>
  </si>
  <si>
    <t>class=NULL, replaced by class/=NULL</t>
  </si>
  <si>
    <t>Biogeo: an R package for assessing and improving data quality of occurrence record datasets.</t>
  </si>
  <si>
    <t>Ecography, http://dx.doi.org/10.1111/ecog.02118.</t>
  </si>
  <si>
    <t>&lt;JW&gt;I don't think there need to be two amendment tests for each rank. One test, such as CLASS_AMENDED, seems sufficient to me.&lt;/JW&gt; &lt;PZ&gt; Agree with JW, there could be only one test where the replacement can include null or 0-length string for an actual value. &lt;/PZ&gt;</t>
  </si>
  <si>
    <t>Scannapieco, M., Missier, P. and Batini, C.</t>
  </si>
  <si>
    <t>Data Quality at a Glance.</t>
  </si>
  <si>
    <t>Datenbank-Spektrum 14, 6-14.</t>
  </si>
  <si>
    <t>Vandepitte, L.; Bosch, S.; Tyberghein, L.; Waumans, F.; Vanhoorne, B.; Hernandez, F.; De Clerck, O.; Mees, J.</t>
  </si>
  <si>
    <t>20eeeaf8-0d34-47da-a1a5-e9b6df4f3ace</t>
  </si>
  <si>
    <t>Taxonomic rank "Class" value has been replaced</t>
  </si>
  <si>
    <t>Taxonomic rank "Class" has not been replaced</t>
  </si>
  <si>
    <t>class corrected</t>
  </si>
  <si>
    <t>Fishing for data and sorting the catch: assessing the data quality, completeness and fitness for use of data in marine biogeographic databases.</t>
  </si>
  <si>
    <t>Database, bau125-bau125. doi:10.1093/database/bau125</t>
  </si>
  <si>
    <t>cdbdbcba-3484-43e6-bad4-0044368b0f2f</t>
  </si>
  <si>
    <t>Taxonomic rank "Kingdom" value has been added</t>
  </si>
  <si>
    <t>Taxonomic rank "Kingdom" value has not been added</t>
  </si>
  <si>
    <t>kingdom=NULL replaced with kindom/=NULL</t>
  </si>
  <si>
    <t>Veiga, A. K. ; Saraiva, A. M. ; Cartolano, E. A.</t>
  </si>
  <si>
    <t>Data quality concepts and methods applied to biological species occurrence data.</t>
  </si>
  <si>
    <t>&lt;PZ&gt; idem CLASS_ADDED &lt;/PZ&gt;</t>
  </si>
  <si>
    <t>In: Tomas Mildorf; Karel Charvat jr.. (Org.). ICT for Agriculture, Rural Development and Environment: Where we are? Where we will go?. ed.Praga, República Tcheca: , 2012, v. 1, p. 194-205. http://www.enorasis.eu/uploads/files/Modelling/ictbook-120613124719-phpapp02.pdf http://www.enorasis.eu/uploads/files/Modelling/ictbook-120613124719-phpapp02.pdf.</t>
  </si>
  <si>
    <t>bd96600d-570f-44c9-a117-82e7f34e95c7</t>
  </si>
  <si>
    <t>Taxonomic rank "Kingdom" value has been replaced</t>
  </si>
  <si>
    <t>Taxonomic rank "Kingdom" value has not been replaced</t>
  </si>
  <si>
    <t>kingdom corrected</t>
  </si>
  <si>
    <t>Wang, R.Y.</t>
  </si>
  <si>
    <t>Rasing the bar for Data Quality in the New Millenium.</t>
  </si>
  <si>
    <t>PowerPoint Presentation.</t>
  </si>
  <si>
    <t>3b50108e-2a87-4464-844d-d9d5c1b4420d</t>
  </si>
  <si>
    <t>Taxonomic rank "Order" value has been added</t>
  </si>
  <si>
    <t>Taxonomic rank "Order" value has not been added</t>
  </si>
  <si>
    <t>Wieczorek, J., Bloom, D., Guralnick, R., Blum, S., Döring, M., Giovanni, R., Robertson, T., Vieglais, D.</t>
  </si>
  <si>
    <t>order=NULL replaced by order/=NULL</t>
  </si>
  <si>
    <t>Darwin Core: An Evolving Community-Developed Biodiversity Data Standard</t>
  </si>
  <si>
    <t>PLoS ONE 7(1): e29715. doi:10.1371/journal.pone.0029715</t>
  </si>
  <si>
    <t>0c8dca4c-ecd0-4ba5-bc81-9f8cbea27374</t>
  </si>
  <si>
    <t>Taxonomic rank "Order" value has been replaced</t>
  </si>
  <si>
    <t>Taxonomic rank "Order" value has not been replaced</t>
  </si>
  <si>
    <t>order corrected</t>
  </si>
  <si>
    <t>Wieczorek, J., Guo, Q. and Hijmans, R.J.</t>
  </si>
  <si>
    <t>The point-radius method for georeferencing locality descriptions and calculating associated uncertainty</t>
  </si>
  <si>
    <t>bfad69a5-6d24-487c-8b22-9fa825296b6b</t>
  </si>
  <si>
    <t>International Journal of Geographical Information Science, vol. 18, no. 8, pp. 745–767</t>
  </si>
  <si>
    <t>Taxonomic rank "Phylum" value has been added</t>
  </si>
  <si>
    <t>Taxonomic rank "Phylum" value has not been added</t>
  </si>
  <si>
    <t>phylum=NULL replaced with phylum/=NULL</t>
  </si>
  <si>
    <t>e4396d5c-8432-43bd-ba30-563143b4f9f8</t>
  </si>
  <si>
    <t>Taxonomic rank "Phylum" value has been replaced</t>
  </si>
  <si>
    <t>Taxonomic rank "Phylum" value has not been replaced</t>
  </si>
  <si>
    <t>phylum corrected</t>
  </si>
  <si>
    <t>Zermoglio, P.F., Guralnick, R.P. and Wieczorek, J.R.</t>
  </si>
  <si>
    <t>A Standardized Reference Data Set for Vertebrate Taxon Name Resolution</t>
  </si>
  <si>
    <t>PLoS ONE 11(1): e0146894. doi:10.1371/journal.pone.0146894</t>
  </si>
  <si>
    <t>e830058b-e638-4e63-b341-78f349703cce</t>
  </si>
  <si>
    <t>Taxonomic rank "Family" value has been added</t>
  </si>
  <si>
    <t>Taxonomic rank "Family" value has not been added</t>
  </si>
  <si>
    <t>family=NULL replaced by family/=NULL</t>
  </si>
  <si>
    <t>family="Macropodidae"</t>
  </si>
  <si>
    <t>28ce32c6-fae1-478b-bf54-3f0b688f37be</t>
  </si>
  <si>
    <t>Taxonomic rank Family value has been replaced</t>
  </si>
  <si>
    <t>Taxonomic rank Family value has not been replaced</t>
  </si>
  <si>
    <t>family corrected</t>
  </si>
  <si>
    <t>family="kangaroos" replaced by family="Macropodidae"</t>
  </si>
  <si>
    <t>8ab38bee-323c-4926-a7e9-c0417cd3b14d</t>
  </si>
  <si>
    <t>Typographical errors and misspellings of the scientific name (dwc:scientificName) have been inferred and a best guess at the correct nomenclature has been provided</t>
  </si>
  <si>
    <t>The scientific name (dwc:scientificName) matches correct nomenclature</t>
  </si>
  <si>
    <t>scientificName="Acacia longifloia" interpretd as scientificName="Acacia longifolia"</t>
  </si>
  <si>
    <t>f01fb3f9-2f7e-418b-9f51-adf50f202aea</t>
  </si>
  <si>
    <t>The scientific name (dwc:scientificName) has been added by concatenating genus, specificEpithet, infraspecificEpithet and scientificNameAuthorship</t>
  </si>
  <si>
    <t>The scientific name (dwc:scientificName) has genus, specificEpithet and optionally infraspecificEpithet and scientificNameAuthorship</t>
  </si>
  <si>
    <t>&lt;PZ&gt; It would seem that a scientificName consistency test is needed: scientificName is consistent with what's provided in genus, specificEpithet, etc. Added a test at the bottom. Also, I believe the converse tests should be included: genus, specificEpithet, infraspecificEp, sciNameAut completed from sciName. "GENUS_FROM_SCI_NAME" and the like &lt;/PZ&gt;</t>
  </si>
  <si>
    <t>2cd6884e-3d14-4476-94f7-1191cfff309b</t>
  </si>
  <si>
    <t>Taxonomic rank "Class" value cannot be interpreted</t>
  </si>
  <si>
    <t>Taxonomic rank "Class" was interpreted correctly</t>
  </si>
  <si>
    <t>class="Herps"</t>
  </si>
  <si>
    <t>125b5493-052d-4a0d-a3e1-ed5bf792689e</t>
  </si>
  <si>
    <t>Taxonomic rank "Kingdom" value cannot be interpreted</t>
  </si>
  <si>
    <t>Taxonomic rank "Kingdom" was interpreted correctly</t>
  </si>
  <si>
    <t>81cc974d-43cc-4c0f-a5e0-afa23b455aa3</t>
  </si>
  <si>
    <t>Taxonomic rank "Order" value cannot be interpreted</t>
  </si>
  <si>
    <t>Taxonomic rank "Order" value was interpreted correctly</t>
  </si>
  <si>
    <t>eaad41c5-1d46-4917-a08b-4fd1d7ff5c0f</t>
  </si>
  <si>
    <t>Taxonomic rank "Phylum" value cannot be interpreted</t>
  </si>
  <si>
    <t>Taxonomic rank "Phylum" value was interpreted correctly</t>
  </si>
  <si>
    <t>3667556d-d8f5-454c-922b-af8af38f613c</t>
  </si>
  <si>
    <t>Taxonomic rank "Family" value cannot be interpreted</t>
  </si>
  <si>
    <t>Taxonomic rank "Family" value was interpreted correctly</t>
  </si>
  <si>
    <t>family="kangaroos"</t>
  </si>
  <si>
    <t>ead248c1-ea19-4d9f-8dbe-123e90ba0f3d</t>
  </si>
  <si>
    <t>Scientific name (dwc:scientificName) is not in any known national or international nomenclatural checklists</t>
  </si>
  <si>
    <t>Scientific name (dwc:scientificName) is in known national or international nomenclatural checklists</t>
  </si>
  <si>
    <t>scientificName="Alibaba monile"</t>
  </si>
  <si>
    <t>&lt;PZ&gt; I believe the importance of this test is really in combination with a test that tells whether the genus+specificEpithet have the same values as scientificName. If they are different, then genus+specEp might have the right combination. Two tests would be needed, or two instances within one test: sciName = genus+spEp --&gt; a. yes, (--&gt; sciName recognised, yes, no); b. no, (--&gt;sciName recognised, yes, no, AND genus+spEp recognised, yes, no). &lt;/PZ&gt;</t>
  </si>
  <si>
    <t>NB. This is not necessarily an error as it may be very recently described and not yet in a list or the lists could be wrong or not up-to-date or haven't covered that group.</t>
  </si>
  <si>
    <t>7c4b9498-a8d9-4ebb-85f1-9f200c788595</t>
  </si>
  <si>
    <t>Matching to the taxonomic backbone can only be inferred to a rank higher than species.</t>
  </si>
  <si>
    <t>The scientific name was supplied and matched to species list</t>
  </si>
  <si>
    <t>scientificName=NULL, vernacularName=NULL</t>
  </si>
  <si>
    <t>ALA,GBIF,OBIS</t>
  </si>
  <si>
    <t>&lt;PZ&gt; The specification here is tricky. It might perfectly be that sciName is empty and that genus and specificEp are filled in. As it stands, it could only run AFTER sciName has been inferred from genus+spEp. &lt;/PZ&gt;</t>
  </si>
  <si>
    <t>399ef91d-425c-46f2-a6df-8a0fe4c3e86e</t>
  </si>
  <si>
    <t>dwc:namePublishedInYear is in the future</t>
  </si>
  <si>
    <t>TG2</t>
  </si>
  <si>
    <t>dwc:namePublishedInYear is valid</t>
  </si>
  <si>
    <t>namePublishedInYear&gt;=year()</t>
  </si>
  <si>
    <t>TG1 CC</t>
  </si>
  <si>
    <t>TG3 CC</t>
  </si>
  <si>
    <t>Abby Benson &lt;albenson@usgs.gov&gt;</t>
  </si>
  <si>
    <t>namePublishedInYear=2230</t>
  </si>
  <si>
    <t>Alex Thompson &lt;godfoder@acis.ufl.edu&gt;</t>
  </si>
  <si>
    <t>Antonio Saraiva &lt;Saraiva@usp.br&gt;</t>
  </si>
  <si>
    <t>Miles Nicholls &lt;Miles.Nicholls@csiro.au&gt;</t>
  </si>
  <si>
    <t>Allan Koch Veiga &lt;Allan.kv@gmail.com&gt;</t>
  </si>
  <si>
    <t>Arthur Chapman &lt;chapman.arthur@gmail.com&gt;</t>
  </si>
  <si>
    <t>&lt;PZ&gt; Should this one also include a lower limit? like the IDENTIFIED_DATE_IMPROBABLE test: in the future or falls prior to Linnaeus (1753). &lt;PZ&gt;</t>
  </si>
  <si>
    <t>Tania Laity &lt;tania.laity@environment.gov.au&gt;</t>
  </si>
  <si>
    <t>Anne-Sophie Archambeau &lt;archambeau@gbif.fr&gt;</t>
  </si>
  <si>
    <t>Arturo H. Ariño Plana" &lt;artarip@unav.es&gt;</t>
  </si>
  <si>
    <t>2eb62922-a8c6-4be7-aeef-56e1ca64c135</t>
  </si>
  <si>
    <t>Taxon name fields (scientificName, genus, subgenus, specificEpithet) contain an identification qualifier</t>
  </si>
  <si>
    <t>Bertram Ludaescher &lt;Ludaesch@gmail.com&gt;</t>
  </si>
  <si>
    <t>Taxon name fields (scientificName, genus, subgenus, specificEpithet) do not contain an identification qualifier</t>
  </si>
  <si>
    <t>scientificName="Thomomys cf. bottae"</t>
  </si>
  <si>
    <t>Christian Gendreau&lt;cgendreau@gbif.org&gt;</t>
  </si>
  <si>
    <t>&lt;AC&gt;&gt;SHOULD FOLLOW LINE 18 &lt;/AC&gt;&lt;Lee&gt;Needs vocab lookup then?&lt;/Lee&gt;....John says lookup ok...as next line</t>
  </si>
  <si>
    <t>NB. Identification qualifiers include: 'cf.', 'aff.', '&gt;', ' X ', '?', 'sp.', ssp.'</t>
  </si>
  <si>
    <t>Dairo Escobar &lt;dairoescobar@gmail.com&gt;</t>
  </si>
  <si>
    <t>55839afb-fabb-4425-ab5f-442b6e296ea0</t>
  </si>
  <si>
    <t>Daniel Amariles &lt;damariles@humboldt.org.co&gt;</t>
  </si>
  <si>
    <t>Daniel Lins &lt;daniel.lins@gmail.com&gt;</t>
  </si>
  <si>
    <t>dwc:genus is NULL but taxon epithet name fields below genus are not NULL</t>
  </si>
  <si>
    <t>Danny Velez Velandia &lt;dvelez@humboldt.org.co&gt;</t>
  </si>
  <si>
    <t>dwc:genus is supplied</t>
  </si>
  <si>
    <t>genus=NULL, specificEpithet /=NULL or infraspecificEpithet /=NULL</t>
  </si>
  <si>
    <t>genus is NULL, specificEpithet="californicus"</t>
  </si>
  <si>
    <t>Dave Watts &lt;dave.watts@csiro.au&gt;</t>
  </si>
  <si>
    <t>&lt;ac&gt;I think comment should be infra-generic names not NULL when genus NULL.  Subgenus is a rank and that is not what is being talked about.&lt;/ac&gt;  &lt;PJM&gt;dwc:genus is not a parse of scientificName.  There is no current dwc element for the concept expressed here.  dwc:genus is, like family, kingdom, etc, the current higher taxonomic placement of the occurrence.  It may validly be null, even if the the fields that parse scientificName are not null, and it may correctly differ from the first word in dwc:scientificName.&lt;/pjm&gt;&lt;AC&gt;Not entirely corect @pjm - a scientific name under a binomial system must have a genus and specific epithet - you can't have (as in example) "genus=NULL, specific epithet=californicus" Genus is totally different to family, class etc. as they are not part of the binomial whereas genus is.&lt;/AC&gt;&lt;PJM&gt;@AC see the formal definition of dwc:genus.  A scientific name at the rank of genus or below must contain a genus, the dwc:genus isn't that, it is the genus in the classification scheme used by the provider, you can have genus=NULL, scientificName=Abra californicus, specificEpithet=californicus.  A term has been proposed, but not adopted, for the generic part of the scientfiicName (genericEpithet).  dwc:genus often contains a different word than the first word in the scientificName with type material where the type name is not the current identification.&lt;/PJM&gt;</t>
  </si>
  <si>
    <t>David Bloom &lt;dbloom@vertnet.org&gt;</t>
  </si>
  <si>
    <t>0, but a validation dwc:genus contains a value when dwc:subgenus contains a value would be reasonable.</t>
  </si>
  <si>
    <t>David Fichtmueller &lt;d.fichtmueller@bgbm.org&gt;</t>
  </si>
  <si>
    <t>857c83fe-71de-4a8c-8aaf-e5c58635344a</t>
  </si>
  <si>
    <t>specific epithet field (dwc:specificEpithet) is NULL but Infraspecific taxon fields(dwc:infraspecificEpithet) is not NULL</t>
  </si>
  <si>
    <t>Debbie Paul &lt;dpaul@fsu.edu&gt;</t>
  </si>
  <si>
    <t>specific epithet field (dwc:specificEpithet) and optionally Infraspecific taxon (dwc:infraspecificEpithet) are supplied</t>
  </si>
  <si>
    <t>infraspecificEpithet=NULL,  specificEpithet/=NULL</t>
  </si>
  <si>
    <t>Dimitri Brosens &lt;dimitri.brosens@inbo.be&gt;</t>
  </si>
  <si>
    <t>Dmitry Schigel  &lt;dschigel@gbif.org&gt;</t>
  </si>
  <si>
    <t>specificEpithet is NULL, infraspecificEpithet="gracilis"</t>
  </si>
  <si>
    <t>Elspeth Haston &lt;e.haston@rbge.org.uk&gt;</t>
  </si>
  <si>
    <t>Gloeckler Falko &lt;Falko.gloeckler@mfn-berlin.de&gt;</t>
  </si>
  <si>
    <t>Hanna Koivula &lt;Hanna.koivula@helsinki.fi&gt;</t>
  </si>
  <si>
    <t>&lt;PJM&gt;Description and techncial specification are in conflict&lt;/PJM&gt;</t>
  </si>
  <si>
    <t>James Macklin &lt;James.macklin@gmail.com&gt;</t>
  </si>
  <si>
    <t>06851339-843f-4a43-8422-4e61b9a00e75</t>
  </si>
  <si>
    <t>NAME_NULL</t>
  </si>
  <si>
    <t>No name information</t>
  </si>
  <si>
    <t>Name information is present</t>
  </si>
  <si>
    <t>Class Taxon=NULL &lt;JW&gt;The contents of all terms organized in the Taxon class are empty.&lt;/JW&gt;</t>
  </si>
  <si>
    <t>Javier Otegui &lt;Javier.otegui@gmail.com&gt;</t>
  </si>
  <si>
    <t>scientificName=NULL + vernacularName=NULL + higherClassification (below family)=NULL</t>
  </si>
  <si>
    <t>scientificName, vernacularname, genus, family, order, class, higherClassification</t>
  </si>
  <si>
    <t>John Wiezorek &lt;gtuco.btuco@gmail.com&gt;</t>
  </si>
  <si>
    <t>&lt;Lee&gt;This needs discussion. For example, would kingdom, phylum, class or order only be useful?&lt;/Lee&gt;&lt;JW&gt;Would this test return true if there were data in the relevant Taxon-related fields was meaningless (effectively null)?&lt;/JW&gt;&lt;AC&gt;@Lee - yes just having the higher levels is valuable and some Phyla all you will ever have&lt;/i&gt;</t>
  </si>
  <si>
    <t>Lee Belbin &lt;leebelbin@gmail.com&gt;</t>
  </si>
  <si>
    <t>Luiz Gadelha &lt;lgadelha@lncc.br&gt;</t>
  </si>
  <si>
    <t>Marie-Elise Lecoq &lt;melecoq@gbif.fr&gt;</t>
  </si>
  <si>
    <t>fa2259b1-7ec2-449c-bef3-a02a1db190ab</t>
  </si>
  <si>
    <t>Matt Collins &lt;mcollins@acis.ufl.edu&gt;</t>
  </si>
  <si>
    <t>Name of the taxon is not in the national species lists for the country in which it was recorded (e.g. APNI, AFD in Australia), but the name is valid and present in other checklists (e.g. CoL)</t>
  </si>
  <si>
    <t>Name of the taxon is in the national species lists for the country in which it was recorded (e.g. APNI, AFD in Australia).</t>
  </si>
  <si>
    <t>Matthias.obst@bioenv.gu.se</t>
  </si>
  <si>
    <t>Nelyda Beltran &lt;nbeltran@gmail.com&gt;</t>
  </si>
  <si>
    <t>Nicolas Noe &lt;n.noe@biodiversity.be&gt;</t>
  </si>
  <si>
    <t>scientificName="Leptosema chapmanii" in Australian checklist but not in Norway checklist</t>
  </si>
  <si>
    <t>Paul J. Morris &lt;mole@morris.net&gt;</t>
  </si>
  <si>
    <t>Paula Zermoglio &lt;pzermoglio@gmail.com&gt;</t>
  </si>
  <si>
    <t>Rui Figueira &lt;rui.figueira@iict.pt&gt;</t>
  </si>
  <si>
    <t>Shelley James &lt;Shelley.James@bgcp.nsw.gov.au&gt;</t>
  </si>
  <si>
    <t>&lt;AC&gt;Perhaps not "core" applies to individual regions and for example, ALA could have that test for Australia, but is it a core test here? May apply mor to the User and thus come under the TG1 Profile use&lt;/AC&gt;&lt;PJM&gt;I wouldn't know how to implement this test (unless I'm in a particular position like the ALA where I know what the national checklist is, and the data are national in scope).  I could query GBIF checklist bank for data sets where the metadata contains the name of the country, and then lookup the name in any resulting datasets, but there aren't any metadata elements that tell me that a dataset is a checklist for a particular country.   A validation NAMESTRING_FOUND_IN_ANY_NAME_LIST could be implemented, or a validation NAMESTRING_FOUND_IN_CONFIGURED_NAME_LIST. &lt;/PJM&gt;&lt;PJM&gt;Other key thing to remember with all the tests operating on dwc:scientificName/scientificNameAuthorship is that they are working at the level of name strings, not nomenclatural acts, or taxonomic names.  A lookup might be able to return a taxonID from a name string, but for the most part, we are working at the very low level of name strings withing the sorts of name like thinkgs that have been defined in the NOMINA meetings and in the GNA.&lt;/PJM&gt;</t>
  </si>
  <si>
    <t>Sophie Pamerlon &lt;pamerlon@gbif.fr&gt;</t>
  </si>
  <si>
    <t>Vijay Barve &lt;vijay.barve@gmail.com&gt;</t>
  </si>
  <si>
    <t>65c5595b-6229-4f89-98e9-7a62dbda492d</t>
  </si>
  <si>
    <t>dwc:identificationQualifier, where present, extracted from taxon name fields</t>
  </si>
  <si>
    <t>dwc:identificationQualifier was present</t>
  </si>
  <si>
    <t>&lt;JW&gt;Name fields would be replaced with amended names and identification qualifier(s) put in identificationQualifier. &lt;/JW&gt;&lt;AC&gt; Shouldfollow IDENTIFIER_QUALIFIER_DETECTED &lt;/AC&gt;&lt;JW2&gt;Can use a vocabulary to detect identificationQualifier as a token, but the resulting identificationQualifier need not necessarily follow a controlled vocabulary. For examples, see the description for identificationQualifier, where the names are included as well.&lt;/JW2&gt;&lt;Lee&gt;Agreed, but the identification qualifier lookup would be an excellent addition&lt;/Lee&gt; &lt;PZ&gt; What if identificationQualifier is already filled in and its content does not match the identificationQualifier found in the e.g., sciName field...? Should there be a test for that? &lt;/PZ&gt; &lt;PJM&gt;@PZ sounds like a validation, IDENTIFICATION_QUALIFIER_IN_SCINAME, but could also just be implemented as a part of a test of whether dwc:scientificName is consistent with the atomic parts.   Also noting the Darwin Core term definition doesn't match the Darwin Core term examples, from the definition, I'd expect the value to be "aff." and not include the components of the name. &lt;/PJM&gt;</t>
  </si>
  <si>
    <t>VERBATIM_COORDINATES_UNLIKE_VERBATIM_LAT/LONG</t>
  </si>
  <si>
    <t>dwc:verbatimCoordinates do not match verbatimLatitude and/or verbatimLongitude</t>
  </si>
  <si>
    <t>verbatimCoordinates/=verbatimLatitude and/or verbatimCoordinates/=verbatimLongitude</t>
  </si>
  <si>
    <t>verbatimCoordinates="12.333998, 128.99923", verbatimLatitude="14.33876", verbatimLongitude="96.15679"</t>
  </si>
  <si>
    <t>verbatimCoordinates, verbatimLatitude, verbatimLongitude</t>
  </si>
  <si>
    <t>Paula Zermoglio</t>
  </si>
  <si>
    <t>&lt;PJM&gt;I've always thought of verbatimCoordinates and verbatimLat/Long as being mutually exclusive, if the verbatim value is a latitude/longitude, supply it in verbatimLat/Long, and then supply a verbatimSRS to indicate what the datum is, otherwise (e.g. for PLSS, UTM, MGRS, USNG, etc, provide the value in verbatimCoordinates ("T6N R3W S12 NW1/4") and then provide a verbatimSRS to indicate the coordinate system and datum.  I'd think of cases where both verbatimCoordinates and verbatimLat/Long were supplied as likely errors, regardless of whether they specified the same location or not.&lt;/PJM&gt;</t>
  </si>
  <si>
    <t>SCIENTIFIC_NAME_CONSISTENT</t>
  </si>
  <si>
    <t>value in dwc:scientificName is not inconsistent with dwc:genus, dwc:specificEpithet, dwc:infraspecificEpithet. (could be less specific, though)</t>
  </si>
  <si>
    <t xml:space="preserve"> [specific epithet in dwc:scientificName]=dwc:specificEpithet AND [infraspecific epithet in dwc:scientificName]=dwc:infraspecificEpithet</t>
  </si>
  <si>
    <t>scientificName="Passiflora incarnata", genus="Passiflora", specificEpithet="foetida"</t>
  </si>
  <si>
    <t>scientificName, genus, specificEpithet, infraspecificEpithet</t>
  </si>
  <si>
    <t>https://github.com/FilteredPush/FP-KurationServices/blob/master/src/main/java/org/filteredpush/kuration/util/SciNameServiceUtil.java#L97</t>
  </si>
  <si>
    <t>&lt;AC&gt;Variable name would need changing as this relates to the Positive side of the test rather than the negative. Also the Desription appears for the (test - PASS) column (currently hidden)&lt;/AC&gt;&lt;PJM&gt;@AC: Variable name is fine.  The other validation variable names need to change.  We must specify all of them as positive, not negative.&lt;/PJM&gt;</t>
  </si>
  <si>
    <t>dwc:genus is not a parse of dwc:scientificName, it is defined as a classification term, and can be expected to differ from the first word in scientificName.  A term for genericEpithet has been proposed but has not been adopted.</t>
  </si>
  <si>
    <t>Principles</t>
  </si>
  <si>
    <t>Added By</t>
  </si>
  <si>
    <t>Where possible, DQ Framework terms will be used. Where expedient, new terms will be added (e.g., Record Resolution, Term Resolution)</t>
  </si>
  <si>
    <t>Tests/assertions will be more stable than any software tools that may happen to use them</t>
  </si>
  <si>
    <t>We are seeking a CORE set of tests and assertions that all or the great majority of Data Publishers/Providers/Aggregators can implement</t>
  </si>
  <si>
    <t>The tests and resulting assertions will be based on Darwin Core Terms</t>
  </si>
  <si>
    <t>Darwin Core terms are either 1) verbatim (can't validate but can interpret/use to improve other terms), 2) bounded by vocabulary or extents (therefore checkable), ...therefore each term has valid test types?</t>
  </si>
  <si>
    <t>Tests - criteria for inclusion: 1) informative, 2) simple to implement, 3) mandatory for enhancements, 4) in use with decent % of hits</t>
  </si>
  <si>
    <t>All tests require a concise description with an example</t>
  </si>
  <si>
    <t>Tests can 1) count hits, 2) flag NULL (for significant dimensions or terms), 3) flag invalid, 4) improve</t>
  </si>
  <si>
    <t>Tests that FAIL, generate an ASSERTION about the data (add a new column to the record). In some cases, additional parameters are added (e.g., number of flagged tests)</t>
  </si>
  <si>
    <t>Globally unique identifiers (GUIDs) will be assigned to each test/assertion/vocabulary - document link for efficiency</t>
  </si>
  <si>
    <t>Missing (null) Darwin Core Terms will not normally create an assertion unless all taxon, all spatial or all temporal are missing</t>
  </si>
  <si>
    <t>Unparseable fields can be either 1) a lack of adherence to field specifications or 2) a lack of a match to external information, e.g., calendar, vocabularies</t>
  </si>
  <si>
    <t>A repository of vocabularies or links to existing vocabularies or ontologies will be established</t>
  </si>
  <si>
    <t>Arthur Chapman, John Wieczorek</t>
  </si>
  <si>
    <t>Where possible, lookup tables of permitted values (or range extents) should be used. This strategy will facilitate local implementations. This does not always imply a strict Darwin Core vocabulary, but the lookups may mature?</t>
  </si>
  <si>
    <t>We anticipate Use Case-specific tests. For example, “minimum depth in meters is greater than indicated on GEBCO chart”. Additions must follow the core template (documentation and format).</t>
  </si>
  <si>
    <t>Defaults in different Use Cases will need to be accommodated- e.g., WGS84 assumed as a geodetic datum</t>
  </si>
  <si>
    <t>Spatial intersections may require spatial buffering, e.g., COUNTRY_INFERRED_FROM_COORDINATES, COUNTRY_COORDINATE_MISMATCH</t>
  </si>
  <si>
    <t>Variable names have been added to encourage code-level standardization, e.g., COORDINATES_CENTRE_OF_COUNTRY</t>
  </si>
  <si>
    <t>Severity can either be "warning" or "error"</t>
  </si>
  <si>
    <t>"Record Resolution" indicates test is single or multiple record focus. "SingeRecord"= one record or "Multirecord"=multiple records required for test</t>
  </si>
  <si>
    <t>"Term Resolution" indicates the scope of the terms required for the test: "SingleTerm"=single Term focus, "Multiterm"=multiple terms in one record</t>
  </si>
  <si>
    <t>Lee Belbin, Allan Koch Veiga</t>
  </si>
  <si>
    <t>"Data Dependency" indicates if the test is dependent on internal (database data) or requires access to external data, e.g., vocabulary, lookup table etc.</t>
  </si>
  <si>
    <t>Output Type can either be "validation" or "enhancement" or both</t>
  </si>
  <si>
    <t>Outlier tests will be dependent on resources: Classes of test could include 1) environmental, 2) expert distribution, 3) 'habitat'/'biome' 4) temporal</t>
  </si>
  <si>
    <t>Tests should feed into data collection tools (biocollect, eNaturalist)</t>
  </si>
  <si>
    <t>Lee Belbin, Arthur Chapman? (Monash)</t>
  </si>
  <si>
    <t>Need to service standard interface and API (ALA4R, RGBIF)</t>
  </si>
  <si>
    <t>Don't overwrite anything</t>
  </si>
  <si>
    <t>Collection-level stats stored with metadata, i.e., percentage of each test failed.</t>
  </si>
  <si>
    <t>Filtering for Fitness for Use is dependent on more than tests, e.g., filtering on "Country"</t>
  </si>
  <si>
    <t>Tests/assertions are currently 'negative' in identifying potential (warning) and actual (error) problems with the record/s. But, tests can be structrured as 'pass filters' that assign efficacy to one or more records. While 'negative' tests can be complemented into 'positive' tests, the philosophy and process suggests an independent start: A conclusion from the 'reflection' of the current tests/assertions.</t>
  </si>
  <si>
    <t>Tests can be order dependent. For example, if coordinates are within country, no need to test that lat/long=0?</t>
  </si>
  <si>
    <t>Task</t>
  </si>
  <si>
    <t>Status</t>
  </si>
  <si>
    <t>Dependencies</t>
  </si>
  <si>
    <t>Team Member/s Responsible</t>
  </si>
  <si>
    <t>Review references to add relevant (available), and remove unavailable or less relevant documents. Solicit useful additions and develop criteria for list</t>
  </si>
  <si>
    <t xml:space="preserve">Review columns of latest tests worksheet and the Principles worksheet and ensure all Principles are covered and all columns necessary to support the Principles are present </t>
  </si>
  <si>
    <t>Review column names of latest tests worksheet and ensure they align with TG1</t>
  </si>
  <si>
    <t>#2</t>
  </si>
  <si>
    <t>Review test name variables</t>
  </si>
  <si>
    <t>Review Descriptions for structural and term consistency, conciseness and readability</t>
  </si>
  <si>
    <t>Completed 2017-02-02</t>
  </si>
  <si>
    <t>Shelley James (1), reveiwed by AC then LB</t>
  </si>
  <si>
    <t>Review Techical Specifications for consistency of structure and terminology</t>
  </si>
  <si>
    <t>Completed 2017-02-10</t>
  </si>
  <si>
    <t>Abby Benson</t>
  </si>
  <si>
    <t>Review Examples for structural consistency and accuracy</t>
  </si>
  <si>
    <t>Review Tools worksheet for recent additions or tools for currency? Develop criteria for list (why is a tool added?)</t>
  </si>
  <si>
    <t>Review Data Dimension and see if the classification is useful vs Darwin Core Class</t>
  </si>
  <si>
    <t>Danny Vélez</t>
  </si>
  <si>
    <t>Review Principles ensuring consistency and ordered from broad to narrow. These will form the sections/paragraphs of a paper and presentations at TDWG.</t>
  </si>
  <si>
    <t>Completed 2017-02-28</t>
  </si>
  <si>
    <t>Review Severity for consistency and accuracy</t>
  </si>
  <si>
    <t>Review tests and add a column for "ease of implementation". Maybe a 1-5 scale? I expect this will reflect complexity as we move from "term" to "external" but it would be wise to classify then reflect as this information may suggest at least a two-level implementation - core and extended?</t>
  </si>
  <si>
    <t>Alex Thompson</t>
  </si>
  <si>
    <t>Develop a test dataset that will exercise all tests in- Darwin Core Archive format</t>
  </si>
  <si>
    <t>Alex Thompson, Lee Belbin, Paul Morris</t>
  </si>
  <si>
    <t>Write stand-alone code that implements the tests against the test dataset. Ideally, the code should be as simple as possible and documented so that it can be picked up in a modular fashion and implemented broadly.</t>
  </si>
  <si>
    <t>Classify Darwin Core Terms into classes that reflect testablity, e.g., verbatim, vocabulary, range checkable...</t>
  </si>
  <si>
    <t>John raised option of 2-3 standard tests applicable to each Darwin Core Term. Using #15, can we write a concise high level logic? If we had tables like the tests spreadsheet, but at an atomic level (DwC Term "Type", lookup values such as vocabs or range limits), we could generate test code. For example if Darwin Core Term is decimalLatitude and is of type "has range bounds" and the corresponding range bounds entry is &gt;=-90&lt;=90 then we could generate the test code. BUT, that is only for tests of type "Term", and "External", not "Muliterm" (where permutations of combinations could grow complex)?</t>
  </si>
  <si>
    <t>#15</t>
  </si>
  <si>
    <t>Write paper, post TDWG 2016.</t>
  </si>
  <si>
    <t>#10</t>
  </si>
  <si>
    <t>Arthur Chapman to coordinate via outline. Sections to be allocated to team members on the basis of accepted tasks?</t>
  </si>
  <si>
    <t>Recommendation on implications from tests for Darwin Core, e.g., "&lt;JW&gt;It would be great to maintain a community vocabulary for unambiguous lookups (e.g., https://github.com/tucotuco/DwCVocabs/blob/master/vocabs/basisOfRecord.txt)&lt;/JW&gt;"</t>
  </si>
  <si>
    <t>John Wieczorek?, Alex Thompson, Paula Zermoglio?</t>
  </si>
  <si>
    <t>Link tools to relative test numbers? (Support Matrix)</t>
  </si>
  <si>
    <t>Create new column in Tests for Notes and populate (NB currently a number of the comments could be included in Notes. Also there are a few notes currently included within the description.</t>
  </si>
  <si>
    <t>Check the order and grouping of the tests make sense. &lt;Lee&gt;As long as we have good columns, we can sort the tests according to the criteria&lt;/Lee&gt;</t>
  </si>
  <si>
    <t>Create agenda for discussion at TDWG2016</t>
  </si>
  <si>
    <t>COMPLETED</t>
  </si>
  <si>
    <t>Arthur Chapman, Lee Belbin</t>
  </si>
  <si>
    <t>Establish GUIDs for Tests/Assertions/Vocabularies (See Principle #6)</t>
  </si>
  <si>
    <t>Alex Thompson (If you're ok with UUIDs)</t>
  </si>
  <si>
    <t>Review how best to handle scale (coastlines for terrestrial/marine, etc.) and buffering for Centre of Country.</t>
  </si>
  <si>
    <t>Arthur Chapman +++</t>
  </si>
  <si>
    <t>Add POSTIVE versions of the tests</t>
  </si>
  <si>
    <t>Completed 2017-02-14</t>
  </si>
  <si>
    <t>Item</t>
  </si>
  <si>
    <t>Notes</t>
  </si>
  <si>
    <t>Vocabulary/Lookup repository</t>
  </si>
  <si>
    <t>&lt;JW&gt;It would be great to maintain a community vocabulary for unambiguous lookups (e.g., https://github.com/tucotuco/DwCVocabs/blob/master/vocabs/basisOfRecord.txt)&lt;/JW&gt; (See Principle #18).</t>
  </si>
  <si>
    <t>Occurrence not Natural</t>
  </si>
  <si>
    <t xml:space="preserve">Wording should be "cultivated or captive" (i.e. Zoo) and these should be flagged as such a (warning) and are not necessarily an error - depends on use. (AC) &lt;JW&gt;All of this might change as a result of the work of the group interested in proposing Darwin Core changes to deal separately with invasivity. &lt;/JW&gt; </t>
  </si>
  <si>
    <t>Occurrence Status</t>
  </si>
  <si>
    <t>&lt;JW&gt;Darwin Core does not recommend anything other than 'present' and 'absent'&lt;JRW&gt; Interesting - where did those others come from? ALA I guess &lt;&lt;AC&gt;&gt;&lt;Lee&gt;ALA has 55,935,859 records "present", 392,883 "absent", 22,676 "unknown", 9801 "common", 4371 "rare". Is there a case for expanding vocab?&lt;/Lee&gt;&lt;&lt;AC&gt;Looks like this could be solved with another lookup table&lt;&lt;AC&gt;&gt;&lt;JW2&gt;For Occurrences, nothing other than 'present' and 'absent' make sense given the semantics of the term. In other contexts, such as a species checklist for a region, other values such as those on the ALA list could be sensible.&lt;/JW2&gt;&lt;Lee&gt;Raises utility of lookup that is locally extensible, as Arthur says&lt;/Lee&gt;&lt;AC&gt;Perhaps we need to add something to the NOTES Column&lt;/AC&gt;</t>
  </si>
  <si>
    <t>Examine and discuss.</t>
  </si>
  <si>
    <t>Totality of tests</t>
  </si>
  <si>
    <t>Should we have tests for all Darwin Core fields (3 tests each -  e.g. validation check (Validation); Added (Improvement) Replaced (Improvement)). See Task #16 See also Principle #3.</t>
  </si>
  <si>
    <t>John Wieczorek, Lee Belbin, Arthur Chapman</t>
  </si>
  <si>
    <t>Links to Framework (TG1)</t>
  </si>
  <si>
    <t>Vocabulary/terminology</t>
  </si>
  <si>
    <t>Develop a test dataset</t>
  </si>
  <si>
    <t>See Task #13</t>
  </si>
  <si>
    <t>Lee Belbin ?</t>
  </si>
  <si>
    <t>Writing of Code for tests</t>
  </si>
  <si>
    <t>See Task #14</t>
  </si>
  <si>
    <t>Buffers</t>
  </si>
  <si>
    <t>How do we handle country boundaries, centre of country, etc. Do we need to come up with standard recommendations on buffering or just mention that scale and buffering are issues to be considered when carrying out these tests?</t>
  </si>
  <si>
    <t>Use cases</t>
  </si>
  <si>
    <t>Output good and editable - analysis done - profiles, GBIF FFU projects (Paul Moriss - stories INTO use cases)</t>
  </si>
  <si>
    <t>Miles Nicholls</t>
  </si>
  <si>
    <t>GUIDs</t>
  </si>
  <si>
    <t>UUID, screen name</t>
  </si>
  <si>
    <t>Expose it</t>
  </si>
  <si>
    <t>Need to get it out there - lnding page - copy spreadsheet - machine readable - render it to purpose. Landing page ASAP</t>
  </si>
  <si>
    <t>test dataset</t>
  </si>
  <si>
    <t xml:space="preserve">Who does it? Start with real data. </t>
  </si>
  <si>
    <t>Takes tests, machine readable, framework, test dataset</t>
  </si>
  <si>
    <t>Paul Morris</t>
  </si>
  <si>
    <t>TG1 - vocab for error cases, before/after fuel guages report.</t>
  </si>
  <si>
    <t>TG2 - separate out darwin Core fields to input and output e.g., eventdate from day, month, year.</t>
  </si>
  <si>
    <t>Annotations</t>
  </si>
  <si>
    <t>Annotations Group and TG2</t>
  </si>
  <si>
    <t>Documentaion</t>
  </si>
  <si>
    <t>Audiences - aggregators, research community, collections</t>
  </si>
  <si>
    <t>Identification of data publishers (GBIF, ALA, iDigBio, BISON etc)</t>
  </si>
  <si>
    <t>Buy in from data publishers</t>
  </si>
  <si>
    <t>Tying assertions to downloads - make assertions mandatory</t>
  </si>
  <si>
    <t>Data core extensions</t>
  </si>
  <si>
    <t>Alpha publishing tools integration</t>
  </si>
  <si>
    <t>Glossary on landing page about tests</t>
  </si>
  <si>
    <t>Standard</t>
  </si>
  <si>
    <t>Document, applicability page for Principles. Technical standard, applicability, best current practice, data standard (e.g., vocabs)</t>
  </si>
  <si>
    <t>Feedback</t>
  </si>
  <si>
    <t>Push assertions to the data provider (as in Annotations)</t>
  </si>
  <si>
    <t>Reference to Test #</t>
  </si>
  <si>
    <t>Added Date</t>
  </si>
  <si>
    <t>COORDINATE_PRECISION_MISMATCH: I think it would be better to only throw a warning/error when coordinatePrecision indicates a more precise location than the coordinates do. My understanding is that you should always deliver decimalLatitude and decimalLongitude with plenty of decimals and use coordinatePrecision to indicate what the actual precision is. So you'd expect the coordinate precision to have fewer decimals than decimalLatitude and decimalLongitude when you are delivering the correct data, and having a test that fails when there is nothing wrong with the data seems counter-productive. In many databases decimalLatitude and decimalLongitude have a standard number of decimals. Also many coordinates will be converted from DMS; all but a few of those will fail the COORDINATE_PRECISION_MISMATCH test. What if I were to deliver coordinatePrecision=0.500000, decimalLatitude=-35.123456? I think precision is being confounded with the number of significant decimals.</t>
  </si>
  <si>
    <t>Niels Klazenga</t>
  </si>
  <si>
    <t>Tim Robinson has reminded me of 'annotations'. The ALA has these but they are treated separate to the 'tests' - but they should not be. We do therefore need a 'test' that reports the presence or number of annotations against a record similar to tests #1-3.</t>
  </si>
  <si>
    <t>Principle #27. Perhaps we need to expand here and suggest that if a correction is made, the "old" information should be stored in an associated Verbatim field or "-old" field so that information is not lost.</t>
  </si>
  <si>
    <t>#27</t>
  </si>
  <si>
    <t xml:space="preserve">Generally speaking, I think tests related to dates are too granualar. I would not mind to get there eventually but I would not, 
personnaly, start at this level. I would prefer to start with simpler set that basicaly checks if we can parse the date and if it is not
in contradiction with the other fields. </t>
  </si>
  <si>
    <t>Christian Gendreau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</si>
</sst>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yyyy-mm-dd"/>
    <numFmt numFmtId="166" formatCode="m-d"/>
  </numFmts>
  <fonts count="46">
    <font>
      <sz val="11.0"/>
      <color rgb="FF000000"/>
      <name val="Calibri"/>
    </font>
    <font>
      <sz val="9.0"/>
      <color rgb="FF000000"/>
      <name val="Calibri"/>
    </font>
    <font>
      <sz val="10.0"/>
      <color rgb="FF000000"/>
      <name val="Calibri"/>
    </font>
    <font>
      <b/>
      <sz val="9.0"/>
      <color rgb="FF000000"/>
      <name val="Calibri"/>
    </font>
    <font>
      <b/>
      <sz val="10.0"/>
      <color rgb="FF000000"/>
      <name val="Calibri"/>
    </font>
    <font>
      <b/>
      <sz val="11.0"/>
      <color rgb="FF000000"/>
      <name val="Calibri"/>
    </font>
    <font>
      <b/>
      <sz val="9.0"/>
      <color rgb="FFFF0000"/>
      <name val="Calibri"/>
    </font>
    <font/>
    <font>
      <sz val="9.0"/>
      <name val="Calibri"/>
    </font>
    <font>
      <sz val="9.0"/>
      <color rgb="FF333333"/>
      <name val="Calibri"/>
    </font>
    <font>
      <sz val="10.0"/>
      <name val="Calibri"/>
    </font>
    <font>
      <sz val="10.0"/>
    </font>
    <font>
      <u/>
      <sz val="9.0"/>
      <color rgb="FF000000"/>
      <name val="Calibri"/>
    </font>
    <font>
      <sz val="10.0"/>
      <color rgb="FF333333"/>
      <name val="Calibri"/>
    </font>
    <font>
      <sz val="10.0"/>
      <color rgb="FF000000"/>
      <name val="'Calibri'"/>
    </font>
    <font>
      <u/>
      <sz val="9.0"/>
      <color rgb="FF000000"/>
      <name val="Calibri"/>
    </font>
    <font>
      <sz val="10.0"/>
      <color rgb="FFB15D24"/>
      <name val="Calibri"/>
    </font>
    <font>
      <sz val="9.0"/>
      <color rgb="FFFF0000"/>
      <name val="Calibri"/>
    </font>
    <font>
      <sz val="9.0"/>
      <color rgb="FF000000"/>
      <name val="'Calibri'"/>
    </font>
    <font>
      <sz val="9.0"/>
      <color rgb="FFB15D24"/>
      <name val="Calibri"/>
    </font>
    <font>
      <color rgb="FF000000"/>
      <name val="Calibri"/>
    </font>
    <font>
      <sz val="10.0"/>
      <color rgb="FF000000"/>
    </font>
    <font>
      <sz val="9.0"/>
    </font>
    <font>
      <u/>
      <sz val="9.0"/>
      <color rgb="FF000000"/>
      <name val="Calibri"/>
    </font>
    <font>
      <u/>
      <sz val="11.0"/>
      <color rgb="FF0000FF"/>
      <name val="Calibri"/>
    </font>
    <font>
      <u/>
      <sz val="11.0"/>
      <color rgb="FF0000FF"/>
      <name val="Calibri"/>
    </font>
    <font>
      <u/>
      <color rgb="FF0000FF"/>
    </font>
    <font>
      <color rgb="FFFF9900"/>
      <name val="Calibri"/>
    </font>
    <font>
      <u/>
      <color rgb="FF0000FF"/>
    </font>
    <font>
      <b/>
      <color rgb="FF000000"/>
      <name val="Calibri"/>
    </font>
    <font>
      <b/>
      <name val="Calibri"/>
    </font>
    <font>
      <b/>
    </font>
    <font>
      <name val="Calibri"/>
    </font>
    <font>
      <sz val="11.0"/>
      <name val="Calibri"/>
    </font>
    <font>
      <u/>
      <color rgb="FF0000FF"/>
      <name val="Calibri"/>
    </font>
    <font>
      <color rgb="FF333333"/>
      <name val="Calibri"/>
    </font>
    <font>
      <color rgb="FF000000"/>
      <name val="Arial"/>
    </font>
    <font>
      <color rgb="FFB15D24"/>
      <name val="Calibri"/>
    </font>
    <font>
      <sz val="11.0"/>
      <color rgb="FF231F20"/>
      <name val="Calibri"/>
    </font>
    <font>
      <sz val="11.0"/>
      <color rgb="FF333333"/>
      <name val="Calibri"/>
    </font>
    <font>
      <sz val="11.0"/>
      <color rgb="FF000000"/>
      <name val="'Calibri'"/>
    </font>
    <font>
      <sz val="9.0"/>
      <color rgb="FF222222"/>
      <name val="Arial"/>
    </font>
    <font>
      <sz val="9.0"/>
      <name val="Arial"/>
    </font>
    <font>
      <sz val="9.0"/>
      <color rgb="FF000000"/>
      <name val="Arial"/>
    </font>
    <font>
      <u/>
      <color rgb="FF0000FF"/>
      <name val="Calibri"/>
    </font>
    <font>
      <b/>
      <sz val="11.0"/>
      <name val="Calibri"/>
    </font>
  </fonts>
  <fills count="42">
    <fill>
      <patternFill patternType="none"/>
    </fill>
    <fill>
      <patternFill patternType="lightGray"/>
    </fill>
    <fill>
      <patternFill patternType="solid">
        <fgColor rgb="FFFFD965"/>
        <bgColor rgb="FFFFD965"/>
      </patternFill>
    </fill>
    <fill>
      <patternFill patternType="solid">
        <fgColor rgb="FFFFD966"/>
        <bgColor rgb="FFFFD966"/>
      </patternFill>
    </fill>
    <fill>
      <patternFill patternType="solid">
        <fgColor rgb="FFFFFFFF"/>
        <bgColor rgb="FFFFFFFF"/>
      </patternFill>
    </fill>
    <fill>
      <patternFill patternType="solid">
        <fgColor rgb="FF93C47D"/>
        <bgColor rgb="FF93C47D"/>
      </patternFill>
    </fill>
    <fill>
      <patternFill patternType="solid">
        <fgColor rgb="FFFFE598"/>
        <bgColor rgb="FFFFE598"/>
      </patternFill>
    </fill>
    <fill>
      <patternFill patternType="solid">
        <fgColor rgb="FF00FF00"/>
        <bgColor rgb="FF00FF00"/>
      </patternFill>
    </fill>
    <fill>
      <patternFill patternType="solid">
        <fgColor rgb="FFDEEAF6"/>
        <bgColor rgb="FFDEEAF6"/>
      </patternFill>
    </fill>
    <fill>
      <patternFill patternType="solid">
        <fgColor rgb="FFFF0000"/>
        <bgColor rgb="FFFF0000"/>
      </patternFill>
    </fill>
    <fill>
      <patternFill patternType="solid">
        <fgColor rgb="FFF7CAAC"/>
        <bgColor rgb="FFF7CAAC"/>
      </patternFill>
    </fill>
    <fill>
      <patternFill patternType="solid">
        <fgColor rgb="FFEFEFEF"/>
        <bgColor rgb="FFEFEFEF"/>
      </patternFill>
    </fill>
    <fill>
      <patternFill patternType="solid">
        <fgColor rgb="FF6D9EEB"/>
        <bgColor rgb="FF6D9EEB"/>
      </patternFill>
    </fill>
    <fill>
      <patternFill patternType="solid">
        <fgColor rgb="FFB4C6E7"/>
        <bgColor rgb="FFB4C6E7"/>
      </patternFill>
    </fill>
    <fill>
      <patternFill patternType="solid">
        <fgColor rgb="FFE69138"/>
        <bgColor rgb="FFE69138"/>
      </patternFill>
    </fill>
    <fill>
      <patternFill patternType="solid">
        <fgColor rgb="FFB6D7A8"/>
        <bgColor rgb="FFB6D7A8"/>
      </patternFill>
    </fill>
    <fill>
      <patternFill patternType="solid">
        <fgColor rgb="FFC5E0B3"/>
        <bgColor rgb="FFC5E0B3"/>
      </patternFill>
    </fill>
    <fill>
      <patternFill patternType="solid">
        <fgColor rgb="FF6AA84F"/>
        <bgColor rgb="FF6AA84F"/>
      </patternFill>
    </fill>
    <fill>
      <patternFill patternType="solid">
        <fgColor rgb="FFEAD1DC"/>
        <bgColor rgb="FFEAD1DC"/>
      </patternFill>
    </fill>
    <fill>
      <patternFill patternType="solid">
        <fgColor rgb="FF38761D"/>
        <bgColor rgb="FF38761D"/>
      </patternFill>
    </fill>
    <fill>
      <patternFill patternType="solid">
        <fgColor rgb="FFD5A6BD"/>
        <bgColor rgb="FFD5A6BD"/>
      </patternFill>
    </fill>
    <fill>
      <patternFill patternType="solid">
        <fgColor rgb="FFF9CB9C"/>
        <bgColor rgb="FFF9CB9C"/>
      </patternFill>
    </fill>
    <fill>
      <patternFill patternType="solid">
        <fgColor rgb="FF3C78D8"/>
        <bgColor rgb="FF3C78D8"/>
      </patternFill>
    </fill>
    <fill>
      <patternFill patternType="solid">
        <fgColor rgb="FFFF9900"/>
        <bgColor rgb="FFFF9900"/>
      </patternFill>
    </fill>
    <fill>
      <patternFill patternType="solid">
        <fgColor rgb="FFE06666"/>
        <bgColor rgb="FFE06666"/>
      </patternFill>
    </fill>
    <fill>
      <patternFill patternType="solid">
        <fgColor rgb="FFEA9999"/>
        <bgColor rgb="FFEA9999"/>
      </patternFill>
    </fill>
    <fill>
      <patternFill patternType="solid">
        <fgColor rgb="FFFF00FF"/>
        <bgColor rgb="FFFF00FF"/>
      </patternFill>
    </fill>
    <fill>
      <patternFill patternType="solid">
        <fgColor rgb="FFD9EAD3"/>
        <bgColor rgb="FFD9EAD3"/>
      </patternFill>
    </fill>
    <fill>
      <patternFill patternType="solid">
        <fgColor rgb="FFBABABA"/>
        <bgColor rgb="FFBABABA"/>
      </patternFill>
    </fill>
    <fill>
      <patternFill patternType="solid">
        <fgColor rgb="FFD8D8D8"/>
        <bgColor rgb="FFD8D8D8"/>
      </patternFill>
    </fill>
    <fill>
      <patternFill patternType="solid">
        <fgColor rgb="FFF4B083"/>
        <bgColor rgb="FFF4B083"/>
      </patternFill>
    </fill>
    <fill>
      <patternFill patternType="solid">
        <fgColor rgb="FFF6B26B"/>
        <bgColor rgb="FFF6B26B"/>
      </patternFill>
    </fill>
    <fill>
      <patternFill patternType="solid">
        <fgColor rgb="FFFBE4D5"/>
        <bgColor rgb="FFFBE4D5"/>
      </patternFill>
    </fill>
    <fill>
      <patternFill patternType="solid">
        <fgColor rgb="FFBDD6EE"/>
        <bgColor rgb="FFBDD6EE"/>
      </patternFill>
    </fill>
    <fill>
      <patternFill patternType="solid">
        <fgColor rgb="FFFFFF00"/>
        <bgColor rgb="FFFFFF00"/>
      </patternFill>
    </fill>
    <fill>
      <patternFill patternType="solid">
        <fgColor rgb="FFCFE2F3"/>
        <bgColor rgb="FFCFE2F3"/>
      </patternFill>
    </fill>
    <fill>
      <patternFill patternType="solid">
        <fgColor rgb="FFFCE8B2"/>
        <bgColor rgb="FFFCE8B2"/>
      </patternFill>
    </fill>
    <fill>
      <patternFill patternType="solid">
        <fgColor rgb="FFC9DAF8"/>
        <bgColor rgb="FFC9DAF8"/>
      </patternFill>
    </fill>
    <fill>
      <patternFill patternType="solid">
        <fgColor rgb="FFB7E1CD"/>
        <bgColor rgb="FFB7E1CD"/>
      </patternFill>
    </fill>
    <fill>
      <patternFill patternType="solid">
        <fgColor rgb="FFFFE599"/>
        <bgColor rgb="FFFFE599"/>
      </patternFill>
    </fill>
    <fill>
      <patternFill patternType="solid">
        <fgColor rgb="FFF4C7C3"/>
        <bgColor rgb="FFF4C7C3"/>
      </patternFill>
    </fill>
    <fill>
      <patternFill patternType="solid">
        <fgColor rgb="FFD9D2E9"/>
        <bgColor rgb="FFD9D2E9"/>
      </patternFill>
    </fill>
  </fills>
  <borders count="22">
    <border>
      <left/>
      <right/>
      <top/>
      <bottom/>
    </border>
    <border>
      <left style="thin">
        <color rgb="FFAAAAAA"/>
      </left>
      <right style="thin">
        <color rgb="FFAAAAAA"/>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AAAAAA"/>
      </left>
      <right/>
      <top style="thin">
        <color rgb="FFAAAAAA"/>
      </top>
      <bottom style="thin">
        <color rgb="FFAAAAAA"/>
      </bottom>
    </border>
    <border>
      <left style="thin">
        <color rgb="FFAAAAAA"/>
      </left>
      <right style="thin">
        <color rgb="FFAAAAAA"/>
      </right>
      <top style="thin">
        <color rgb="FFAAAAAA"/>
      </top>
      <bottom/>
    </border>
    <border>
      <left/>
      <right style="thin">
        <color rgb="FFAAAAAA"/>
      </right>
      <top style="thin">
        <color rgb="FFAAAAAA"/>
      </top>
      <bottom style="thin">
        <color rgb="FFAAAAAA"/>
      </bottom>
    </border>
    <border>
      <left style="thin">
        <color rgb="FFAAAAAA"/>
      </left>
      <right style="thin">
        <color rgb="FFAAAAAA"/>
      </right>
      <top/>
      <bottom style="thin">
        <color rgb="FFAAAAAA"/>
      </bottom>
    </border>
    <border>
      <left style="thin">
        <color rgb="FFAAAAAA"/>
      </left>
      <right style="thin">
        <color rgb="FFAAAAAA"/>
      </right>
      <top style="thin">
        <color rgb="FFAAAAAA"/>
      </top>
      <bottom style="thin">
        <color rgb="FF000000"/>
      </bottom>
    </border>
    <border>
      <left/>
      <right style="thin">
        <color rgb="FF000000"/>
      </right>
      <top style="thin">
        <color rgb="FF000000"/>
      </top>
      <bottom style="thin">
        <color rgb="FF000000"/>
      </bottom>
    </border>
    <border>
      <left/>
      <right/>
      <top/>
      <bottom style="thin">
        <color rgb="FF000000"/>
      </bottom>
    </border>
    <border>
      <left style="thin">
        <color rgb="FFAAAAAA"/>
      </left>
      <right style="thin">
        <color rgb="FFAAAAAA"/>
      </right>
      <top style="thin">
        <color rgb="FFAAAAAA"/>
      </top>
      <bottom style="medium">
        <color rgb="FFDDDDDD"/>
      </bottom>
    </border>
    <border>
      <left style="thin">
        <color rgb="FFAAAAAA"/>
      </left>
      <right style="medium">
        <color rgb="FFDDDDDD"/>
      </right>
      <top style="thin">
        <color rgb="FFAAAAAA"/>
      </top>
      <bottom style="thin">
        <color rgb="FFAAAAAA"/>
      </bottom>
    </border>
    <border>
      <left style="medium">
        <color rgb="FFDDDDDD"/>
      </left>
      <right style="medium">
        <color rgb="FFDDDDDD"/>
      </right>
      <top style="medium">
        <color rgb="FFDDDDDD"/>
      </top>
      <bottom style="medium">
        <color rgb="FFDDDDDD"/>
      </bottom>
    </border>
    <border>
      <left style="medium">
        <color rgb="FFDDDDDD"/>
      </left>
      <right style="thin">
        <color rgb="FFAAAAAA"/>
      </right>
      <top style="thin">
        <color rgb="FFAAAAAA"/>
      </top>
      <bottom style="thin">
        <color rgb="FFAAAAAA"/>
      </bottom>
    </border>
    <border>
      <left style="medium">
        <color rgb="FFDDDDDD"/>
      </left>
      <right/>
      <top/>
      <bottom/>
    </border>
    <border>
      <left style="thin">
        <color rgb="FFAAAAAA"/>
      </left>
      <right style="thin">
        <color rgb="FFAAAAAA"/>
      </right>
      <top style="medium">
        <color rgb="FFDDDDDD"/>
      </top>
      <bottom style="thin">
        <color rgb="FFAAAAAA"/>
      </bottom>
    </border>
    <border>
      <left style="thin">
        <color rgb="FFAAAAAA"/>
      </left>
      <right/>
      <top style="thin">
        <color rgb="FF000000"/>
      </top>
      <bottom style="thin">
        <color rgb="FFAAAAAA"/>
      </bottom>
    </border>
    <border>
      <left/>
      <right/>
      <top style="thin">
        <color rgb="FF000000"/>
      </top>
      <bottom/>
    </border>
    <border>
      <left/>
      <right/>
      <top/>
      <bottom style="thin">
        <color rgb="FFAAAAAA"/>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border>
  </borders>
  <cellStyleXfs count="1">
    <xf borderId="0" fillId="0" fontId="0" numFmtId="0" applyAlignment="1" applyFont="1"/>
  </cellStyleXfs>
  <cellXfs count="661">
    <xf borderId="0" fillId="0" fontId="0" numFmtId="0" xfId="0" applyAlignment="1" applyFont="1">
      <alignment/>
    </xf>
    <xf borderId="1" fillId="2" fontId="1" numFmtId="49" xfId="0" applyAlignment="1" applyBorder="1" applyFill="1" applyFont="1" applyNumberFormat="1">
      <alignment horizontal="center" vertical="center" wrapText="1"/>
    </xf>
    <xf borderId="2" fillId="2" fontId="2" numFmtId="49" xfId="0" applyAlignment="1" applyBorder="1" applyFont="1" applyNumberFormat="1">
      <alignment horizontal="center" vertical="center" wrapText="1"/>
    </xf>
    <xf borderId="1" fillId="2" fontId="3" numFmtId="49" xfId="0" applyAlignment="1" applyBorder="1" applyFont="1" applyNumberFormat="1">
      <alignment horizontal="center" vertical="center" wrapText="1"/>
    </xf>
    <xf borderId="2" fillId="2" fontId="4" numFmtId="49" xfId="0" applyAlignment="1" applyBorder="1" applyFont="1" applyNumberFormat="1">
      <alignment horizontal="center" vertical="center" wrapText="1"/>
    </xf>
    <xf borderId="2" fillId="3" fontId="4" numFmtId="0" xfId="0" applyAlignment="1" applyBorder="1" applyFill="1" applyFont="1">
      <alignment horizontal="center" vertical="center" wrapText="1"/>
    </xf>
    <xf borderId="1" fillId="2" fontId="5" numFmtId="49" xfId="0" applyAlignment="1" applyBorder="1" applyFont="1" applyNumberFormat="1">
      <alignment horizontal="center" vertical="center" wrapText="1"/>
    </xf>
    <xf borderId="2" fillId="3" fontId="4" numFmtId="0" xfId="0" applyAlignment="1" applyBorder="1" applyFont="1">
      <alignment vertical="center" wrapText="1"/>
    </xf>
    <xf borderId="2" fillId="2" fontId="4" numFmtId="49" xfId="0" applyAlignment="1" applyBorder="1" applyFont="1" applyNumberFormat="1">
      <alignment horizontal="center" vertical="center" wrapText="1"/>
    </xf>
    <xf borderId="0" fillId="3" fontId="3" numFmtId="0" xfId="0" applyAlignment="1" applyFont="1">
      <alignment horizontal="center" vertical="center" wrapText="1"/>
    </xf>
    <xf borderId="0" fillId="0" fontId="0" numFmtId="0" xfId="0" applyFont="1"/>
    <xf borderId="1" fillId="4" fontId="1" numFmtId="0" xfId="0" applyAlignment="1" applyBorder="1" applyFill="1" applyFont="1">
      <alignment horizontal="center" vertical="center" wrapText="1"/>
    </xf>
    <xf borderId="1" fillId="4" fontId="3" numFmtId="0" xfId="0" applyAlignment="1" applyBorder="1" applyFont="1">
      <alignment horizontal="center" vertical="center" wrapText="1"/>
    </xf>
    <xf borderId="0" fillId="3" fontId="5" numFmtId="0" xfId="0" applyAlignment="1" applyFont="1">
      <alignment horizontal="center" vertical="center"/>
    </xf>
    <xf borderId="2" fillId="5" fontId="2" numFmtId="0" xfId="0" applyAlignment="1" applyBorder="1" applyFill="1" applyFont="1">
      <alignment horizontal="center" vertical="center" wrapText="1"/>
    </xf>
    <xf borderId="2" fillId="5" fontId="4" numFmtId="0" xfId="0" applyAlignment="1" applyBorder="1" applyFont="1">
      <alignment horizontal="center" vertical="center" wrapText="1"/>
    </xf>
    <xf borderId="1" fillId="4" fontId="6" numFmtId="0" xfId="0" applyAlignment="1" applyBorder="1" applyFont="1">
      <alignment horizontal="left" vertical="center" wrapText="1"/>
    </xf>
    <xf borderId="1" fillId="4" fontId="1" numFmtId="49" xfId="0" applyAlignment="1" applyBorder="1" applyFont="1" applyNumberFormat="1">
      <alignment horizontal="left" vertical="center" wrapText="1"/>
    </xf>
    <xf borderId="1" fillId="4" fontId="1" numFmtId="49" xfId="0" applyAlignment="1" applyBorder="1" applyFont="1" applyNumberFormat="1">
      <alignment horizontal="left" vertical="center" wrapText="1"/>
    </xf>
    <xf borderId="1" fillId="6" fontId="1" numFmtId="49" xfId="0" applyAlignment="1" applyBorder="1" applyFill="1" applyFont="1" applyNumberFormat="1">
      <alignment vertical="center" wrapText="1"/>
    </xf>
    <xf borderId="1" fillId="4" fontId="1" numFmtId="49" xfId="0" applyAlignment="1" applyBorder="1" applyFont="1" applyNumberFormat="1">
      <alignment vertical="center" wrapText="1"/>
    </xf>
    <xf borderId="1" fillId="7" fontId="1" numFmtId="49" xfId="0" applyAlignment="1" applyBorder="1" applyFill="1" applyFont="1" applyNumberFormat="1">
      <alignment horizontal="left" vertical="center" wrapText="1"/>
    </xf>
    <xf borderId="2" fillId="5" fontId="4" numFmtId="0" xfId="0" applyAlignment="1" applyBorder="1" applyFont="1">
      <alignment horizontal="left" vertical="center" wrapText="1"/>
    </xf>
    <xf borderId="1" fillId="4" fontId="0" numFmtId="0" xfId="0" applyAlignment="1" applyBorder="1" applyFont="1">
      <alignment vertical="center"/>
    </xf>
    <xf borderId="2" fillId="5" fontId="2" numFmtId="0" xfId="0" applyAlignment="1" applyBorder="1" applyFont="1">
      <alignment vertical="center" wrapText="1"/>
    </xf>
    <xf borderId="0" fillId="0" fontId="1" numFmtId="0" xfId="0" applyAlignment="1" applyFont="1">
      <alignment horizontal="left" wrapText="1"/>
    </xf>
    <xf borderId="2" fillId="5" fontId="2" numFmtId="49" xfId="0" applyAlignment="1" applyBorder="1" applyFont="1" applyNumberFormat="1">
      <alignment horizontal="left" vertical="center" wrapText="1"/>
    </xf>
    <xf borderId="0" fillId="0" fontId="2" numFmtId="0" xfId="0" applyAlignment="1" applyFont="1">
      <alignment/>
    </xf>
    <xf borderId="2" fillId="5" fontId="2" numFmtId="49" xfId="0" applyAlignment="1" applyBorder="1" applyFont="1" applyNumberFormat="1">
      <alignment horizontal="left" vertical="center" wrapText="1"/>
    </xf>
    <xf borderId="2" fillId="5" fontId="2" numFmtId="49" xfId="0" applyAlignment="1" applyBorder="1" applyFont="1" applyNumberFormat="1">
      <alignment vertical="center" wrapText="1"/>
    </xf>
    <xf borderId="0" fillId="0" fontId="1" numFmtId="0" xfId="0" applyAlignment="1" applyFont="1">
      <alignment wrapText="1"/>
    </xf>
    <xf borderId="2" fillId="5" fontId="2" numFmtId="49" xfId="0" applyAlignment="1" applyBorder="1" applyFont="1" applyNumberFormat="1">
      <alignment vertical="center" wrapText="1"/>
    </xf>
    <xf borderId="2" fillId="5" fontId="2" numFmtId="0" xfId="0" applyAlignment="1" applyBorder="1" applyFont="1">
      <alignment vertical="center" wrapText="1"/>
    </xf>
    <xf borderId="0" fillId="0" fontId="1" numFmtId="0" xfId="0" applyAlignment="1" applyFont="1">
      <alignment wrapText="1"/>
    </xf>
    <xf borderId="2" fillId="5" fontId="2" numFmtId="0" xfId="0" applyAlignment="1" applyBorder="1" applyFont="1">
      <alignment horizontal="left" vertical="center" wrapText="1"/>
    </xf>
    <xf borderId="0" fillId="5" fontId="7" numFmtId="0" xfId="0" applyFont="1"/>
    <xf borderId="0" fillId="0" fontId="2" numFmtId="0" xfId="0" applyAlignment="1" applyFont="1">
      <alignment wrapText="1"/>
    </xf>
    <xf borderId="1" fillId="4" fontId="1" numFmtId="0" xfId="0" applyAlignment="1" applyBorder="1" applyFont="1">
      <alignment vertical="center" wrapText="1"/>
    </xf>
    <xf borderId="3" fillId="4" fontId="1" numFmtId="49" xfId="0" applyAlignment="1" applyBorder="1" applyFont="1" applyNumberFormat="1">
      <alignment vertical="center" wrapText="1"/>
    </xf>
    <xf borderId="4" fillId="4" fontId="1" numFmtId="49" xfId="0" applyAlignment="1" applyBorder="1" applyFont="1" applyNumberFormat="1">
      <alignment vertical="center" wrapText="1"/>
    </xf>
    <xf borderId="0" fillId="0" fontId="1" numFmtId="49" xfId="0" applyAlignment="1" applyBorder="1" applyFont="1" applyNumberFormat="1">
      <alignment vertical="center" wrapText="1"/>
    </xf>
    <xf borderId="0" fillId="0" fontId="1" numFmtId="49" xfId="0" applyAlignment="1" applyBorder="1" applyFont="1" applyNumberFormat="1">
      <alignment vertical="center" wrapText="1"/>
    </xf>
    <xf borderId="4" fillId="4" fontId="1" numFmtId="49" xfId="0" applyAlignment="1" applyBorder="1" applyFont="1" applyNumberFormat="1">
      <alignment horizontal="left" vertical="center" wrapText="1"/>
    </xf>
    <xf borderId="4" fillId="4" fontId="1" numFmtId="49" xfId="0" applyAlignment="1" applyBorder="1" applyFont="1" applyNumberFormat="1">
      <alignment horizontal="left" vertical="center" wrapText="1"/>
    </xf>
    <xf borderId="2" fillId="5" fontId="2" numFmtId="0" xfId="0" applyAlignment="1" applyBorder="1" applyFont="1">
      <alignment horizontal="center" vertical="center" wrapText="1"/>
    </xf>
    <xf borderId="3" fillId="4" fontId="1" numFmtId="49" xfId="0" applyAlignment="1" applyBorder="1" applyFont="1" applyNumberFormat="1">
      <alignment vertical="center" wrapText="1"/>
    </xf>
    <xf borderId="5" fillId="4" fontId="1" numFmtId="49" xfId="0" applyAlignment="1" applyBorder="1" applyFont="1" applyNumberFormat="1">
      <alignment horizontal="left" vertical="center" wrapText="1"/>
    </xf>
    <xf borderId="2" fillId="4" fontId="2" numFmtId="0" xfId="0" applyAlignment="1" applyBorder="1" applyFont="1">
      <alignment horizontal="center" vertical="center" wrapText="1"/>
    </xf>
    <xf borderId="1" fillId="6" fontId="1" numFmtId="49" xfId="0" applyAlignment="1" applyBorder="1" applyFont="1" applyNumberFormat="1">
      <alignment horizontal="left" vertical="center" wrapText="1"/>
    </xf>
    <xf borderId="1" fillId="4" fontId="1" numFmtId="0" xfId="0" applyAlignment="1" applyBorder="1" applyFont="1">
      <alignment horizontal="left" vertical="center" wrapText="1"/>
    </xf>
    <xf borderId="0" fillId="8" fontId="1" numFmtId="49" xfId="0" applyAlignment="1" applyBorder="1" applyFill="1" applyFont="1" applyNumberFormat="1">
      <alignment vertical="center" wrapText="1"/>
    </xf>
    <xf borderId="0" fillId="0" fontId="1" numFmtId="0" xfId="0" applyAlignment="1" applyFont="1">
      <alignment horizontal="left"/>
    </xf>
    <xf borderId="0" fillId="8" fontId="1" numFmtId="49" xfId="0" applyAlignment="1" applyBorder="1" applyFont="1" applyNumberFormat="1">
      <alignment vertical="center" wrapText="1"/>
    </xf>
    <xf borderId="0" fillId="4" fontId="1" numFmtId="49" xfId="0" applyAlignment="1" applyBorder="1" applyFont="1" applyNumberFormat="1">
      <alignment horizontal="left" vertical="center" wrapText="1"/>
    </xf>
    <xf borderId="0" fillId="0" fontId="0" numFmtId="0" xfId="0" applyAlignment="1" applyFont="1">
      <alignment/>
    </xf>
    <xf borderId="2" fillId="4" fontId="2" numFmtId="49" xfId="0" applyAlignment="1" applyBorder="1" applyFont="1" applyNumberFormat="1">
      <alignment vertical="center" wrapText="1"/>
    </xf>
    <xf borderId="1" fillId="4" fontId="1" numFmtId="0" xfId="0" applyAlignment="1" applyBorder="1" applyFont="1">
      <alignment horizontal="center" vertical="center" wrapText="1"/>
    </xf>
    <xf borderId="1" fillId="9" fontId="1" numFmtId="0" xfId="0" applyAlignment="1" applyBorder="1" applyFill="1" applyFont="1">
      <alignment horizontal="center" vertical="center" wrapText="1"/>
    </xf>
    <xf borderId="3" fillId="4" fontId="1" numFmtId="49" xfId="0" applyAlignment="1" applyBorder="1" applyFont="1" applyNumberFormat="1">
      <alignment horizontal="left" vertical="center" wrapText="1"/>
    </xf>
    <xf borderId="2" fillId="0" fontId="2" numFmtId="0" xfId="0" applyAlignment="1" applyBorder="1" applyFont="1">
      <alignment horizontal="left" vertical="center" wrapText="1"/>
    </xf>
    <xf borderId="0" fillId="0" fontId="1" numFmtId="49" xfId="0" applyAlignment="1" applyBorder="1" applyFont="1" applyNumberFormat="1">
      <alignment horizontal="left" vertical="center" wrapText="1"/>
    </xf>
    <xf borderId="2" fillId="0" fontId="2" numFmtId="49" xfId="0" applyAlignment="1" applyBorder="1" applyFont="1" applyNumberFormat="1">
      <alignment vertical="center" wrapText="1"/>
    </xf>
    <xf borderId="1" fillId="10" fontId="1" numFmtId="49" xfId="0" applyAlignment="1" applyBorder="1" applyFill="1" applyFont="1" applyNumberFormat="1">
      <alignment horizontal="left" vertical="center" wrapText="1"/>
    </xf>
    <xf borderId="3" fillId="9" fontId="1" numFmtId="49" xfId="0" applyAlignment="1" applyBorder="1" applyFont="1" applyNumberFormat="1">
      <alignment horizontal="left" vertical="center" wrapText="1"/>
    </xf>
    <xf borderId="0" fillId="0" fontId="8" numFmtId="49" xfId="0" applyAlignment="1" applyFont="1" applyNumberFormat="1">
      <alignment horizontal="left" vertical="center" wrapText="1"/>
    </xf>
    <xf borderId="0" fillId="9" fontId="1" numFmtId="49" xfId="0" applyAlignment="1" applyBorder="1" applyFont="1" applyNumberFormat="1">
      <alignment horizontal="left" vertical="center" wrapText="1"/>
    </xf>
    <xf borderId="2" fillId="0" fontId="2" numFmtId="0" xfId="0" applyAlignment="1" applyBorder="1" applyFont="1">
      <alignment vertical="center" wrapText="1"/>
    </xf>
    <xf borderId="1" fillId="10" fontId="1" numFmtId="49" xfId="0" applyAlignment="1" applyBorder="1" applyFont="1" applyNumberFormat="1">
      <alignment horizontal="left" vertical="center" wrapText="1"/>
    </xf>
    <xf borderId="1" fillId="9" fontId="0" numFmtId="49" xfId="0" applyAlignment="1" applyBorder="1" applyFont="1" applyNumberFormat="1">
      <alignment vertical="center"/>
    </xf>
    <xf borderId="0" fillId="0" fontId="8" numFmtId="49" xfId="0" applyAlignment="1" applyBorder="1" applyFont="1" applyNumberFormat="1">
      <alignment horizontal="left" vertical="center" wrapText="1"/>
    </xf>
    <xf borderId="2" fillId="0" fontId="2" numFmtId="49" xfId="0" applyAlignment="1" applyBorder="1" applyFont="1" applyNumberFormat="1">
      <alignment horizontal="left" vertical="center" wrapText="1"/>
    </xf>
    <xf borderId="3" fillId="4" fontId="1" numFmtId="49" xfId="0" applyAlignment="1" applyBorder="1" applyFont="1" applyNumberFormat="1">
      <alignment horizontal="left" vertical="center" wrapText="1"/>
    </xf>
    <xf borderId="2" fillId="0" fontId="2" numFmtId="49" xfId="0" applyAlignment="1" applyBorder="1" applyFont="1" applyNumberFormat="1">
      <alignment horizontal="left" vertical="center" wrapText="1"/>
    </xf>
    <xf borderId="5" fillId="9" fontId="1" numFmtId="49" xfId="0" applyAlignment="1" applyBorder="1" applyFont="1" applyNumberFormat="1">
      <alignment horizontal="left" vertical="center" wrapText="1"/>
    </xf>
    <xf borderId="1" fillId="9" fontId="1" numFmtId="49" xfId="0" applyAlignment="1" applyBorder="1" applyFont="1" applyNumberFormat="1">
      <alignment horizontal="left" vertical="center" wrapText="1"/>
    </xf>
    <xf borderId="2" fillId="4" fontId="2" numFmtId="49" xfId="0" applyAlignment="1" applyBorder="1" applyFont="1" applyNumberFormat="1">
      <alignment horizontal="left" vertical="center" wrapText="1"/>
    </xf>
    <xf borderId="0" fillId="4" fontId="1" numFmtId="49" xfId="0" applyAlignment="1" applyBorder="1" applyFont="1" applyNumberFormat="1">
      <alignment horizontal="left" vertical="center" wrapText="1"/>
    </xf>
    <xf borderId="2" fillId="4" fontId="2" numFmtId="0" xfId="0" applyAlignment="1" applyBorder="1" applyFont="1">
      <alignment horizontal="left" vertical="center" wrapText="1"/>
    </xf>
    <xf borderId="0" fillId="11" fontId="1" numFmtId="0" xfId="0" applyAlignment="1" applyFill="1" applyFont="1">
      <alignment wrapText="1"/>
    </xf>
    <xf borderId="1" fillId="9" fontId="1" numFmtId="0" xfId="0" applyAlignment="1" applyBorder="1" applyFont="1">
      <alignment horizontal="left" vertical="center" wrapText="1"/>
    </xf>
    <xf borderId="2" fillId="4" fontId="2" numFmtId="49" xfId="0" applyAlignment="1" applyBorder="1" applyFont="1" applyNumberFormat="1">
      <alignment vertical="center" wrapText="1"/>
    </xf>
    <xf borderId="6" fillId="4" fontId="1" numFmtId="49" xfId="0" applyAlignment="1" applyBorder="1" applyFont="1" applyNumberFormat="1">
      <alignment horizontal="left" vertical="center" wrapText="1"/>
    </xf>
    <xf borderId="2" fillId="4" fontId="2" numFmtId="0" xfId="0" applyAlignment="1" applyBorder="1" applyFont="1">
      <alignment horizontal="left" vertical="center" wrapText="1"/>
    </xf>
    <xf borderId="1" fillId="12" fontId="1" numFmtId="0" xfId="0" applyAlignment="1" applyBorder="1" applyFill="1" applyFont="1">
      <alignment horizontal="center" vertical="center" wrapText="1"/>
    </xf>
    <xf borderId="1" fillId="12" fontId="1" numFmtId="49" xfId="0" applyAlignment="1" applyBorder="1" applyFont="1" applyNumberFormat="1">
      <alignment horizontal="left" vertical="center" wrapText="1"/>
    </xf>
    <xf borderId="0" fillId="9" fontId="1" numFmtId="0" xfId="0" applyAlignment="1" applyFont="1">
      <alignment wrapText="1"/>
    </xf>
    <xf borderId="1" fillId="12" fontId="1" numFmtId="49" xfId="0" applyAlignment="1" applyBorder="1" applyFont="1" applyNumberFormat="1">
      <alignment horizontal="left" vertical="center" wrapText="1"/>
    </xf>
    <xf borderId="0" fillId="9" fontId="0" numFmtId="0" xfId="0" applyFont="1"/>
    <xf borderId="2" fillId="4" fontId="2" numFmtId="0" xfId="0" applyAlignment="1" applyBorder="1" applyFont="1">
      <alignment vertical="center" wrapText="1"/>
    </xf>
    <xf borderId="3" fillId="4" fontId="1" numFmtId="49" xfId="0" applyAlignment="1" applyBorder="1" applyFont="1" applyNumberFormat="1">
      <alignment horizontal="left" vertical="center" wrapText="1"/>
    </xf>
    <xf borderId="0" fillId="8" fontId="1" numFmtId="49" xfId="0" applyAlignment="1" applyBorder="1" applyFont="1" applyNumberFormat="1">
      <alignment horizontal="left" vertical="center" wrapText="1"/>
    </xf>
    <xf borderId="2" fillId="0" fontId="2" numFmtId="0" xfId="0" applyAlignment="1" applyBorder="1" applyFont="1">
      <alignment vertical="center" wrapText="1"/>
    </xf>
    <xf borderId="0" fillId="9" fontId="1" numFmtId="49" xfId="0" applyAlignment="1" applyBorder="1" applyFont="1" applyNumberFormat="1">
      <alignment horizontal="left" vertical="center" wrapText="1"/>
    </xf>
    <xf borderId="2" fillId="4" fontId="2" numFmtId="0" xfId="0" applyAlignment="1" applyBorder="1" applyFont="1">
      <alignment horizontal="center" vertical="center" wrapText="1"/>
    </xf>
    <xf borderId="1" fillId="9" fontId="0" numFmtId="0" xfId="0" applyAlignment="1" applyBorder="1" applyFont="1">
      <alignment vertical="center"/>
    </xf>
    <xf borderId="1" fillId="12" fontId="1" numFmtId="0" xfId="0" applyAlignment="1" applyBorder="1" applyFont="1">
      <alignment horizontal="left" vertical="center" wrapText="1"/>
    </xf>
    <xf borderId="1" fillId="12" fontId="0" numFmtId="0" xfId="0" applyAlignment="1" applyBorder="1" applyFont="1">
      <alignment vertical="center"/>
    </xf>
    <xf borderId="3" fillId="9" fontId="9" numFmtId="49" xfId="0" applyAlignment="1" applyBorder="1" applyFont="1" applyNumberFormat="1">
      <alignment horizontal="left" vertical="center" wrapText="1"/>
    </xf>
    <xf borderId="0" fillId="12" fontId="1" numFmtId="0" xfId="0" applyAlignment="1" applyFont="1">
      <alignment wrapText="1"/>
    </xf>
    <xf borderId="0" fillId="9" fontId="9" numFmtId="49" xfId="0" applyAlignment="1" applyBorder="1" applyFont="1" applyNumberFormat="1">
      <alignment horizontal="left" vertical="center" wrapText="1"/>
    </xf>
    <xf borderId="0" fillId="12" fontId="0" numFmtId="0" xfId="0" applyAlignment="1" applyFont="1">
      <alignment/>
    </xf>
    <xf borderId="1" fillId="9" fontId="1" numFmtId="0" xfId="0" applyAlignment="1" applyBorder="1" applyFont="1">
      <alignment vertical="center" wrapText="1"/>
    </xf>
    <xf borderId="2" fillId="4" fontId="2" numFmtId="49" xfId="0" applyAlignment="1" applyBorder="1" applyFont="1" applyNumberFormat="1">
      <alignment horizontal="left" vertical="center" wrapText="1"/>
    </xf>
    <xf borderId="1" fillId="9" fontId="1" numFmtId="49" xfId="0" applyAlignment="1" applyBorder="1" applyFont="1" applyNumberFormat="1">
      <alignment vertical="center" wrapText="1"/>
    </xf>
    <xf borderId="0" fillId="12" fontId="0" numFmtId="0" xfId="0" applyFont="1"/>
    <xf borderId="0" fillId="4" fontId="1" numFmtId="49" xfId="0" applyAlignment="1" applyBorder="1" applyFont="1" applyNumberFormat="1">
      <alignment vertical="center" wrapText="1"/>
    </xf>
    <xf borderId="2" fillId="4" fontId="2" numFmtId="0" xfId="0" applyAlignment="1" applyBorder="1" applyFont="1">
      <alignment vertical="center" wrapText="1"/>
    </xf>
    <xf borderId="0" fillId="4" fontId="1" numFmtId="0" xfId="0" applyAlignment="1" applyFont="1">
      <alignment wrapText="1"/>
    </xf>
    <xf borderId="1" fillId="4" fontId="1" numFmtId="49" xfId="0" applyAlignment="1" applyBorder="1" applyFont="1" applyNumberFormat="1">
      <alignment vertical="center" wrapText="1"/>
    </xf>
    <xf borderId="0" fillId="4" fontId="0" numFmtId="0" xfId="0" applyFont="1"/>
    <xf borderId="1" fillId="0" fontId="1" numFmtId="0" xfId="0" applyAlignment="1" applyBorder="1" applyFont="1">
      <alignment horizontal="left" vertical="center" wrapText="1"/>
    </xf>
    <xf borderId="6" fillId="4" fontId="1" numFmtId="49" xfId="0" applyAlignment="1" applyBorder="1" applyFont="1" applyNumberFormat="1">
      <alignment horizontal="left" vertical="center" wrapText="1"/>
    </xf>
    <xf borderId="1" fillId="0" fontId="1" numFmtId="0" xfId="0" applyAlignment="1" applyBorder="1" applyFont="1">
      <alignment horizontal="center" vertical="center" wrapText="1"/>
    </xf>
    <xf borderId="0" fillId="4" fontId="2" numFmtId="49" xfId="0" applyAlignment="1" applyFont="1" applyNumberFormat="1">
      <alignment horizontal="left" wrapText="1"/>
    </xf>
    <xf borderId="1" fillId="0" fontId="1" numFmtId="49" xfId="0" applyAlignment="1" applyBorder="1" applyFont="1" applyNumberFormat="1">
      <alignment horizontal="left" vertical="center" wrapText="1"/>
    </xf>
    <xf borderId="6" fillId="4" fontId="1" numFmtId="49" xfId="0" applyAlignment="1" applyBorder="1" applyFont="1" applyNumberFormat="1">
      <alignment horizontal="left" vertical="center" wrapText="1"/>
    </xf>
    <xf borderId="1" fillId="0" fontId="1" numFmtId="49" xfId="0" applyAlignment="1" applyBorder="1" applyFont="1" applyNumberFormat="1">
      <alignment horizontal="left" vertical="center" wrapText="1"/>
    </xf>
    <xf borderId="2" fillId="11" fontId="2" numFmtId="0" xfId="0" applyAlignment="1" applyBorder="1" applyFont="1">
      <alignment vertical="center" wrapText="1"/>
    </xf>
    <xf borderId="1" fillId="9" fontId="1" numFmtId="49" xfId="0" applyAlignment="1" applyBorder="1" applyFont="1" applyNumberFormat="1">
      <alignment horizontal="left" vertical="center" wrapText="1"/>
    </xf>
    <xf borderId="1" fillId="0" fontId="1" numFmtId="0" xfId="0" applyAlignment="1" applyBorder="1" applyFont="1">
      <alignment horizontal="left" vertical="center" wrapText="1"/>
    </xf>
    <xf borderId="1" fillId="0" fontId="0" numFmtId="0" xfId="0" applyAlignment="1" applyBorder="1" applyFont="1">
      <alignment vertical="center"/>
    </xf>
    <xf borderId="2" fillId="0" fontId="10" numFmtId="49" xfId="0" applyAlignment="1" applyBorder="1" applyFont="1" applyNumberFormat="1">
      <alignment horizontal="left" vertical="center" wrapText="1"/>
    </xf>
    <xf borderId="1" fillId="13" fontId="1" numFmtId="49" xfId="0" applyAlignment="1" applyBorder="1" applyFill="1" applyFont="1" applyNumberFormat="1">
      <alignment horizontal="left" vertical="center" wrapText="1"/>
    </xf>
    <xf borderId="0" fillId="4" fontId="1" numFmtId="49" xfId="0" applyAlignment="1" applyFont="1" applyNumberFormat="1">
      <alignment horizontal="left" vertical="center" wrapText="1"/>
    </xf>
    <xf borderId="2" fillId="0" fontId="2" numFmtId="0" xfId="0" applyAlignment="1" applyBorder="1" applyFont="1">
      <alignment horizontal="center" vertical="center" wrapText="1"/>
    </xf>
    <xf borderId="1" fillId="4" fontId="1" numFmtId="0" xfId="0" applyAlignment="1" applyBorder="1" applyFont="1">
      <alignment horizontal="left" vertical="center" wrapText="1"/>
    </xf>
    <xf borderId="2" fillId="0" fontId="2" numFmtId="0" xfId="0" applyAlignment="1" applyBorder="1" applyFont="1">
      <alignment horizontal="left" vertical="center" wrapText="1"/>
    </xf>
    <xf borderId="1" fillId="14" fontId="1" numFmtId="49" xfId="0" applyAlignment="1" applyBorder="1" applyFill="1" applyFont="1" applyNumberFormat="1">
      <alignment horizontal="left" vertical="center" wrapText="1"/>
    </xf>
    <xf borderId="0" fillId="9" fontId="1" numFmtId="0" xfId="0" applyAlignment="1" applyFont="1">
      <alignment wrapText="1"/>
    </xf>
    <xf borderId="0" fillId="7" fontId="1" numFmtId="0" xfId="0" applyAlignment="1" applyFont="1">
      <alignment wrapText="1"/>
    </xf>
    <xf borderId="1" fillId="15" fontId="1" numFmtId="49" xfId="0" applyAlignment="1" applyBorder="1" applyFill="1" applyFont="1" applyNumberFormat="1">
      <alignment horizontal="left" vertical="center" wrapText="1"/>
    </xf>
    <xf borderId="1" fillId="16" fontId="1" numFmtId="49" xfId="0" applyAlignment="1" applyBorder="1" applyFill="1" applyFont="1" applyNumberFormat="1">
      <alignment horizontal="left" vertical="center" wrapText="1"/>
    </xf>
    <xf borderId="2" fillId="0" fontId="11" numFmtId="0" xfId="0" applyAlignment="1" applyBorder="1" applyFont="1">
      <alignment vertical="center" wrapText="1"/>
    </xf>
    <xf borderId="1" fillId="9" fontId="9" numFmtId="49" xfId="0" applyAlignment="1" applyBorder="1" applyFont="1" applyNumberFormat="1">
      <alignment horizontal="left" vertical="center" wrapText="1"/>
    </xf>
    <xf borderId="0" fillId="0" fontId="7" numFmtId="0" xfId="0" applyAlignment="1" applyFont="1">
      <alignment wrapText="1"/>
    </xf>
    <xf borderId="1" fillId="17" fontId="1" numFmtId="49" xfId="0" applyAlignment="1" applyBorder="1" applyFill="1" applyFont="1" applyNumberFormat="1">
      <alignment horizontal="left" vertical="center" wrapText="1"/>
    </xf>
    <xf borderId="1" fillId="9" fontId="12" numFmtId="49" xfId="0" applyAlignment="1" applyBorder="1" applyFont="1" applyNumberFormat="1">
      <alignment horizontal="left" vertical="center" wrapText="1"/>
    </xf>
    <xf borderId="1" fillId="4" fontId="8" numFmtId="0" xfId="0" applyAlignment="1" applyBorder="1" applyFont="1">
      <alignment vertical="center" wrapText="1"/>
    </xf>
    <xf borderId="1" fillId="17" fontId="1" numFmtId="49" xfId="0" applyAlignment="1" applyBorder="1" applyFont="1" applyNumberFormat="1">
      <alignment vertical="center" wrapText="1"/>
    </xf>
    <xf borderId="2" fillId="0" fontId="11" numFmtId="0" xfId="0" applyAlignment="1" applyBorder="1" applyFont="1">
      <alignment vertical="center" wrapText="1"/>
    </xf>
    <xf borderId="1" fillId="7" fontId="1" numFmtId="0" xfId="0" applyAlignment="1" applyBorder="1" applyFont="1">
      <alignment horizontal="center" vertical="center" wrapText="1"/>
    </xf>
    <xf borderId="0" fillId="18" fontId="1" numFmtId="0" xfId="0" applyAlignment="1" applyFill="1" applyFont="1">
      <alignment wrapText="1"/>
    </xf>
    <xf borderId="1" fillId="4" fontId="9" numFmtId="49" xfId="0" applyAlignment="1" applyBorder="1" applyFont="1" applyNumberFormat="1">
      <alignment horizontal="left" vertical="center" wrapText="1"/>
    </xf>
    <xf borderId="2" fillId="0" fontId="2" numFmtId="49" xfId="0" applyAlignment="1" applyBorder="1" applyFont="1" applyNumberFormat="1">
      <alignment vertical="center" wrapText="1"/>
    </xf>
    <xf borderId="1" fillId="4" fontId="9" numFmtId="49" xfId="0" applyAlignment="1" applyBorder="1" applyFont="1" applyNumberFormat="1">
      <alignment horizontal="left" vertical="center" wrapText="1"/>
    </xf>
    <xf borderId="2" fillId="4" fontId="10" numFmtId="0" xfId="0" applyAlignment="1" applyBorder="1" applyFont="1">
      <alignment vertical="center" wrapText="1"/>
    </xf>
    <xf borderId="1" fillId="16" fontId="1" numFmtId="49" xfId="0" applyAlignment="1" applyBorder="1" applyFont="1" applyNumberFormat="1">
      <alignment vertical="center" wrapText="1"/>
    </xf>
    <xf borderId="1" fillId="19" fontId="1" numFmtId="49" xfId="0" applyAlignment="1" applyBorder="1" applyFill="1" applyFont="1" applyNumberFormat="1">
      <alignment vertical="center" wrapText="1"/>
    </xf>
    <xf borderId="2" fillId="20" fontId="2" numFmtId="0" xfId="0" applyAlignment="1" applyBorder="1" applyFill="1" applyFont="1">
      <alignment vertical="center" wrapText="1"/>
    </xf>
    <xf borderId="1" fillId="16" fontId="1" numFmtId="49" xfId="0" applyAlignment="1" applyBorder="1" applyFont="1" applyNumberFormat="1">
      <alignment vertical="center" wrapText="1"/>
    </xf>
    <xf borderId="2" fillId="7" fontId="2" numFmtId="0" xfId="0" applyAlignment="1" applyBorder="1" applyFont="1">
      <alignment horizontal="center" vertical="center" wrapText="1"/>
    </xf>
    <xf borderId="1" fillId="21" fontId="1" numFmtId="0" xfId="0" applyAlignment="1" applyBorder="1" applyFill="1" applyFont="1">
      <alignment horizontal="center" vertical="center" wrapText="1"/>
    </xf>
    <xf borderId="2" fillId="4" fontId="13" numFmtId="49" xfId="0" applyAlignment="1" applyBorder="1" applyFont="1" applyNumberFormat="1">
      <alignment horizontal="left" vertical="center" wrapText="1"/>
    </xf>
    <xf borderId="0" fillId="0" fontId="7" numFmtId="0" xfId="0" applyAlignment="1" applyFont="1">
      <alignment/>
    </xf>
    <xf borderId="1" fillId="21" fontId="1" numFmtId="49" xfId="0" applyAlignment="1" applyBorder="1" applyFont="1" applyNumberFormat="1">
      <alignment horizontal="left" vertical="center" wrapText="1"/>
    </xf>
    <xf borderId="1" fillId="19" fontId="1" numFmtId="49" xfId="0" applyAlignment="1" applyBorder="1" applyFont="1" applyNumberFormat="1">
      <alignment vertical="center" wrapText="1"/>
    </xf>
    <xf borderId="1" fillId="21" fontId="1" numFmtId="49" xfId="0" applyAlignment="1" applyBorder="1" applyFont="1" applyNumberFormat="1">
      <alignment horizontal="left" vertical="center" wrapText="1"/>
    </xf>
    <xf borderId="4" fillId="4" fontId="1" numFmtId="0" xfId="0" applyAlignment="1" applyBorder="1" applyFont="1">
      <alignment horizontal="center" vertical="center" wrapText="1"/>
    </xf>
    <xf borderId="1" fillId="21" fontId="0" numFmtId="0" xfId="0" applyAlignment="1" applyBorder="1" applyFont="1">
      <alignment vertical="center"/>
    </xf>
    <xf borderId="4" fillId="4" fontId="1" numFmtId="49" xfId="0" applyAlignment="1" applyBorder="1" applyFont="1" applyNumberFormat="1">
      <alignment horizontal="left" vertical="center" wrapText="1"/>
    </xf>
    <xf borderId="0" fillId="21" fontId="1" numFmtId="0" xfId="0" applyAlignment="1" applyFont="1">
      <alignment wrapText="1"/>
    </xf>
    <xf borderId="4" fillId="4" fontId="1" numFmtId="49" xfId="0" applyAlignment="1" applyBorder="1" applyFont="1" applyNumberFormat="1">
      <alignment vertical="center" wrapText="1"/>
    </xf>
    <xf borderId="4" fillId="16" fontId="1" numFmtId="49" xfId="0" applyAlignment="1" applyBorder="1" applyFont="1" applyNumberFormat="1">
      <alignment horizontal="left" vertical="center" wrapText="1"/>
    </xf>
    <xf borderId="0" fillId="21" fontId="0" numFmtId="0" xfId="0" applyFont="1"/>
    <xf borderId="4" fillId="4" fontId="1" numFmtId="0" xfId="0" applyAlignment="1" applyBorder="1" applyFont="1">
      <alignment horizontal="left" vertical="center" wrapText="1"/>
    </xf>
    <xf borderId="4" fillId="4" fontId="0" numFmtId="0" xfId="0" applyAlignment="1" applyBorder="1" applyFont="1">
      <alignment vertical="center"/>
    </xf>
    <xf borderId="0" fillId="22" fontId="1" numFmtId="0" xfId="0" applyAlignment="1" applyFill="1" applyFont="1">
      <alignment wrapText="1"/>
    </xf>
    <xf borderId="0" fillId="4" fontId="1" numFmtId="0" xfId="0" applyAlignment="1" applyFont="1">
      <alignment horizontal="center" vertical="center" wrapText="1"/>
    </xf>
    <xf borderId="1" fillId="23" fontId="1" numFmtId="0" xfId="0" applyAlignment="1" applyBorder="1" applyFill="1" applyFont="1">
      <alignment horizontal="center" vertical="center" wrapText="1"/>
    </xf>
    <xf borderId="2" fillId="0" fontId="14" numFmtId="49" xfId="0" applyAlignment="1" applyBorder="1" applyFont="1" applyNumberFormat="1">
      <alignment vertical="center" wrapText="1"/>
    </xf>
    <xf borderId="0" fillId="4" fontId="1" numFmtId="49" xfId="0" applyAlignment="1" applyFont="1" applyNumberFormat="1">
      <alignment horizontal="left" vertical="center" wrapText="1"/>
    </xf>
    <xf borderId="1" fillId="23" fontId="9" numFmtId="49" xfId="0" applyAlignment="1" applyBorder="1" applyFont="1" applyNumberFormat="1">
      <alignment horizontal="left" vertical="center" wrapText="1"/>
    </xf>
    <xf borderId="0" fillId="4" fontId="1" numFmtId="49" xfId="0" applyAlignment="1" applyFont="1" applyNumberFormat="1">
      <alignment vertical="center" wrapText="1"/>
    </xf>
    <xf borderId="0" fillId="16" fontId="1" numFmtId="49" xfId="0" applyAlignment="1" applyFont="1" applyNumberFormat="1">
      <alignment horizontal="left" vertical="center" wrapText="1"/>
    </xf>
    <xf borderId="0" fillId="4" fontId="1" numFmtId="0" xfId="0" applyAlignment="1" applyFont="1">
      <alignment horizontal="left" vertical="center" wrapText="1"/>
    </xf>
    <xf borderId="0" fillId="4" fontId="0" numFmtId="0" xfId="0" applyAlignment="1" applyFont="1">
      <alignment vertical="center"/>
    </xf>
    <xf borderId="2" fillId="23" fontId="2" numFmtId="0" xfId="0" applyAlignment="1" applyBorder="1" applyFont="1">
      <alignment vertical="center" wrapText="1"/>
    </xf>
    <xf borderId="0" fillId="14" fontId="1" numFmtId="0" xfId="0" applyAlignment="1" applyFont="1">
      <alignment wrapText="1"/>
    </xf>
    <xf borderId="2" fillId="23" fontId="13" numFmtId="49" xfId="0" applyAlignment="1" applyBorder="1" applyFont="1" applyNumberFormat="1">
      <alignment horizontal="left" vertical="center" wrapText="1"/>
    </xf>
    <xf borderId="6" fillId="4" fontId="1" numFmtId="0" xfId="0" applyAlignment="1" applyBorder="1" applyFont="1">
      <alignment horizontal="center" vertical="center" wrapText="1"/>
    </xf>
    <xf borderId="1" fillId="23" fontId="15" numFmtId="49" xfId="0" applyAlignment="1" applyBorder="1" applyFont="1" applyNumberFormat="1">
      <alignment horizontal="left" vertical="center" wrapText="1"/>
    </xf>
    <xf borderId="1" fillId="23" fontId="1" numFmtId="49" xfId="0" applyAlignment="1" applyBorder="1" applyFont="1" applyNumberFormat="1">
      <alignment horizontal="left" vertical="center" wrapText="1"/>
    </xf>
    <xf borderId="2" fillId="14" fontId="2" numFmtId="0" xfId="0" applyAlignment="1" applyBorder="1" applyFont="1">
      <alignment vertical="center" wrapText="1"/>
    </xf>
    <xf borderId="6" fillId="4" fontId="1" numFmtId="49" xfId="0" applyAlignment="1" applyBorder="1" applyFont="1" applyNumberFormat="1">
      <alignment horizontal="left" vertical="center" wrapText="1"/>
    </xf>
    <xf borderId="6" fillId="19" fontId="1" numFmtId="49" xfId="0" applyAlignment="1" applyBorder="1" applyFont="1" applyNumberFormat="1">
      <alignment vertical="center" wrapText="1"/>
    </xf>
    <xf borderId="6" fillId="16" fontId="1" numFmtId="49" xfId="0" applyAlignment="1" applyBorder="1" applyFont="1" applyNumberFormat="1">
      <alignment horizontal="left" vertical="center" wrapText="1"/>
    </xf>
    <xf borderId="1" fillId="23" fontId="1" numFmtId="49" xfId="0" applyAlignment="1" applyBorder="1" applyFont="1" applyNumberFormat="1">
      <alignment vertical="center" wrapText="1"/>
    </xf>
    <xf borderId="2" fillId="4" fontId="16" numFmtId="0" xfId="0" applyAlignment="1" applyBorder="1" applyFont="1">
      <alignment horizontal="center" vertical="center" wrapText="1"/>
    </xf>
    <xf borderId="6" fillId="4" fontId="1" numFmtId="0" xfId="0" applyAlignment="1" applyBorder="1" applyFont="1">
      <alignment horizontal="left" vertical="center" wrapText="1"/>
    </xf>
    <xf borderId="6" fillId="4" fontId="0" numFmtId="0" xfId="0" applyAlignment="1" applyBorder="1" applyFont="1">
      <alignment vertical="center"/>
    </xf>
    <xf borderId="2" fillId="0" fontId="14" numFmtId="0" xfId="0" applyAlignment="1" applyBorder="1" applyFont="1">
      <alignment vertical="center" wrapText="1"/>
    </xf>
    <xf borderId="1" fillId="23" fontId="1" numFmtId="0" xfId="0" applyAlignment="1" applyBorder="1" applyFont="1">
      <alignment vertical="center" wrapText="1"/>
    </xf>
    <xf borderId="6" fillId="0" fontId="1" numFmtId="49" xfId="0" applyAlignment="1" applyBorder="1" applyFont="1" applyNumberFormat="1">
      <alignment horizontal="left" vertical="center" wrapText="1"/>
    </xf>
    <xf borderId="0" fillId="0" fontId="11" numFmtId="0" xfId="0" applyFont="1"/>
    <xf borderId="1" fillId="23" fontId="0" numFmtId="0" xfId="0" applyAlignment="1" applyBorder="1" applyFont="1">
      <alignment vertical="center"/>
    </xf>
    <xf borderId="0" fillId="4" fontId="7" numFmtId="0" xfId="0" applyFont="1"/>
    <xf borderId="0" fillId="23" fontId="0" numFmtId="0" xfId="0" applyFont="1"/>
    <xf borderId="2" fillId="4" fontId="13" numFmtId="49" xfId="0" applyAlignment="1" applyBorder="1" applyFont="1" applyNumberFormat="1">
      <alignment horizontal="left" vertical="center" wrapText="1"/>
    </xf>
    <xf borderId="0" fillId="23" fontId="1" numFmtId="0" xfId="0" applyAlignment="1" applyFont="1">
      <alignment wrapText="1"/>
    </xf>
    <xf borderId="7" fillId="4" fontId="1" numFmtId="0" xfId="0" applyAlignment="1" applyBorder="1" applyFont="1">
      <alignment horizontal="center" vertical="center" wrapText="1"/>
    </xf>
    <xf borderId="7" fillId="4" fontId="1" numFmtId="49" xfId="0" applyAlignment="1" applyBorder="1" applyFont="1" applyNumberFormat="1">
      <alignment horizontal="left" vertical="center" wrapText="1"/>
    </xf>
    <xf borderId="1" fillId="24" fontId="9" numFmtId="49" xfId="0" applyAlignment="1" applyBorder="1" applyFill="1" applyFont="1" applyNumberFormat="1">
      <alignment horizontal="left" vertical="center" wrapText="1"/>
    </xf>
    <xf borderId="7" fillId="4" fontId="1" numFmtId="49" xfId="0" applyAlignment="1" applyBorder="1" applyFont="1" applyNumberFormat="1">
      <alignment horizontal="left" vertical="center" wrapText="1"/>
    </xf>
    <xf borderId="0" fillId="4" fontId="11" numFmtId="0" xfId="0" applyFont="1"/>
    <xf borderId="7" fillId="4" fontId="1" numFmtId="49" xfId="0" applyAlignment="1" applyBorder="1" applyFont="1" applyNumberFormat="1">
      <alignment vertical="center" wrapText="1"/>
    </xf>
    <xf borderId="1" fillId="25" fontId="1" numFmtId="49" xfId="0" applyAlignment="1" applyBorder="1" applyFill="1" applyFont="1" applyNumberFormat="1">
      <alignment horizontal="left" vertical="center" wrapText="1"/>
    </xf>
    <xf borderId="2" fillId="4" fontId="2" numFmtId="0" xfId="0" applyAlignment="1" applyBorder="1" applyFont="1">
      <alignment horizontal="center" wrapText="1"/>
    </xf>
    <xf borderId="8" fillId="4" fontId="2" numFmtId="0" xfId="0" applyAlignment="1" applyBorder="1" applyFont="1">
      <alignment horizontal="center" wrapText="1"/>
    </xf>
    <xf borderId="7" fillId="16" fontId="1" numFmtId="49" xfId="0" applyAlignment="1" applyBorder="1" applyFont="1" applyNumberFormat="1">
      <alignment horizontal="left" vertical="center" wrapText="1"/>
    </xf>
    <xf borderId="8" fillId="4" fontId="2" numFmtId="49" xfId="0" applyAlignment="1" applyBorder="1" applyFont="1" applyNumberFormat="1">
      <alignment horizontal="left" wrapText="1"/>
    </xf>
    <xf borderId="7" fillId="4" fontId="1" numFmtId="0" xfId="0" applyAlignment="1" applyBorder="1" applyFont="1">
      <alignment horizontal="left" vertical="center" wrapText="1"/>
    </xf>
    <xf borderId="7" fillId="4" fontId="0" numFmtId="0" xfId="0" applyAlignment="1" applyBorder="1" applyFont="1">
      <alignment vertical="center"/>
    </xf>
    <xf borderId="8" fillId="4" fontId="2" numFmtId="0" xfId="0" applyAlignment="1" applyBorder="1" applyFont="1">
      <alignment wrapText="1"/>
    </xf>
    <xf borderId="1" fillId="26" fontId="1" numFmtId="0" xfId="0" applyAlignment="1" applyBorder="1" applyFill="1" applyFont="1">
      <alignment horizontal="center" vertical="center" wrapText="1"/>
    </xf>
    <xf borderId="1" fillId="26" fontId="1" numFmtId="0" xfId="0" applyAlignment="1" applyBorder="1" applyFont="1">
      <alignment vertical="center" wrapText="1"/>
    </xf>
    <xf borderId="8" fillId="4" fontId="2" numFmtId="49" xfId="0" applyAlignment="1" applyBorder="1" applyFont="1" applyNumberFormat="1">
      <alignment wrapText="1"/>
    </xf>
    <xf borderId="9" fillId="0" fontId="1" numFmtId="0" xfId="0" applyAlignment="1" applyBorder="1" applyFont="1">
      <alignment wrapText="1"/>
    </xf>
    <xf borderId="8" fillId="4" fontId="10" numFmtId="49" xfId="0" applyAlignment="1" applyBorder="1" applyFont="1" applyNumberFormat="1">
      <alignment/>
    </xf>
    <xf borderId="9" fillId="0" fontId="0" numFmtId="0" xfId="0" applyAlignment="1" applyBorder="1" applyFont="1">
      <alignment/>
    </xf>
    <xf borderId="8" fillId="4" fontId="2" numFmtId="49" xfId="0" applyAlignment="1" applyBorder="1" applyFont="1" applyNumberFormat="1">
      <alignment horizontal="left" wrapText="1"/>
    </xf>
    <xf borderId="9" fillId="0" fontId="0" numFmtId="0" xfId="0" applyBorder="1" applyFont="1"/>
    <xf borderId="8" fillId="4" fontId="2" numFmtId="0" xfId="0" applyAlignment="1" applyBorder="1" applyFont="1">
      <alignment wrapText="1"/>
    </xf>
    <xf borderId="6" fillId="19" fontId="1" numFmtId="49" xfId="0" applyAlignment="1" applyBorder="1" applyFont="1" applyNumberFormat="1">
      <alignment vertical="center" wrapText="1"/>
    </xf>
    <xf borderId="8" fillId="4" fontId="10" numFmtId="0" xfId="0" applyAlignment="1" applyBorder="1" applyFont="1">
      <alignment/>
    </xf>
    <xf borderId="1" fillId="23" fontId="9" numFmtId="49" xfId="0" applyAlignment="1" applyBorder="1" applyFont="1" applyNumberFormat="1">
      <alignment horizontal="left" vertical="center" wrapText="1"/>
    </xf>
    <xf borderId="0" fillId="4" fontId="10" numFmtId="0" xfId="0" applyAlignment="1" applyFont="1">
      <alignment/>
    </xf>
    <xf borderId="1" fillId="4" fontId="1" numFmtId="0" xfId="0" applyAlignment="1" applyBorder="1" applyFont="1">
      <alignment vertical="center" wrapText="1"/>
    </xf>
    <xf borderId="1" fillId="26" fontId="1" numFmtId="49" xfId="0" applyAlignment="1" applyBorder="1" applyFont="1" applyNumberFormat="1">
      <alignment vertical="center" wrapText="1"/>
    </xf>
    <xf borderId="0" fillId="12" fontId="2" numFmtId="0" xfId="0" applyAlignment="1" applyFont="1">
      <alignment/>
    </xf>
    <xf borderId="1" fillId="26" fontId="1" numFmtId="49" xfId="0" applyAlignment="1" applyBorder="1" applyFont="1" applyNumberFormat="1">
      <alignment vertical="center" wrapText="1"/>
    </xf>
    <xf borderId="0" fillId="4" fontId="0" numFmtId="0" xfId="0" applyAlignment="1" applyFont="1">
      <alignment/>
    </xf>
    <xf borderId="1" fillId="26" fontId="1" numFmtId="49" xfId="0" applyAlignment="1" applyBorder="1" applyFont="1" applyNumberFormat="1">
      <alignment horizontal="left" vertical="center" wrapText="1"/>
    </xf>
    <xf borderId="1" fillId="26" fontId="0" numFmtId="0" xfId="0" applyAlignment="1" applyBorder="1" applyFont="1">
      <alignment vertical="center"/>
    </xf>
    <xf borderId="1" fillId="4" fontId="17" numFmtId="49" xfId="0" applyAlignment="1" applyBorder="1" applyFont="1" applyNumberFormat="1">
      <alignment horizontal="left" vertical="center" wrapText="1"/>
    </xf>
    <xf borderId="0" fillId="26" fontId="1" numFmtId="0" xfId="0" applyAlignment="1" applyFont="1">
      <alignment wrapText="1"/>
    </xf>
    <xf borderId="0" fillId="26" fontId="0" numFmtId="0" xfId="0" applyFont="1"/>
    <xf borderId="2" fillId="4" fontId="10" numFmtId="49" xfId="0" applyAlignment="1" applyBorder="1" applyFont="1" applyNumberFormat="1">
      <alignment horizontal="left" vertical="center" wrapText="1"/>
    </xf>
    <xf borderId="1" fillId="5" fontId="1" numFmtId="49" xfId="0" applyAlignment="1" applyBorder="1" applyFont="1" applyNumberFormat="1">
      <alignment vertical="center" wrapText="1"/>
    </xf>
    <xf borderId="1" fillId="9" fontId="9" numFmtId="49" xfId="0" applyAlignment="1" applyBorder="1" applyFont="1" applyNumberFormat="1">
      <alignment horizontal="left" vertical="center" wrapText="1"/>
    </xf>
    <xf borderId="1" fillId="16" fontId="1" numFmtId="49" xfId="0" applyAlignment="1" applyBorder="1" applyFont="1" applyNumberFormat="1">
      <alignment horizontal="left" vertical="center" wrapText="1"/>
    </xf>
    <xf borderId="0" fillId="0" fontId="18" numFmtId="49" xfId="0" applyAlignment="1" applyFont="1" applyNumberFormat="1">
      <alignment/>
    </xf>
    <xf borderId="2" fillId="0" fontId="2" numFmtId="0" xfId="0" applyAlignment="1" applyBorder="1" applyFont="1">
      <alignment wrapText="1"/>
    </xf>
    <xf borderId="2" fillId="0" fontId="2" numFmtId="0" xfId="0" applyAlignment="1" applyBorder="1" applyFont="1">
      <alignment wrapText="1"/>
    </xf>
    <xf borderId="4" fillId="0" fontId="1" numFmtId="49" xfId="0" applyAlignment="1" applyBorder="1" applyFont="1" applyNumberFormat="1">
      <alignment horizontal="left" vertical="center" wrapText="1"/>
    </xf>
    <xf borderId="2" fillId="27" fontId="2" numFmtId="0" xfId="0" applyAlignment="1" applyBorder="1" applyFill="1" applyFont="1">
      <alignment wrapText="1"/>
    </xf>
    <xf borderId="7" fillId="4" fontId="17" numFmtId="49" xfId="0" applyAlignment="1" applyBorder="1" applyFont="1" applyNumberFormat="1">
      <alignment horizontal="left" vertical="center" wrapText="1"/>
    </xf>
    <xf borderId="7" fillId="5" fontId="1" numFmtId="49" xfId="0" applyAlignment="1" applyBorder="1" applyFont="1" applyNumberFormat="1">
      <alignment vertical="center" wrapText="1"/>
    </xf>
    <xf borderId="7" fillId="16" fontId="1" numFmtId="49" xfId="0" applyAlignment="1" applyBorder="1" applyFont="1" applyNumberFormat="1">
      <alignment horizontal="left" vertical="center" wrapText="1"/>
    </xf>
    <xf borderId="9" fillId="0" fontId="18" numFmtId="49" xfId="0" applyAlignment="1" applyBorder="1" applyFont="1" applyNumberFormat="1">
      <alignment/>
    </xf>
    <xf borderId="6" fillId="4" fontId="19" numFmtId="0" xfId="0" applyAlignment="1" applyBorder="1" applyFont="1">
      <alignment horizontal="center" vertical="center" wrapText="1"/>
    </xf>
    <xf borderId="0" fillId="0" fontId="20" numFmtId="0" xfId="0" applyAlignment="1" applyFont="1">
      <alignment horizontal="left"/>
    </xf>
    <xf borderId="1" fillId="9" fontId="1" numFmtId="49" xfId="0" applyAlignment="1" applyBorder="1" applyFont="1" applyNumberFormat="1">
      <alignment vertical="center" wrapText="1"/>
    </xf>
    <xf borderId="6" fillId="4" fontId="1" numFmtId="49" xfId="0" applyAlignment="1" applyBorder="1" applyFont="1" applyNumberFormat="1">
      <alignment vertical="center" wrapText="1"/>
    </xf>
    <xf borderId="0" fillId="0" fontId="21" numFmtId="0" xfId="0" applyAlignment="1" applyFont="1">
      <alignment wrapText="1"/>
    </xf>
    <xf borderId="6" fillId="28" fontId="1" numFmtId="49" xfId="0" applyAlignment="1" applyBorder="1" applyFill="1" applyFont="1" applyNumberFormat="1">
      <alignment horizontal="left" vertical="center" wrapText="1"/>
    </xf>
    <xf borderId="1" fillId="22" fontId="1" numFmtId="49" xfId="0" applyAlignment="1" applyBorder="1" applyFont="1" applyNumberFormat="1">
      <alignment horizontal="left" vertical="center" wrapText="1"/>
    </xf>
    <xf borderId="6" fillId="14" fontId="1" numFmtId="49" xfId="0" applyAlignment="1" applyBorder="1" applyFont="1" applyNumberFormat="1">
      <alignment horizontal="left" vertical="center" wrapText="1"/>
    </xf>
    <xf borderId="2" fillId="4" fontId="2" numFmtId="0" xfId="0" applyAlignment="1" applyBorder="1" applyFont="1">
      <alignment wrapText="1"/>
    </xf>
    <xf borderId="1" fillId="4" fontId="19" numFmtId="0" xfId="0" applyAlignment="1" applyBorder="1" applyFont="1">
      <alignment horizontal="center" vertical="center" wrapText="1"/>
    </xf>
    <xf borderId="0" fillId="18" fontId="1" numFmtId="0" xfId="0" applyAlignment="1" applyFont="1">
      <alignment wrapText="1"/>
    </xf>
    <xf borderId="1" fillId="28" fontId="1" numFmtId="49" xfId="0" applyAlignment="1" applyBorder="1" applyFont="1" applyNumberFormat="1">
      <alignment horizontal="left" vertical="center" wrapText="1"/>
    </xf>
    <xf borderId="1" fillId="14" fontId="1" numFmtId="49" xfId="0" applyAlignment="1" applyBorder="1" applyFont="1" applyNumberFormat="1">
      <alignment horizontal="left" vertical="center" wrapText="1"/>
    </xf>
    <xf borderId="10" fillId="4" fontId="1" numFmtId="49" xfId="0" applyAlignment="1" applyBorder="1" applyFont="1" applyNumberFormat="1">
      <alignment vertical="center" wrapText="1"/>
    </xf>
    <xf borderId="11" fillId="4" fontId="1" numFmtId="0" xfId="0" applyAlignment="1" applyBorder="1" applyFont="1">
      <alignment horizontal="center" vertical="center" wrapText="1"/>
    </xf>
    <xf borderId="12" fillId="4" fontId="1" numFmtId="49" xfId="0" applyAlignment="1" applyBorder="1" applyFont="1" applyNumberFormat="1">
      <alignment horizontal="left" vertical="center" wrapText="1"/>
    </xf>
    <xf borderId="11" fillId="9" fontId="1" numFmtId="0" xfId="0" applyAlignment="1" applyBorder="1" applyFont="1">
      <alignment horizontal="center" vertical="center" wrapText="1"/>
    </xf>
    <xf borderId="12" fillId="4" fontId="1" numFmtId="49" xfId="0" applyAlignment="1" applyBorder="1" applyFont="1" applyNumberFormat="1">
      <alignment horizontal="left" vertical="center" wrapText="1"/>
    </xf>
    <xf borderId="12" fillId="9" fontId="1" numFmtId="49" xfId="0" applyAlignment="1" applyBorder="1" applyFont="1" applyNumberFormat="1">
      <alignment horizontal="left" vertical="center" wrapText="1"/>
    </xf>
    <xf borderId="13" fillId="4" fontId="1" numFmtId="49" xfId="0" applyAlignment="1" applyBorder="1" applyFont="1" applyNumberFormat="1">
      <alignment horizontal="left" vertical="center" wrapText="1"/>
    </xf>
    <xf borderId="14" fillId="9" fontId="1" numFmtId="49" xfId="0" applyAlignment="1" applyBorder="1" applyFont="1" applyNumberFormat="1">
      <alignment horizontal="left" vertical="center" wrapText="1"/>
    </xf>
    <xf borderId="11" fillId="4" fontId="1" numFmtId="49" xfId="0" applyAlignment="1" applyBorder="1" applyFont="1" applyNumberFormat="1">
      <alignment horizontal="left" vertical="center" wrapText="1"/>
    </xf>
    <xf borderId="13" fillId="23" fontId="1" numFmtId="49" xfId="0" applyAlignment="1" applyBorder="1" applyFont="1" applyNumberFormat="1">
      <alignment horizontal="left" vertical="center" wrapText="1"/>
    </xf>
    <xf borderId="13" fillId="9" fontId="1" numFmtId="49" xfId="0" applyAlignment="1" applyBorder="1" applyFont="1" applyNumberFormat="1">
      <alignment horizontal="left" vertical="center" wrapText="1"/>
    </xf>
    <xf borderId="11" fillId="4" fontId="19" numFmtId="0" xfId="0" applyAlignment="1" applyBorder="1" applyFont="1">
      <alignment horizontal="center" vertical="center" wrapText="1"/>
    </xf>
    <xf borderId="11" fillId="9" fontId="1" numFmtId="49" xfId="0" applyAlignment="1" applyBorder="1" applyFont="1" applyNumberFormat="1">
      <alignment horizontal="left" vertical="center" wrapText="1"/>
    </xf>
    <xf borderId="12" fillId="4" fontId="8" numFmtId="49" xfId="0" applyAlignment="1" applyBorder="1" applyFont="1" applyNumberFormat="1">
      <alignment vertical="center" wrapText="1"/>
    </xf>
    <xf borderId="14" fillId="4" fontId="1" numFmtId="49" xfId="0" applyAlignment="1" applyBorder="1" applyFont="1" applyNumberFormat="1">
      <alignment horizontal="left" vertical="center" wrapText="1"/>
    </xf>
    <xf borderId="0" fillId="0" fontId="7" numFmtId="0" xfId="0" applyAlignment="1" applyFont="1">
      <alignment wrapText="1"/>
    </xf>
    <xf borderId="2" fillId="0" fontId="0" numFmtId="0" xfId="0" applyAlignment="1" applyBorder="1" applyFont="1">
      <alignment wrapText="1"/>
    </xf>
    <xf borderId="12" fillId="4" fontId="8" numFmtId="49" xfId="0" applyAlignment="1" applyBorder="1" applyFont="1" applyNumberFormat="1">
      <alignment horizontal="left" vertical="center" wrapText="1"/>
    </xf>
    <xf borderId="2" fillId="0" fontId="0" numFmtId="0" xfId="0" applyAlignment="1" applyBorder="1" applyFont="1">
      <alignment wrapText="1"/>
    </xf>
    <xf borderId="12" fillId="4" fontId="19" numFmtId="49" xfId="0" applyAlignment="1" applyBorder="1" applyFont="1" applyNumberFormat="1">
      <alignment vertical="center" wrapText="1"/>
    </xf>
    <xf borderId="2" fillId="0" fontId="1" numFmtId="0" xfId="0" applyAlignment="1" applyBorder="1" applyFont="1">
      <alignment wrapText="1"/>
    </xf>
    <xf borderId="12" fillId="4" fontId="19" numFmtId="49" xfId="0" applyAlignment="1" applyBorder="1" applyFont="1" applyNumberFormat="1">
      <alignment horizontal="left" vertical="center" wrapText="1"/>
    </xf>
    <xf borderId="2" fillId="0" fontId="0" numFmtId="0" xfId="0" applyBorder="1" applyFont="1"/>
    <xf borderId="11" fillId="23" fontId="1" numFmtId="0" xfId="0" applyAlignment="1" applyBorder="1" applyFont="1">
      <alignment horizontal="left" vertical="center" wrapText="1"/>
    </xf>
    <xf borderId="2" fillId="0" fontId="0" numFmtId="0" xfId="0" applyAlignment="1" applyBorder="1" applyFont="1">
      <alignment/>
    </xf>
    <xf borderId="0" fillId="0" fontId="18" numFmtId="0" xfId="0" applyAlignment="1" applyFont="1">
      <alignment/>
    </xf>
    <xf borderId="1" fillId="29" fontId="1" numFmtId="49" xfId="0" applyAlignment="1" applyBorder="1" applyFill="1" applyFont="1" applyNumberFormat="1">
      <alignment horizontal="left" vertical="center" wrapText="1"/>
    </xf>
    <xf borderId="2" fillId="0" fontId="1" numFmtId="0" xfId="0" applyAlignment="1" applyBorder="1" applyFont="1">
      <alignment wrapText="1"/>
    </xf>
    <xf borderId="0" fillId="14" fontId="2" numFmtId="0" xfId="0" applyAlignment="1" applyFont="1">
      <alignment/>
    </xf>
    <xf borderId="0" fillId="0" fontId="0" numFmtId="0" xfId="0" applyAlignment="1" applyFont="1">
      <alignment wrapText="1"/>
    </xf>
    <xf borderId="0" fillId="0" fontId="22" numFmtId="0" xfId="0" applyAlignment="1" applyFont="1">
      <alignment wrapText="1"/>
    </xf>
    <xf borderId="11" fillId="4" fontId="1" numFmtId="49" xfId="0" applyAlignment="1" applyBorder="1" applyFont="1" applyNumberFormat="1">
      <alignment horizontal="left" vertical="center" wrapText="1"/>
    </xf>
    <xf borderId="11" fillId="23" fontId="1" numFmtId="0" xfId="0" applyAlignment="1" applyBorder="1" applyFont="1">
      <alignment horizontal="center" vertical="center" wrapText="1"/>
    </xf>
    <xf borderId="1" fillId="0" fontId="1" numFmtId="49" xfId="0" applyAlignment="1" applyBorder="1" applyFont="1" applyNumberFormat="1">
      <alignment vertical="center" wrapText="1"/>
    </xf>
    <xf borderId="12" fillId="23" fontId="9" numFmtId="49" xfId="0" applyAlignment="1" applyBorder="1" applyFont="1" applyNumberFormat="1">
      <alignment horizontal="left" vertical="center" wrapText="1"/>
    </xf>
    <xf borderId="0" fillId="22" fontId="22" numFmtId="0" xfId="0" applyAlignment="1" applyFont="1">
      <alignment wrapText="1"/>
    </xf>
    <xf borderId="1" fillId="30" fontId="1" numFmtId="49" xfId="0" applyAlignment="1" applyBorder="1" applyFill="1" applyFont="1" applyNumberFormat="1">
      <alignment horizontal="left" vertical="center" wrapText="1"/>
    </xf>
    <xf borderId="12" fillId="23" fontId="23" numFmtId="49" xfId="0" applyAlignment="1" applyBorder="1" applyFont="1" applyNumberFormat="1">
      <alignment horizontal="left" vertical="center" wrapText="1"/>
    </xf>
    <xf borderId="12" fillId="23" fontId="9" numFmtId="49" xfId="0" applyAlignment="1" applyBorder="1" applyFont="1" applyNumberFormat="1">
      <alignment horizontal="left" vertical="center" wrapText="1"/>
    </xf>
    <xf borderId="12" fillId="23" fontId="1" numFmtId="49" xfId="0" applyAlignment="1" applyBorder="1" applyFont="1" applyNumberFormat="1">
      <alignment horizontal="left" vertical="center" wrapText="1"/>
    </xf>
    <xf borderId="14" fillId="23" fontId="1" numFmtId="49" xfId="0" applyAlignment="1" applyBorder="1" applyFont="1" applyNumberFormat="1">
      <alignment horizontal="left" vertical="center" wrapText="1"/>
    </xf>
    <xf borderId="13" fillId="23" fontId="1" numFmtId="49" xfId="0" applyAlignment="1" applyBorder="1" applyFont="1" applyNumberFormat="1">
      <alignment horizontal="left" vertical="center" wrapText="1"/>
    </xf>
    <xf borderId="1" fillId="5" fontId="1" numFmtId="49" xfId="0" applyAlignment="1" applyBorder="1" applyFont="1" applyNumberFormat="1">
      <alignment vertical="center" wrapText="1"/>
    </xf>
    <xf borderId="11" fillId="23" fontId="1" numFmtId="49" xfId="0" applyAlignment="1" applyBorder="1" applyFont="1" applyNumberFormat="1">
      <alignment vertical="center" wrapText="1"/>
    </xf>
    <xf borderId="13" fillId="23" fontId="1" numFmtId="0" xfId="0" applyAlignment="1" applyBorder="1" applyFont="1">
      <alignment vertical="center" wrapText="1"/>
    </xf>
    <xf borderId="0" fillId="23" fontId="1" numFmtId="0" xfId="0" applyAlignment="1" applyFont="1">
      <alignment wrapText="1"/>
    </xf>
    <xf borderId="0" fillId="23" fontId="0" numFmtId="0" xfId="0" applyAlignment="1" applyFont="1">
      <alignment/>
    </xf>
    <xf borderId="12" fillId="4" fontId="1" numFmtId="0" xfId="0" applyAlignment="1" applyBorder="1" applyFont="1">
      <alignment vertical="center" wrapText="1"/>
    </xf>
    <xf borderId="12" fillId="4" fontId="1" numFmtId="49" xfId="0" applyAlignment="1" applyBorder="1" applyFont="1" applyNumberFormat="1">
      <alignment vertical="center" wrapText="1"/>
    </xf>
    <xf borderId="13" fillId="14" fontId="1" numFmtId="49" xfId="0" applyAlignment="1" applyBorder="1" applyFont="1" applyNumberFormat="1">
      <alignment horizontal="left" vertical="center" wrapText="1"/>
    </xf>
    <xf borderId="1" fillId="30" fontId="1" numFmtId="49" xfId="0" applyAlignment="1" applyBorder="1" applyFont="1" applyNumberFormat="1">
      <alignment vertical="center" wrapText="1"/>
    </xf>
    <xf borderId="11" fillId="4" fontId="1" numFmtId="49" xfId="0" applyAlignment="1" applyBorder="1" applyFont="1" applyNumberFormat="1">
      <alignment vertical="center" wrapText="1"/>
    </xf>
    <xf borderId="12" fillId="4" fontId="17" numFmtId="0" xfId="0" applyAlignment="1" applyBorder="1" applyFont="1">
      <alignment vertical="center" wrapText="1"/>
    </xf>
    <xf borderId="13" fillId="4" fontId="1" numFmtId="0" xfId="0" applyAlignment="1" applyBorder="1" applyFont="1">
      <alignment vertical="center" wrapText="1"/>
    </xf>
    <xf borderId="12" fillId="4" fontId="1" numFmtId="49" xfId="0" applyAlignment="1" applyBorder="1" applyFont="1" applyNumberFormat="1">
      <alignment vertical="center" wrapText="1"/>
    </xf>
    <xf borderId="13" fillId="4" fontId="1" numFmtId="0" xfId="0" applyAlignment="1" applyBorder="1" applyFont="1">
      <alignment vertical="center" wrapText="1"/>
    </xf>
    <xf borderId="15" fillId="4" fontId="1" numFmtId="49" xfId="0" applyAlignment="1" applyBorder="1" applyFont="1" applyNumberFormat="1">
      <alignment horizontal="left" vertical="center" wrapText="1"/>
    </xf>
    <xf borderId="11" fillId="0" fontId="1" numFmtId="0" xfId="0" applyAlignment="1" applyBorder="1" applyFont="1">
      <alignment horizontal="center" vertical="center" wrapText="1"/>
    </xf>
    <xf borderId="12" fillId="0" fontId="9" numFmtId="49" xfId="0" applyAlignment="1" applyBorder="1" applyFont="1" applyNumberFormat="1">
      <alignment horizontal="left" vertical="center" wrapText="1"/>
    </xf>
    <xf borderId="12" fillId="0" fontId="9" numFmtId="49" xfId="0" applyAlignment="1" applyBorder="1" applyFont="1" applyNumberFormat="1">
      <alignment horizontal="left" vertical="center" wrapText="1"/>
    </xf>
    <xf borderId="12" fillId="0" fontId="8" numFmtId="49" xfId="0" applyAlignment="1" applyBorder="1" applyFont="1" applyNumberFormat="1">
      <alignment horizontal="left" vertical="center" wrapText="1"/>
    </xf>
    <xf borderId="13" fillId="0" fontId="1" numFmtId="49" xfId="0" applyAlignment="1" applyBorder="1" applyFont="1" applyNumberFormat="1">
      <alignment horizontal="left" vertical="center" wrapText="1"/>
    </xf>
    <xf borderId="1" fillId="0" fontId="1" numFmtId="49" xfId="0" applyAlignment="1" applyBorder="1" applyFont="1" applyNumberFormat="1">
      <alignment vertical="center" wrapText="1"/>
    </xf>
    <xf borderId="11" fillId="0" fontId="1" numFmtId="49" xfId="0" applyAlignment="1" applyBorder="1" applyFont="1" applyNumberFormat="1">
      <alignment vertical="center" wrapText="1"/>
    </xf>
    <xf borderId="13" fillId="0" fontId="1" numFmtId="0" xfId="0" applyAlignment="1" applyBorder="1" applyFont="1">
      <alignment vertical="center" wrapText="1"/>
    </xf>
    <xf borderId="1" fillId="0" fontId="1" numFmtId="0" xfId="0" applyAlignment="1" applyBorder="1" applyFont="1">
      <alignment vertical="center" wrapText="1"/>
    </xf>
    <xf borderId="0" fillId="4" fontId="1" numFmtId="0" xfId="0" applyAlignment="1" applyFont="1">
      <alignment horizontal="left"/>
    </xf>
    <xf borderId="15" fillId="4" fontId="1" numFmtId="49" xfId="0" applyAlignment="1" applyBorder="1" applyFont="1" applyNumberFormat="1">
      <alignment horizontal="left" vertical="center" wrapText="1"/>
    </xf>
    <xf borderId="1" fillId="31" fontId="1" numFmtId="49" xfId="0" applyAlignment="1" applyBorder="1" applyFill="1" applyFont="1" applyNumberFormat="1">
      <alignment horizontal="left" vertical="center" wrapText="1"/>
    </xf>
    <xf borderId="7" fillId="4" fontId="5" numFmtId="49" xfId="0" applyAlignment="1" applyBorder="1" applyFont="1" applyNumberFormat="1">
      <alignment horizontal="center" vertical="center"/>
    </xf>
    <xf borderId="7" fillId="4" fontId="5" numFmtId="49" xfId="0" applyAlignment="1" applyBorder="1" applyFont="1" applyNumberFormat="1">
      <alignment horizontal="center" wrapText="1"/>
    </xf>
    <xf borderId="1" fillId="0" fontId="5" numFmtId="0" xfId="0" applyAlignment="1" applyBorder="1" applyFont="1">
      <alignment horizontal="center" vertical="center"/>
    </xf>
    <xf borderId="1" fillId="0" fontId="5" numFmtId="0" xfId="0" applyAlignment="1" applyBorder="1" applyFont="1">
      <alignment horizontal="center"/>
    </xf>
    <xf borderId="1" fillId="0" fontId="0" numFmtId="0" xfId="0" applyBorder="1" applyFont="1"/>
    <xf borderId="16" fillId="4" fontId="0" numFmtId="0" xfId="0" applyAlignment="1" applyBorder="1" applyFont="1">
      <alignment horizontal="center" vertical="center"/>
    </xf>
    <xf borderId="17" fillId="32" fontId="0" numFmtId="49" xfId="0" applyAlignment="1" applyBorder="1" applyFill="1" applyFont="1" applyNumberFormat="1">
      <alignment horizontal="left" vertical="center" wrapText="1"/>
    </xf>
    <xf borderId="5" fillId="0" fontId="0" numFmtId="0" xfId="0" applyBorder="1" applyFont="1"/>
    <xf borderId="3" fillId="4" fontId="0" numFmtId="0" xfId="0" applyAlignment="1" applyBorder="1" applyFont="1">
      <alignment horizontal="center" vertical="center"/>
    </xf>
    <xf borderId="0" fillId="32" fontId="0" numFmtId="49" xfId="0" applyAlignment="1" applyBorder="1" applyFont="1" applyNumberFormat="1">
      <alignment horizontal="left" vertical="center" wrapText="1"/>
    </xf>
    <xf borderId="18" fillId="32" fontId="0" numFmtId="49" xfId="0" applyAlignment="1" applyBorder="1" applyFont="1" applyNumberFormat="1">
      <alignment horizontal="left" vertical="center" wrapText="1"/>
    </xf>
    <xf borderId="0" fillId="0" fontId="0" numFmtId="0" xfId="0" applyAlignment="1" applyFont="1">
      <alignment horizontal="center"/>
    </xf>
    <xf borderId="0" fillId="0" fontId="0" numFmtId="0" xfId="0" applyAlignment="1" applyFont="1">
      <alignment wrapText="1"/>
    </xf>
    <xf borderId="0" fillId="0" fontId="0" numFmtId="164" xfId="0" applyAlignment="1" applyFont="1" applyNumberFormat="1">
      <alignment/>
    </xf>
    <xf borderId="0" fillId="33" fontId="5" numFmtId="0" xfId="0" applyAlignment="1" applyBorder="1" applyFill="1" applyFont="1">
      <alignment horizontal="center" wrapText="1"/>
    </xf>
    <xf borderId="0" fillId="33" fontId="5" numFmtId="0" xfId="0" applyAlignment="1" applyBorder="1" applyFont="1">
      <alignment horizontal="center" vertical="center"/>
    </xf>
    <xf borderId="0" fillId="33" fontId="5" numFmtId="0" xfId="0" applyAlignment="1" applyBorder="1" applyFont="1">
      <alignment horizontal="center" vertical="center" wrapText="1"/>
    </xf>
    <xf borderId="0" fillId="16" fontId="0" numFmtId="0" xfId="0" applyAlignment="1" applyBorder="1" applyFont="1">
      <alignment horizontal="center" vertical="center"/>
    </xf>
    <xf borderId="0" fillId="0" fontId="0" numFmtId="0" xfId="0" applyAlignment="1" applyFont="1">
      <alignment horizontal="center"/>
    </xf>
    <xf borderId="0" fillId="0" fontId="24" numFmtId="0" xfId="0" applyAlignment="1" applyFont="1">
      <alignment vertical="center" wrapText="1"/>
    </xf>
    <xf borderId="0" fillId="0" fontId="0" numFmtId="14" xfId="0" applyFont="1" applyNumberFormat="1"/>
    <xf borderId="0" fillId="4" fontId="0" numFmtId="0" xfId="0" applyBorder="1" applyFont="1"/>
    <xf borderId="0" fillId="0" fontId="0" numFmtId="0" xfId="0" applyFont="1"/>
    <xf borderId="0" fillId="16" fontId="0" numFmtId="14" xfId="0" applyBorder="1" applyFont="1" applyNumberFormat="1"/>
    <xf borderId="0" fillId="4" fontId="0" numFmtId="0" xfId="0" applyAlignment="1" applyBorder="1" applyFont="1">
      <alignment horizontal="center" vertical="center"/>
    </xf>
    <xf borderId="0" fillId="0" fontId="0" numFmtId="0" xfId="0" applyAlignment="1" applyBorder="1" applyFont="1">
      <alignment/>
    </xf>
    <xf borderId="0" fillId="16" fontId="0" numFmtId="14" xfId="0" applyAlignment="1" applyBorder="1" applyFont="1" applyNumberFormat="1">
      <alignment/>
    </xf>
    <xf borderId="0" fillId="0" fontId="0" numFmtId="165" xfId="0" applyAlignment="1" applyFont="1" applyNumberFormat="1">
      <alignment/>
    </xf>
    <xf borderId="0" fillId="34" fontId="0" numFmtId="0" xfId="0" applyBorder="1" applyFill="1" applyFont="1"/>
    <xf borderId="0" fillId="0" fontId="0" numFmtId="14" xfId="0" applyAlignment="1" applyFont="1" applyNumberFormat="1">
      <alignment/>
    </xf>
    <xf borderId="0" fillId="0" fontId="0" numFmtId="0" xfId="0" applyAlignment="1" applyFont="1">
      <alignment/>
    </xf>
    <xf borderId="0" fillId="34" fontId="0" numFmtId="0" xfId="0" applyAlignment="1" applyFont="1">
      <alignment/>
    </xf>
    <xf borderId="0" fillId="0" fontId="0" numFmtId="164" xfId="0" applyAlignment="1" applyFont="1" applyNumberFormat="1">
      <alignment/>
    </xf>
    <xf borderId="0" fillId="34" fontId="0" numFmtId="0" xfId="0" applyAlignment="1" applyBorder="1" applyFont="1">
      <alignment/>
    </xf>
    <xf borderId="0" fillId="0" fontId="25" numFmtId="0" xfId="0" applyFont="1"/>
    <xf borderId="0" fillId="0" fontId="26" numFmtId="0" xfId="0" applyAlignment="1" applyFont="1">
      <alignment/>
    </xf>
    <xf borderId="2" fillId="2" fontId="27" numFmtId="49" xfId="0" applyAlignment="1" applyBorder="1" applyFont="1" applyNumberFormat="1">
      <alignment horizontal="center" vertical="center" wrapText="1"/>
    </xf>
    <xf borderId="8" fillId="2" fontId="27" numFmtId="49" xfId="0" applyAlignment="1" applyBorder="1" applyFont="1" applyNumberFormat="1">
      <alignment horizontal="center" vertical="center" wrapText="1"/>
    </xf>
    <xf borderId="0" fillId="0" fontId="28" numFmtId="0" xfId="0" applyAlignment="1" applyFont="1">
      <alignment/>
    </xf>
    <xf borderId="8" fillId="2" fontId="29" numFmtId="49" xfId="0" applyAlignment="1" applyBorder="1" applyFont="1" applyNumberFormat="1">
      <alignment horizontal="center" vertical="center" wrapText="1"/>
    </xf>
    <xf borderId="8" fillId="2" fontId="29" numFmtId="49" xfId="0" applyAlignment="1" applyBorder="1" applyFont="1" applyNumberFormat="1">
      <alignment horizontal="center" vertical="center" wrapText="1"/>
    </xf>
    <xf borderId="8" fillId="3" fontId="29" numFmtId="0" xfId="0" applyAlignment="1" applyBorder="1" applyFont="1">
      <alignment horizontal="center" vertical="center" wrapText="1"/>
    </xf>
    <xf borderId="8" fillId="3" fontId="29" numFmtId="0" xfId="0" applyAlignment="1" applyBorder="1" applyFont="1">
      <alignment vertical="center" wrapText="1"/>
    </xf>
    <xf borderId="8" fillId="3" fontId="29" numFmtId="0" xfId="0" applyAlignment="1" applyBorder="1" applyFont="1">
      <alignment horizontal="center" vertical="center" wrapText="1"/>
    </xf>
    <xf borderId="0" fillId="3" fontId="30" numFmtId="0" xfId="0" applyAlignment="1" applyFont="1">
      <alignment horizontal="center" vertical="center" wrapText="1"/>
    </xf>
    <xf borderId="0" fillId="12" fontId="31" numFmtId="0" xfId="0" applyAlignment="1" applyFont="1">
      <alignment horizontal="center" vertical="center" wrapText="1"/>
    </xf>
    <xf borderId="0" fillId="0" fontId="31" numFmtId="0" xfId="0" applyAlignment="1" applyFont="1">
      <alignment horizontal="center" vertical="center"/>
    </xf>
    <xf borderId="2" fillId="2" fontId="5" numFmtId="49" xfId="0" applyAlignment="1" applyBorder="1" applyFont="1" applyNumberFormat="1">
      <alignment horizontal="center" wrapText="1"/>
    </xf>
    <xf borderId="0" fillId="0" fontId="7" numFmtId="0" xfId="0" applyAlignment="1" applyFont="1">
      <alignment vertical="center"/>
    </xf>
    <xf borderId="0" fillId="0" fontId="7" numFmtId="0" xfId="0" applyAlignment="1" applyFont="1">
      <alignment vertical="center" wrapText="1"/>
    </xf>
    <xf borderId="19" fillId="0" fontId="32" numFmtId="0" xfId="0" applyAlignment="1" applyBorder="1" applyFont="1">
      <alignment vertical="center"/>
    </xf>
    <xf borderId="20" fillId="0" fontId="32" numFmtId="0" xfId="0" applyAlignment="1" applyBorder="1" applyFont="1">
      <alignment vertical="center"/>
    </xf>
    <xf borderId="20" fillId="0" fontId="32" numFmtId="0" xfId="0" applyAlignment="1" applyBorder="1" applyFont="1">
      <alignment vertical="center"/>
    </xf>
    <xf borderId="20" fillId="0" fontId="20" numFmtId="0" xfId="0" applyAlignment="1" applyBorder="1" applyFont="1">
      <alignment vertical="center" wrapText="1"/>
    </xf>
    <xf borderId="20" fillId="0" fontId="20" numFmtId="0" xfId="0" applyAlignment="1" applyBorder="1" applyFont="1">
      <alignment vertical="center" wrapText="1"/>
    </xf>
    <xf borderId="20" fillId="35" fontId="20" numFmtId="0" xfId="0" applyAlignment="1" applyBorder="1" applyFill="1" applyFont="1">
      <alignment vertical="center" wrapText="1"/>
    </xf>
    <xf borderId="20" fillId="36" fontId="20" numFmtId="0" xfId="0" applyAlignment="1" applyBorder="1" applyFill="1" applyFont="1">
      <alignment vertical="center" wrapText="1"/>
    </xf>
    <xf borderId="20" fillId="23" fontId="20" numFmtId="49" xfId="0" applyAlignment="1" applyBorder="1" applyFont="1" applyNumberFormat="1">
      <alignment vertical="center" wrapText="1"/>
    </xf>
    <xf borderId="20" fillId="36" fontId="20" numFmtId="0" xfId="0" applyAlignment="1" applyBorder="1" applyFont="1">
      <alignment vertical="center" wrapText="1"/>
    </xf>
    <xf borderId="20" fillId="0" fontId="20" numFmtId="0" xfId="0" applyAlignment="1" applyBorder="1" applyFont="1">
      <alignment horizontal="center" vertical="center" wrapText="1"/>
    </xf>
    <xf borderId="20" fillId="27" fontId="32" numFmtId="0" xfId="0" applyAlignment="1" applyBorder="1" applyFont="1">
      <alignment vertical="center"/>
    </xf>
    <xf borderId="20" fillId="4" fontId="32" numFmtId="0" xfId="0" applyAlignment="1" applyBorder="1" applyFont="1">
      <alignment vertical="center" wrapText="1"/>
    </xf>
    <xf borderId="0" fillId="0" fontId="32" numFmtId="0" xfId="0" applyAlignment="1" applyFont="1">
      <alignment vertical="center" wrapText="1"/>
    </xf>
    <xf borderId="0" fillId="0" fontId="7" numFmtId="0" xfId="0" applyAlignment="1" applyFont="1">
      <alignment horizontal="center" vertical="center"/>
    </xf>
    <xf borderId="19" fillId="0" fontId="0" numFmtId="0" xfId="0" applyAlignment="1" applyBorder="1" applyFont="1">
      <alignment horizontal="center" wrapText="1"/>
    </xf>
    <xf borderId="19" fillId="4" fontId="20" numFmtId="0" xfId="0" applyAlignment="1" applyBorder="1" applyFont="1">
      <alignment horizontal="center" vertical="center" wrapText="1"/>
    </xf>
    <xf borderId="20" fillId="4" fontId="20" numFmtId="0" xfId="0" applyAlignment="1" applyBorder="1" applyFont="1">
      <alignment horizontal="center" vertical="center" wrapText="1"/>
    </xf>
    <xf borderId="20" fillId="4" fontId="32" numFmtId="0" xfId="0" applyAlignment="1" applyBorder="1" applyFont="1">
      <alignment vertical="center"/>
    </xf>
    <xf borderId="20" fillId="4" fontId="32" numFmtId="0" xfId="0" applyAlignment="1" applyBorder="1" applyFont="1">
      <alignment vertical="center"/>
    </xf>
    <xf borderId="20" fillId="4" fontId="20" numFmtId="0" xfId="0" applyAlignment="1" applyBorder="1" applyFont="1">
      <alignment horizontal="left" vertical="center" wrapText="1"/>
    </xf>
    <xf borderId="20" fillId="4" fontId="20" numFmtId="49" xfId="0" applyAlignment="1" applyBorder="1" applyFont="1" applyNumberFormat="1">
      <alignment horizontal="left" vertical="center" wrapText="1"/>
    </xf>
    <xf borderId="20" fillId="37" fontId="20" numFmtId="0" xfId="0" applyAlignment="1" applyBorder="1" applyFill="1" applyFont="1">
      <alignment vertical="center" wrapText="1"/>
    </xf>
    <xf borderId="20" fillId="0" fontId="20" numFmtId="49" xfId="0" applyAlignment="1" applyBorder="1" applyFont="1" applyNumberFormat="1">
      <alignment horizontal="left" vertical="center" wrapText="1"/>
    </xf>
    <xf borderId="20" fillId="0" fontId="20" numFmtId="49" xfId="0" applyAlignment="1" applyBorder="1" applyFont="1" applyNumberFormat="1">
      <alignment vertical="center" wrapText="1"/>
    </xf>
    <xf borderId="20" fillId="4" fontId="20" numFmtId="49" xfId="0" applyAlignment="1" applyBorder="1" applyFont="1" applyNumberFormat="1">
      <alignment vertical="center" wrapText="1"/>
    </xf>
    <xf borderId="20" fillId="38" fontId="20" numFmtId="0" xfId="0" applyAlignment="1" applyBorder="1" applyFill="1" applyFont="1">
      <alignment vertical="center" wrapText="1"/>
    </xf>
    <xf borderId="20" fillId="0" fontId="20" numFmtId="49" xfId="0" applyAlignment="1" applyBorder="1" applyFont="1" applyNumberFormat="1">
      <alignment horizontal="center" vertical="center" wrapText="1"/>
    </xf>
    <xf borderId="20" fillId="4" fontId="20" numFmtId="49" xfId="0" applyAlignment="1" applyBorder="1" applyFont="1" applyNumberFormat="1">
      <alignment horizontal="left" vertical="center" wrapText="1"/>
    </xf>
    <xf borderId="20" fillId="0" fontId="32" numFmtId="0" xfId="0" applyAlignment="1" applyBorder="1" applyFont="1">
      <alignment vertical="center" wrapText="1"/>
    </xf>
    <xf borderId="0" fillId="0" fontId="7" numFmtId="0" xfId="0" applyAlignment="1" applyFont="1">
      <alignment vertical="center"/>
    </xf>
    <xf borderId="19" fillId="4" fontId="0" numFmtId="49" xfId="0" applyAlignment="1" applyBorder="1" applyFont="1" applyNumberFormat="1">
      <alignment horizontal="center" wrapText="1"/>
    </xf>
    <xf borderId="20" fillId="38" fontId="20" numFmtId="0" xfId="0" applyAlignment="1" applyBorder="1" applyFont="1">
      <alignment vertical="center" wrapText="1"/>
    </xf>
    <xf borderId="20" fillId="0" fontId="32" numFmtId="0" xfId="0" applyAlignment="1" applyBorder="1" applyFont="1">
      <alignment vertical="center" wrapText="1"/>
    </xf>
    <xf borderId="20" fillId="0" fontId="0" numFmtId="0" xfId="0" applyAlignment="1" applyBorder="1" applyFont="1">
      <alignment vertical="center"/>
    </xf>
    <xf borderId="20" fillId="36" fontId="0" numFmtId="0" xfId="0" applyAlignment="1" applyBorder="1" applyFont="1">
      <alignment vertical="center"/>
    </xf>
    <xf borderId="20" fillId="0" fontId="32" numFmtId="0" xfId="0" applyAlignment="1" applyBorder="1" applyFont="1">
      <alignment horizontal="center" vertical="center"/>
    </xf>
    <xf borderId="0" fillId="0" fontId="32" numFmtId="0" xfId="0" applyAlignment="1" applyFont="1">
      <alignment vertical="center" wrapText="1"/>
    </xf>
    <xf borderId="19" fillId="0" fontId="33" numFmtId="0" xfId="0" applyAlignment="1" applyBorder="1" applyFont="1">
      <alignment horizontal="center"/>
    </xf>
    <xf borderId="20" fillId="0" fontId="20" numFmtId="49" xfId="0" applyAlignment="1" applyBorder="1" applyFont="1" applyNumberFormat="1">
      <alignment vertical="center" wrapText="1"/>
    </xf>
    <xf borderId="20" fillId="39" fontId="20" numFmtId="0" xfId="0" applyAlignment="1" applyBorder="1" applyFill="1" applyFont="1">
      <alignment vertical="center" wrapText="1"/>
    </xf>
    <xf borderId="20" fillId="4" fontId="20" numFmtId="0" xfId="0" applyAlignment="1" applyBorder="1" applyFont="1">
      <alignment horizontal="center" vertical="center" wrapText="1"/>
    </xf>
    <xf borderId="20" fillId="23" fontId="20" numFmtId="49" xfId="0" applyAlignment="1" applyBorder="1" applyFont="1" applyNumberFormat="1">
      <alignment horizontal="left" vertical="center" wrapText="1"/>
    </xf>
    <xf borderId="20" fillId="4" fontId="20" numFmtId="49" xfId="0" applyAlignment="1" applyBorder="1" applyFont="1" applyNumberFormat="1">
      <alignment horizontal="center" vertical="center" wrapText="1"/>
    </xf>
    <xf borderId="20" fillId="18" fontId="20" numFmtId="0" xfId="0" applyAlignment="1" applyBorder="1" applyFont="1">
      <alignment vertical="center" wrapText="1"/>
    </xf>
    <xf borderId="20" fillId="4" fontId="34" numFmtId="0" xfId="0" applyAlignment="1" applyBorder="1" applyFont="1">
      <alignment vertical="center"/>
    </xf>
    <xf borderId="20" fillId="0" fontId="20" numFmtId="49" xfId="0" applyAlignment="1" applyBorder="1" applyFont="1" applyNumberFormat="1">
      <alignment horizontal="left" vertical="center" wrapText="1"/>
    </xf>
    <xf borderId="20" fillId="35" fontId="20" numFmtId="0" xfId="0" applyAlignment="1" applyBorder="1" applyFont="1">
      <alignment vertical="center" wrapText="1"/>
    </xf>
    <xf borderId="19" fillId="0" fontId="0" numFmtId="49" xfId="0" applyAlignment="1" applyBorder="1" applyFont="1" applyNumberFormat="1">
      <alignment horizontal="center" wrapText="1"/>
    </xf>
    <xf borderId="20" fillId="4" fontId="20" numFmtId="49" xfId="0" applyAlignment="1" applyBorder="1" applyFont="1" applyNumberFormat="1">
      <alignment vertical="center" wrapText="1"/>
    </xf>
    <xf borderId="20" fillId="40" fontId="20" numFmtId="0" xfId="0" applyAlignment="1" applyBorder="1" applyFill="1" applyFont="1">
      <alignment vertical="center" wrapText="1"/>
    </xf>
    <xf borderId="20" fillId="0" fontId="20" numFmtId="0" xfId="0" applyAlignment="1" applyBorder="1" applyFont="1">
      <alignment horizontal="left" vertical="center" wrapText="1"/>
    </xf>
    <xf borderId="20" fillId="4" fontId="32" numFmtId="0" xfId="0" applyAlignment="1" applyBorder="1" applyFont="1">
      <alignment vertical="center" wrapText="1"/>
    </xf>
    <xf borderId="20" fillId="4" fontId="32" numFmtId="49" xfId="0" applyAlignment="1" applyBorder="1" applyFont="1" applyNumberFormat="1">
      <alignment horizontal="center" vertical="center"/>
    </xf>
    <xf borderId="20" fillId="4" fontId="32" numFmtId="49" xfId="0" applyAlignment="1" applyBorder="1" applyFont="1" applyNumberFormat="1">
      <alignment vertical="center"/>
    </xf>
    <xf borderId="20" fillId="11" fontId="32" numFmtId="0" xfId="0" applyAlignment="1" applyBorder="1" applyFont="1">
      <alignment vertical="center" wrapText="1"/>
    </xf>
    <xf borderId="20" fillId="0" fontId="0" numFmtId="0" xfId="0" applyAlignment="1" applyBorder="1" applyFont="1">
      <alignment vertical="center" wrapText="1"/>
    </xf>
    <xf borderId="20" fillId="0" fontId="0" numFmtId="0" xfId="0" applyAlignment="1" applyBorder="1" applyFont="1">
      <alignment vertical="center" wrapText="1"/>
    </xf>
    <xf borderId="20" fillId="40" fontId="0" numFmtId="0" xfId="0" applyAlignment="1" applyBorder="1" applyFont="1">
      <alignment vertical="center" wrapText="1"/>
    </xf>
    <xf borderId="20" fillId="0" fontId="0" numFmtId="0" xfId="0" applyAlignment="1" applyBorder="1" applyFont="1">
      <alignment horizontal="center" vertical="center" wrapText="1"/>
    </xf>
    <xf borderId="20" fillId="0" fontId="0" numFmtId="0" xfId="0" applyAlignment="1" applyBorder="1" applyFont="1">
      <alignment vertical="center"/>
    </xf>
    <xf borderId="19" fillId="0" fontId="33" numFmtId="0" xfId="0" applyAlignment="1" applyBorder="1" applyFont="1">
      <alignment horizontal="center" wrapText="1"/>
    </xf>
    <xf borderId="19" fillId="0" fontId="20" numFmtId="0" xfId="0" applyAlignment="1" applyBorder="1" applyFont="1">
      <alignment horizontal="center" vertical="center" wrapText="1"/>
    </xf>
    <xf borderId="20" fillId="0" fontId="20" numFmtId="0" xfId="0" applyAlignment="1" applyBorder="1" applyFont="1">
      <alignment horizontal="center" vertical="center" wrapText="1"/>
    </xf>
    <xf borderId="20" fillId="0" fontId="20" numFmtId="49" xfId="0" applyAlignment="1" applyBorder="1" applyFont="1" applyNumberFormat="1">
      <alignment horizontal="center" vertical="center" wrapText="1"/>
    </xf>
    <xf borderId="0" fillId="4" fontId="0" numFmtId="0" xfId="0" applyAlignment="1" applyFont="1">
      <alignment horizontal="left" wrapText="1"/>
    </xf>
    <xf borderId="20" fillId="26" fontId="20" numFmtId="49" xfId="0" applyAlignment="1" applyBorder="1" applyFont="1" applyNumberFormat="1">
      <alignment horizontal="left" vertical="center" wrapText="1"/>
    </xf>
    <xf borderId="19" fillId="9" fontId="20" numFmtId="0" xfId="0" applyAlignment="1" applyBorder="1" applyFont="1">
      <alignment horizontal="center" vertical="center" wrapText="1"/>
    </xf>
    <xf borderId="20" fillId="9" fontId="20" numFmtId="0" xfId="0" applyAlignment="1" applyBorder="1" applyFont="1">
      <alignment horizontal="center" vertical="center" wrapText="1"/>
    </xf>
    <xf borderId="20" fillId="9" fontId="20" numFmtId="0" xfId="0" applyAlignment="1" applyBorder="1" applyFont="1">
      <alignment horizontal="center" vertical="center" wrapText="1"/>
    </xf>
    <xf borderId="20" fillId="9" fontId="20" numFmtId="49" xfId="0" applyAlignment="1" applyBorder="1" applyFont="1" applyNumberFormat="1">
      <alignment horizontal="left" vertical="center" wrapText="1"/>
    </xf>
    <xf borderId="20" fillId="9" fontId="20" numFmtId="49" xfId="0" applyAlignment="1" applyBorder="1" applyFont="1" applyNumberFormat="1">
      <alignment horizontal="left" vertical="center" wrapText="1"/>
    </xf>
    <xf borderId="20" fillId="9" fontId="20" numFmtId="0" xfId="0" applyAlignment="1" applyBorder="1" applyFont="1">
      <alignment vertical="center" wrapText="1"/>
    </xf>
    <xf borderId="20" fillId="9" fontId="20" numFmtId="0" xfId="0" applyAlignment="1" applyBorder="1" applyFont="1">
      <alignment vertical="center" wrapText="1"/>
    </xf>
    <xf borderId="20" fillId="9" fontId="20" numFmtId="49" xfId="0" applyAlignment="1" applyBorder="1" applyFont="1" applyNumberFormat="1">
      <alignment horizontal="center" vertical="center" wrapText="1"/>
    </xf>
    <xf borderId="20" fillId="9" fontId="32" numFmtId="0" xfId="0" applyAlignment="1" applyBorder="1" applyFont="1">
      <alignment vertical="center"/>
    </xf>
    <xf borderId="20" fillId="9" fontId="32" numFmtId="0" xfId="0" applyAlignment="1" applyBorder="1" applyFont="1">
      <alignment vertical="center" wrapText="1"/>
    </xf>
    <xf borderId="0" fillId="9" fontId="32" numFmtId="0" xfId="0" applyAlignment="1" applyFont="1">
      <alignment vertical="center" wrapText="1"/>
    </xf>
    <xf borderId="0" fillId="9" fontId="7" numFmtId="0" xfId="0" applyAlignment="1" applyFont="1">
      <alignment horizontal="center" vertical="center"/>
    </xf>
    <xf borderId="0" fillId="9" fontId="7" numFmtId="0" xfId="0" applyAlignment="1" applyFont="1">
      <alignment vertical="center"/>
    </xf>
    <xf borderId="19" fillId="9" fontId="0" numFmtId="49" xfId="0" applyAlignment="1" applyBorder="1" applyFont="1" applyNumberFormat="1">
      <alignment horizontal="center" wrapText="1"/>
    </xf>
    <xf borderId="0" fillId="9" fontId="7" numFmtId="0" xfId="0" applyAlignment="1" applyFont="1">
      <alignment vertical="center"/>
    </xf>
    <xf borderId="0" fillId="9" fontId="7" numFmtId="0" xfId="0" applyAlignment="1" applyFont="1">
      <alignment vertical="center" wrapText="1"/>
    </xf>
    <xf borderId="20" fillId="26" fontId="20" numFmtId="0" xfId="0" applyAlignment="1" applyBorder="1" applyFont="1">
      <alignment horizontal="left" vertical="center" wrapText="1"/>
    </xf>
    <xf borderId="20" fillId="4" fontId="32" numFmtId="49" xfId="0" applyAlignment="1" applyBorder="1" applyFont="1" applyNumberFormat="1">
      <alignment vertical="center" wrapText="1"/>
    </xf>
    <xf borderId="20" fillId="26" fontId="20" numFmtId="0" xfId="0" applyAlignment="1" applyBorder="1" applyFont="1">
      <alignment vertical="center" wrapText="1"/>
    </xf>
    <xf borderId="19" fillId="7" fontId="20" numFmtId="0" xfId="0" applyAlignment="1" applyBorder="1" applyFont="1">
      <alignment horizontal="center" vertical="center" wrapText="1"/>
    </xf>
    <xf borderId="20" fillId="7" fontId="20" numFmtId="0" xfId="0" applyAlignment="1" applyBorder="1" applyFont="1">
      <alignment horizontal="center" vertical="center" wrapText="1"/>
    </xf>
    <xf borderId="20" fillId="4" fontId="35" numFmtId="49" xfId="0" applyAlignment="1" applyBorder="1" applyFont="1" applyNumberFormat="1">
      <alignment horizontal="left" vertical="center" wrapText="1"/>
    </xf>
    <xf borderId="20" fillId="4" fontId="20" numFmtId="0" xfId="0" applyAlignment="1" applyBorder="1" applyFont="1">
      <alignment vertical="center" wrapText="1"/>
    </xf>
    <xf borderId="19" fillId="4" fontId="32" numFmtId="0" xfId="0" applyAlignment="1" applyBorder="1" applyFont="1">
      <alignment vertical="center"/>
    </xf>
    <xf borderId="0" fillId="4" fontId="20" numFmtId="49" xfId="0" applyAlignment="1" applyFont="1" applyNumberFormat="1">
      <alignment horizontal="left" vertical="center" wrapText="1"/>
    </xf>
    <xf borderId="0" fillId="4" fontId="0" numFmtId="49" xfId="0" applyAlignment="1" applyFont="1" applyNumberFormat="1">
      <alignment horizontal="center" wrapText="1"/>
    </xf>
    <xf borderId="19" fillId="23" fontId="20" numFmtId="0" xfId="0" applyAlignment="1" applyBorder="1" applyFont="1">
      <alignment horizontal="center" vertical="center" wrapText="1"/>
    </xf>
    <xf borderId="20" fillId="23" fontId="20" numFmtId="0" xfId="0" applyAlignment="1" applyBorder="1" applyFont="1">
      <alignment horizontal="center" vertical="center" wrapText="1"/>
    </xf>
    <xf borderId="20" fillId="23" fontId="32" numFmtId="0" xfId="0" applyAlignment="1" applyBorder="1" applyFont="1">
      <alignment vertical="center"/>
    </xf>
    <xf borderId="20" fillId="23" fontId="32" numFmtId="0" xfId="0" applyAlignment="1" applyBorder="1" applyFont="1">
      <alignment vertical="center"/>
    </xf>
    <xf borderId="20" fillId="23" fontId="20" numFmtId="49" xfId="0" applyAlignment="1" applyBorder="1" applyFont="1" applyNumberFormat="1">
      <alignment horizontal="left" vertical="center" wrapText="1"/>
    </xf>
    <xf borderId="20" fillId="23" fontId="20" numFmtId="0" xfId="0" applyAlignment="1" applyBorder="1" applyFont="1">
      <alignment vertical="center" wrapText="1"/>
    </xf>
    <xf borderId="20" fillId="23" fontId="35" numFmtId="49" xfId="0" applyAlignment="1" applyBorder="1" applyFont="1" applyNumberFormat="1">
      <alignment horizontal="left" vertical="center" wrapText="1"/>
    </xf>
    <xf borderId="20" fillId="23" fontId="20" numFmtId="0" xfId="0" applyAlignment="1" applyBorder="1" applyFont="1">
      <alignment vertical="center" wrapText="1"/>
    </xf>
    <xf borderId="20" fillId="23" fontId="32" numFmtId="49" xfId="0" applyAlignment="1" applyBorder="1" applyFont="1" applyNumberFormat="1">
      <alignment vertical="center"/>
    </xf>
    <xf borderId="20" fillId="23" fontId="20" numFmtId="49" xfId="0" applyAlignment="1" applyBorder="1" applyFont="1" applyNumberFormat="1">
      <alignment vertical="center" wrapText="1"/>
    </xf>
    <xf borderId="20" fillId="23" fontId="20" numFmtId="49" xfId="0" applyAlignment="1" applyBorder="1" applyFont="1" applyNumberFormat="1">
      <alignment horizontal="center" vertical="center" wrapText="1"/>
    </xf>
    <xf borderId="0" fillId="23" fontId="32" numFmtId="0" xfId="0" applyAlignment="1" applyFont="1">
      <alignment vertical="center" wrapText="1"/>
    </xf>
    <xf borderId="0" fillId="23" fontId="7" numFmtId="0" xfId="0" applyAlignment="1" applyFont="1">
      <alignment horizontal="center" vertical="center"/>
    </xf>
    <xf borderId="0" fillId="23" fontId="7" numFmtId="0" xfId="0" applyAlignment="1" applyFont="1">
      <alignment vertical="center"/>
    </xf>
    <xf borderId="19" fillId="23" fontId="33" numFmtId="49" xfId="0" applyBorder="1" applyFont="1" applyNumberFormat="1"/>
    <xf borderId="0" fillId="23" fontId="7" numFmtId="0" xfId="0" applyAlignment="1" applyFont="1">
      <alignment vertical="center" wrapText="1"/>
    </xf>
    <xf borderId="20" fillId="26" fontId="32" numFmtId="0" xfId="0" applyAlignment="1" applyBorder="1" applyFont="1">
      <alignment vertical="center"/>
    </xf>
    <xf borderId="20" fillId="0" fontId="7" numFmtId="0" xfId="0" applyAlignment="1" applyBorder="1" applyFont="1">
      <alignment vertical="center" wrapText="1"/>
    </xf>
    <xf borderId="0" fillId="4" fontId="36" numFmtId="0" xfId="0" applyAlignment="1" applyFont="1">
      <alignment/>
    </xf>
    <xf borderId="20" fillId="20" fontId="20" numFmtId="0" xfId="0" applyAlignment="1" applyBorder="1" applyFont="1">
      <alignment vertical="center" wrapText="1"/>
    </xf>
    <xf borderId="20" fillId="4" fontId="35" numFmtId="49" xfId="0" applyAlignment="1" applyBorder="1" applyFont="1" applyNumberFormat="1">
      <alignment horizontal="left" vertical="center" wrapText="1"/>
    </xf>
    <xf borderId="20" fillId="20" fontId="32" numFmtId="0" xfId="0" applyAlignment="1" applyBorder="1" applyFont="1">
      <alignment vertical="center" wrapText="1"/>
    </xf>
    <xf borderId="20" fillId="4" fontId="0" numFmtId="0" xfId="0" applyAlignment="1" applyBorder="1" applyFont="1">
      <alignment horizontal="left" wrapText="1"/>
    </xf>
    <xf borderId="20" fillId="37" fontId="20" numFmtId="0" xfId="0" applyAlignment="1" applyBorder="1" applyFont="1">
      <alignment vertical="center" wrapText="1"/>
    </xf>
    <xf borderId="20" fillId="41" fontId="20" numFmtId="0" xfId="0" applyAlignment="1" applyBorder="1" applyFill="1" applyFont="1">
      <alignment vertical="center" wrapText="1"/>
    </xf>
    <xf borderId="20" fillId="4" fontId="37" numFmtId="0" xfId="0" applyAlignment="1" applyBorder="1" applyFont="1">
      <alignment horizontal="center" vertical="center" wrapText="1"/>
    </xf>
    <xf borderId="20" fillId="4" fontId="37" numFmtId="0" xfId="0" applyAlignment="1" applyBorder="1" applyFont="1">
      <alignment horizontal="center" vertical="center" wrapText="1"/>
    </xf>
    <xf borderId="19" fillId="4" fontId="33" numFmtId="49" xfId="0" applyBorder="1" applyFont="1" applyNumberFormat="1"/>
    <xf borderId="20" fillId="4" fontId="20" numFmtId="0" xfId="0" applyAlignment="1" applyBorder="1" applyFont="1">
      <alignment vertical="center" wrapText="1"/>
    </xf>
    <xf borderId="20" fillId="0" fontId="20" numFmtId="0" xfId="0" applyAlignment="1" applyBorder="1" applyFont="1">
      <alignment horizontal="left" vertical="center"/>
    </xf>
    <xf borderId="19" fillId="0" fontId="0" numFmtId="0" xfId="0" applyAlignment="1" applyBorder="1" applyFont="1">
      <alignment horizontal="center" wrapText="1"/>
    </xf>
    <xf borderId="9" fillId="0" fontId="5" numFmtId="0" xfId="0" applyAlignment="1" applyBorder="1" applyFont="1">
      <alignment horizontal="center" vertical="center" wrapText="1"/>
    </xf>
    <xf borderId="9" fillId="0" fontId="5" numFmtId="0" xfId="0" applyAlignment="1" applyBorder="1" applyFont="1">
      <alignment horizontal="center" vertical="center"/>
    </xf>
    <xf borderId="21" fillId="0" fontId="20" numFmtId="0" xfId="0" applyAlignment="1" applyBorder="1" applyFont="1">
      <alignment vertical="center" wrapText="1"/>
    </xf>
    <xf borderId="0" fillId="0" fontId="0" numFmtId="0" xfId="0" applyAlignment="1" applyFont="1">
      <alignment vertical="center" wrapText="1"/>
    </xf>
    <xf borderId="0" fillId="0" fontId="0" numFmtId="0" xfId="0" applyAlignment="1" applyFont="1">
      <alignment vertical="center"/>
    </xf>
    <xf borderId="20" fillId="0" fontId="0" numFmtId="0" xfId="0" applyAlignment="1" applyBorder="1" applyFont="1">
      <alignment horizontal="center" vertical="center"/>
    </xf>
    <xf borderId="20" fillId="0" fontId="1" numFmtId="0" xfId="0" applyAlignment="1" applyBorder="1" applyFont="1">
      <alignment vertical="center" wrapText="1"/>
    </xf>
    <xf borderId="21" fillId="4" fontId="20" numFmtId="0" xfId="0" applyAlignment="1" applyBorder="1" applyFont="1">
      <alignment vertical="center" wrapText="1"/>
    </xf>
    <xf borderId="0" fillId="0" fontId="33" numFmtId="0" xfId="0" applyAlignment="1" applyFont="1">
      <alignment horizontal="left" vertical="center" wrapText="1"/>
    </xf>
    <xf borderId="19" fillId="34" fontId="20" numFmtId="0" xfId="0" applyAlignment="1" applyBorder="1" applyFont="1">
      <alignment horizontal="center" vertical="center" wrapText="1"/>
    </xf>
    <xf borderId="20" fillId="34" fontId="20" numFmtId="0" xfId="0" applyAlignment="1" applyBorder="1" applyFont="1">
      <alignment horizontal="center" vertical="center" wrapText="1"/>
    </xf>
    <xf borderId="0" fillId="0" fontId="38" numFmtId="0" xfId="0" applyAlignment="1" applyFont="1">
      <alignment horizontal="left" vertical="center" wrapText="1"/>
    </xf>
    <xf borderId="20" fillId="34" fontId="32" numFmtId="0" xfId="0" applyAlignment="1" applyBorder="1" applyFont="1">
      <alignment vertical="center"/>
    </xf>
    <xf borderId="20" fillId="34" fontId="32" numFmtId="0" xfId="0" applyAlignment="1" applyBorder="1" applyFont="1">
      <alignment vertical="center"/>
    </xf>
    <xf borderId="0" fillId="0" fontId="39" numFmtId="0" xfId="0" applyAlignment="1" applyFont="1">
      <alignment horizontal="left" vertical="center" wrapText="1"/>
    </xf>
    <xf borderId="20" fillId="34" fontId="20" numFmtId="49" xfId="0" applyAlignment="1" applyBorder="1" applyFont="1" applyNumberFormat="1">
      <alignment horizontal="left" vertical="center" wrapText="1"/>
    </xf>
    <xf borderId="20" fillId="34" fontId="20" numFmtId="0" xfId="0" applyAlignment="1" applyBorder="1" applyFont="1">
      <alignment vertical="center" wrapText="1"/>
    </xf>
    <xf borderId="20" fillId="34" fontId="20" numFmtId="49" xfId="0" applyAlignment="1" applyBorder="1" applyFont="1" applyNumberFormat="1">
      <alignment horizontal="left" vertical="center" wrapText="1"/>
    </xf>
    <xf borderId="20" fillId="34" fontId="20" numFmtId="0" xfId="0" applyAlignment="1" applyBorder="1" applyFont="1">
      <alignment vertical="center" wrapText="1"/>
    </xf>
    <xf borderId="0" fillId="0" fontId="0" numFmtId="0" xfId="0" applyAlignment="1" applyFont="1">
      <alignment vertical="center" wrapText="1"/>
    </xf>
    <xf borderId="20" fillId="34" fontId="20" numFmtId="49" xfId="0" applyAlignment="1" applyBorder="1" applyFont="1" applyNumberFormat="1">
      <alignment horizontal="center" vertical="center" wrapText="1"/>
    </xf>
    <xf borderId="20" fillId="0" fontId="40" numFmtId="0" xfId="0" applyAlignment="1" applyBorder="1" applyFont="1">
      <alignment wrapText="1"/>
    </xf>
    <xf borderId="0" fillId="0" fontId="0" numFmtId="0" xfId="0" applyAlignment="1" applyFont="1">
      <alignment horizontal="left" vertical="center" wrapText="1"/>
    </xf>
    <xf borderId="19" fillId="34" fontId="33" numFmtId="49" xfId="0" applyBorder="1" applyFont="1" applyNumberFormat="1"/>
    <xf borderId="0" fillId="0" fontId="0" numFmtId="0" xfId="0" applyAlignment="1" applyFont="1">
      <alignment vertical="center"/>
    </xf>
    <xf borderId="0" fillId="0" fontId="39" numFmtId="0" xfId="0" applyAlignment="1" applyFont="1">
      <alignment vertical="center" wrapText="1"/>
    </xf>
    <xf borderId="20" fillId="34" fontId="20" numFmtId="0" xfId="0" applyAlignment="1" applyBorder="1" applyFont="1">
      <alignment horizontal="left" vertical="center" wrapText="1"/>
    </xf>
    <xf borderId="20" fillId="0" fontId="20" numFmtId="0" xfId="0" applyAlignment="1" applyBorder="1" applyFont="1">
      <alignment horizontal="left" vertical="center" wrapText="1"/>
    </xf>
    <xf borderId="0" fillId="0" fontId="0" numFmtId="0" xfId="0" applyAlignment="1" applyFont="1">
      <alignment/>
    </xf>
    <xf borderId="20" fillId="34" fontId="20" numFmtId="49" xfId="0" applyAlignment="1" applyBorder="1" applyFont="1" applyNumberFormat="1">
      <alignment vertical="center" wrapText="1"/>
    </xf>
    <xf borderId="20" fillId="34" fontId="32" numFmtId="49" xfId="0" applyAlignment="1" applyBorder="1" applyFont="1" applyNumberFormat="1">
      <alignment vertical="center" wrapText="1"/>
    </xf>
    <xf borderId="20" fillId="4" fontId="20" numFmtId="0" xfId="0" applyAlignment="1" applyBorder="1" applyFont="1">
      <alignment horizontal="left" vertical="center" wrapText="1"/>
    </xf>
    <xf borderId="20" fillId="0" fontId="20" numFmtId="0" xfId="0" applyAlignment="1" applyBorder="1" applyFont="1">
      <alignment horizontal="left" vertical="center"/>
    </xf>
    <xf borderId="0" fillId="0" fontId="39" numFmtId="0" xfId="0" applyAlignment="1" applyFont="1">
      <alignment horizontal="left" vertical="center" wrapText="1"/>
    </xf>
    <xf borderId="20" fillId="40" fontId="20" numFmtId="0" xfId="0" applyAlignment="1" applyBorder="1" applyFont="1">
      <alignment vertical="center" wrapText="1"/>
    </xf>
    <xf borderId="0" fillId="4" fontId="32" numFmtId="0" xfId="0" applyAlignment="1" applyFont="1">
      <alignment vertical="center" wrapText="1"/>
    </xf>
    <xf borderId="19" fillId="4" fontId="33" numFmtId="49" xfId="0" applyAlignment="1" applyBorder="1" applyFont="1" applyNumberFormat="1">
      <alignment horizontal="center" wrapText="1"/>
    </xf>
    <xf borderId="0" fillId="0" fontId="0" numFmtId="0" xfId="0" applyAlignment="1" applyFont="1">
      <alignment wrapText="1"/>
    </xf>
    <xf borderId="0" fillId="4" fontId="39" numFmtId="0" xfId="0" applyAlignment="1" applyFont="1">
      <alignment/>
    </xf>
    <xf borderId="0" fillId="4" fontId="35" numFmtId="0" xfId="0" applyAlignment="1" applyFont="1">
      <alignment/>
    </xf>
    <xf borderId="0" fillId="0" fontId="33" numFmtId="0" xfId="0" applyAlignment="1" applyFont="1">
      <alignment wrapText="1"/>
    </xf>
    <xf borderId="0" fillId="0" fontId="33" numFmtId="0" xfId="0" applyAlignment="1" applyFont="1">
      <alignment/>
    </xf>
    <xf borderId="20" fillId="4" fontId="32" numFmtId="49" xfId="0" applyAlignment="1" applyBorder="1" applyFont="1" applyNumberFormat="1">
      <alignment horizontal="left" vertical="center" wrapText="1"/>
    </xf>
    <xf borderId="2" fillId="4" fontId="20" numFmtId="0" xfId="0" applyAlignment="1" applyBorder="1" applyFont="1">
      <alignment horizontal="center" vertical="center" wrapText="1"/>
    </xf>
    <xf borderId="2" fillId="4" fontId="20" numFmtId="0" xfId="0" applyAlignment="1" applyBorder="1" applyFont="1">
      <alignment horizontal="center" vertical="center" wrapText="1"/>
    </xf>
    <xf borderId="2" fillId="4" fontId="20" numFmtId="49" xfId="0" applyAlignment="1" applyBorder="1" applyFont="1" applyNumberFormat="1">
      <alignment horizontal="left" vertical="center" wrapText="1"/>
    </xf>
    <xf borderId="2" fillId="4" fontId="20" numFmtId="49" xfId="0" applyAlignment="1" applyBorder="1" applyFont="1" applyNumberFormat="1">
      <alignment horizontal="left" vertical="center" wrapText="1"/>
    </xf>
    <xf borderId="2" fillId="35" fontId="20" numFmtId="0" xfId="0" applyAlignment="1" applyBorder="1" applyFont="1">
      <alignment vertical="center" wrapText="1"/>
    </xf>
    <xf borderId="0" fillId="4" fontId="20" numFmtId="49" xfId="0" applyAlignment="1" applyFont="1" applyNumberFormat="1">
      <alignment horizontal="center" vertical="center" wrapText="1"/>
    </xf>
    <xf borderId="0" fillId="4" fontId="20" numFmtId="49" xfId="0" applyAlignment="1" applyFont="1" applyNumberFormat="1">
      <alignment horizontal="left" vertical="center" wrapText="1"/>
    </xf>
    <xf borderId="0" fillId="4" fontId="32" numFmtId="0" xfId="0" applyAlignment="1" applyFont="1">
      <alignment vertical="center"/>
    </xf>
    <xf borderId="0" fillId="4" fontId="20" numFmtId="0" xfId="0" applyAlignment="1" applyFont="1">
      <alignment vertical="center" wrapText="1"/>
    </xf>
    <xf borderId="2" fillId="4" fontId="20" numFmtId="49" xfId="0" applyAlignment="1" applyBorder="1" applyFont="1" applyNumberFormat="1">
      <alignment vertical="center" wrapText="1"/>
    </xf>
    <xf borderId="2" fillId="37" fontId="20" numFmtId="0" xfId="0" applyAlignment="1" applyBorder="1" applyFont="1">
      <alignment vertical="center" wrapText="1"/>
    </xf>
    <xf borderId="2" fillId="0" fontId="20" numFmtId="0" xfId="0" applyAlignment="1" applyBorder="1" applyFont="1">
      <alignment horizontal="left" vertical="center"/>
    </xf>
    <xf borderId="2" fillId="0" fontId="20" numFmtId="49" xfId="0" applyAlignment="1" applyBorder="1" applyFont="1" applyNumberFormat="1">
      <alignment vertical="center" wrapText="1"/>
    </xf>
    <xf borderId="2" fillId="0" fontId="20" numFmtId="49" xfId="0" applyAlignment="1" applyBorder="1" applyFont="1" applyNumberFormat="1">
      <alignment horizontal="left" vertical="center" wrapText="1"/>
    </xf>
    <xf borderId="2" fillId="35" fontId="20" numFmtId="0" xfId="0" applyAlignment="1" applyBorder="1" applyFont="1">
      <alignment vertical="center" wrapText="1"/>
    </xf>
    <xf borderId="2" fillId="4" fontId="20" numFmtId="49" xfId="0" applyAlignment="1" applyBorder="1" applyFont="1" applyNumberFormat="1">
      <alignment horizontal="center" vertical="center" wrapText="1"/>
    </xf>
    <xf borderId="2" fillId="4" fontId="32" numFmtId="0" xfId="0" applyAlignment="1" applyBorder="1" applyFont="1">
      <alignment vertical="center"/>
    </xf>
    <xf borderId="2" fillId="0" fontId="32" numFmtId="0" xfId="0" applyAlignment="1" applyBorder="1" applyFont="1">
      <alignment vertical="center" wrapText="1"/>
    </xf>
    <xf borderId="2" fillId="0" fontId="32" numFmtId="0" xfId="0" applyAlignment="1" applyBorder="1" applyFont="1">
      <alignment vertical="center"/>
    </xf>
    <xf borderId="2" fillId="0" fontId="32" numFmtId="0" xfId="0" applyAlignment="1" applyBorder="1" applyFont="1">
      <alignment vertical="center"/>
    </xf>
    <xf borderId="2" fillId="0" fontId="20" numFmtId="0" xfId="0" applyAlignment="1" applyBorder="1" applyFont="1">
      <alignment vertical="center" wrapText="1"/>
    </xf>
    <xf borderId="2" fillId="0" fontId="20" numFmtId="0" xfId="0" applyAlignment="1" applyBorder="1" applyFont="1">
      <alignment vertical="center" wrapText="1"/>
    </xf>
    <xf borderId="0" fillId="4" fontId="5" numFmtId="49" xfId="0" applyAlignment="1" applyBorder="1" applyFont="1" applyNumberFormat="1">
      <alignment horizontal="center" vertical="center"/>
    </xf>
    <xf borderId="2" fillId="36" fontId="20" numFmtId="0" xfId="0" applyAlignment="1" applyBorder="1" applyFont="1">
      <alignment vertical="center" wrapText="1"/>
    </xf>
    <xf borderId="0" fillId="0" fontId="0" numFmtId="0" xfId="0" applyBorder="1" applyFont="1"/>
    <xf borderId="2" fillId="36" fontId="20" numFmtId="0" xfId="0" applyAlignment="1" applyBorder="1" applyFont="1">
      <alignment vertical="center" wrapText="1"/>
    </xf>
    <xf borderId="0" fillId="34" fontId="41" numFmtId="49" xfId="0" applyBorder="1" applyFont="1" applyNumberFormat="1"/>
    <xf borderId="2" fillId="26" fontId="20" numFmtId="0" xfId="0" applyAlignment="1" applyBorder="1" applyFont="1">
      <alignment vertical="center" wrapText="1"/>
    </xf>
    <xf borderId="0" fillId="4" fontId="41" numFmtId="49" xfId="0" applyAlignment="1" applyBorder="1" applyFont="1" applyNumberFormat="1">
      <alignment vertical="top" wrapText="1"/>
    </xf>
    <xf borderId="2" fillId="0" fontId="20" numFmtId="0" xfId="0" applyAlignment="1" applyBorder="1" applyFont="1">
      <alignment horizontal="center" vertical="center" wrapText="1"/>
    </xf>
    <xf borderId="0" fillId="4" fontId="41" numFmtId="49" xfId="0" applyAlignment="1" applyFont="1" applyNumberFormat="1">
      <alignment vertical="top" wrapText="1"/>
    </xf>
    <xf borderId="19" fillId="0" fontId="33" numFmtId="0" xfId="0" applyBorder="1" applyFont="1"/>
    <xf borderId="0" fillId="4" fontId="41" numFmtId="0" xfId="0" applyAlignment="1" applyBorder="1" applyFont="1">
      <alignment vertical="top" wrapText="1"/>
    </xf>
    <xf borderId="2" fillId="27" fontId="32" numFmtId="0" xfId="0" applyAlignment="1" applyBorder="1" applyFont="1">
      <alignment vertical="center"/>
    </xf>
    <xf borderId="0" fillId="34" fontId="42" numFmtId="0" xfId="0" applyAlignment="1" applyBorder="1" applyFont="1">
      <alignment horizontal="left" vertical="top"/>
    </xf>
    <xf borderId="0" fillId="0" fontId="32" numFmtId="0" xfId="0" applyAlignment="1" applyFont="1">
      <alignment vertical="center"/>
    </xf>
    <xf borderId="0" fillId="5" fontId="41" numFmtId="49" xfId="0" applyAlignment="1" applyBorder="1" applyFont="1" applyNumberFormat="1">
      <alignment vertical="top" wrapText="1"/>
    </xf>
    <xf borderId="0" fillId="0" fontId="32" numFmtId="0" xfId="0" applyAlignment="1" applyFont="1">
      <alignment vertical="center"/>
    </xf>
    <xf borderId="0" fillId="0" fontId="20" numFmtId="0" xfId="0" applyAlignment="1" applyFont="1">
      <alignment vertical="center" wrapText="1"/>
    </xf>
    <xf borderId="0" fillId="0" fontId="20" numFmtId="0" xfId="0" applyAlignment="1" applyFont="1">
      <alignment vertical="center" wrapText="1"/>
    </xf>
    <xf borderId="0" fillId="5" fontId="41" numFmtId="49" xfId="0" applyAlignment="1" applyBorder="1" applyFont="1" applyNumberFormat="1">
      <alignment vertical="top" wrapText="1"/>
    </xf>
    <xf borderId="0" fillId="0" fontId="20" numFmtId="0" xfId="0" applyAlignment="1" applyFont="1">
      <alignment horizontal="center" vertical="center" wrapText="1"/>
    </xf>
    <xf borderId="0" fillId="27" fontId="32" numFmtId="0" xfId="0" applyAlignment="1" applyFont="1">
      <alignment vertical="center"/>
    </xf>
    <xf borderId="0" fillId="34" fontId="43" numFmtId="0" xfId="0" applyAlignment="1" applyBorder="1" applyFont="1">
      <alignment/>
    </xf>
    <xf borderId="0" fillId="0" fontId="0" numFmtId="0" xfId="0" applyAlignment="1" applyFont="1">
      <alignment horizontal="center" wrapText="1"/>
    </xf>
    <xf borderId="0" fillId="35" fontId="20" numFmtId="0" xfId="0" applyAlignment="1" applyFont="1">
      <alignment vertical="center" wrapText="1"/>
    </xf>
    <xf borderId="0" fillId="0" fontId="41" numFmtId="49" xfId="0" applyAlignment="1" applyBorder="1" applyFont="1" applyNumberFormat="1">
      <alignment vertical="top" wrapText="1"/>
    </xf>
    <xf borderId="0" fillId="37" fontId="20" numFmtId="0" xfId="0" applyAlignment="1" applyFont="1">
      <alignment vertical="center" wrapText="1"/>
    </xf>
    <xf borderId="0" fillId="18" fontId="20" numFmtId="0" xfId="0" applyAlignment="1" applyFont="1">
      <alignment vertical="center" wrapText="1"/>
    </xf>
    <xf borderId="0" fillId="0" fontId="32" numFmtId="0" xfId="0" applyAlignment="1" applyFont="1">
      <alignment horizontal="center" vertical="center"/>
    </xf>
    <xf borderId="0" fillId="34" fontId="42" numFmtId="0" xfId="0" applyAlignment="1" applyBorder="1" applyFont="1">
      <alignment horizontal="left" vertical="center"/>
    </xf>
    <xf borderId="0" fillId="0" fontId="33" numFmtId="0" xfId="0" applyAlignment="1" applyFont="1">
      <alignment horizontal="center"/>
    </xf>
    <xf borderId="0" fillId="34" fontId="41" numFmtId="49" xfId="0" applyAlignment="1" applyBorder="1" applyFont="1" applyNumberFormat="1">
      <alignment vertical="top" wrapText="1"/>
    </xf>
    <xf borderId="0" fillId="4" fontId="20" numFmtId="0" xfId="0" applyAlignment="1" applyFont="1">
      <alignment horizontal="center" vertical="center" wrapText="1"/>
    </xf>
    <xf borderId="0" fillId="4" fontId="20" numFmtId="0" xfId="0" applyAlignment="1" applyFont="1">
      <alignment horizontal="center" vertical="center" wrapText="1"/>
    </xf>
    <xf borderId="0" fillId="4" fontId="41" numFmtId="49" xfId="0" applyBorder="1" applyFont="1" applyNumberFormat="1"/>
    <xf borderId="0" fillId="20" fontId="20" numFmtId="49" xfId="0" applyAlignment="1" applyFont="1" applyNumberFormat="1">
      <alignment horizontal="left" vertical="center" wrapText="1"/>
    </xf>
    <xf borderId="0" fillId="36" fontId="20" numFmtId="0" xfId="0" applyAlignment="1" applyFont="1">
      <alignment vertical="center" wrapText="1"/>
    </xf>
    <xf borderId="0" fillId="4" fontId="41" numFmtId="0" xfId="0" applyAlignment="1" applyFont="1">
      <alignment vertical="top" wrapText="1"/>
    </xf>
    <xf borderId="0" fillId="0" fontId="20" numFmtId="49" xfId="0" applyAlignment="1" applyFont="1" applyNumberFormat="1">
      <alignment vertical="center" wrapText="1"/>
    </xf>
    <xf borderId="0" fillId="0" fontId="20" numFmtId="49" xfId="0" applyAlignment="1" applyFont="1" applyNumberFormat="1">
      <alignment horizontal="left" vertical="center" wrapText="1"/>
    </xf>
    <xf borderId="0" fillId="0" fontId="20" numFmtId="49" xfId="0" applyAlignment="1" applyFont="1" applyNumberFormat="1">
      <alignment horizontal="left" vertical="center" wrapText="1"/>
    </xf>
    <xf borderId="0" fillId="36" fontId="20" numFmtId="0" xfId="0" applyAlignment="1" applyFont="1">
      <alignment vertical="center" wrapText="1"/>
    </xf>
    <xf borderId="0" fillId="4" fontId="43" numFmtId="0" xfId="0" applyAlignment="1" applyFont="1">
      <alignment/>
    </xf>
    <xf borderId="0" fillId="4" fontId="33" numFmtId="49" xfId="0" applyFont="1" applyNumberFormat="1"/>
    <xf borderId="0" fillId="0" fontId="7" numFmtId="0" xfId="0" applyAlignment="1" applyFont="1">
      <alignment vertical="center" wrapText="1"/>
    </xf>
    <xf borderId="0" fillId="34" fontId="32" numFmtId="0" xfId="0" applyAlignment="1" applyFont="1">
      <alignment vertical="center"/>
    </xf>
    <xf borderId="0" fillId="34" fontId="32" numFmtId="0" xfId="0" applyAlignment="1" applyFont="1">
      <alignment vertical="center" wrapText="1"/>
    </xf>
    <xf borderId="0" fillId="34" fontId="32" numFmtId="0" xfId="0" applyAlignment="1" applyFont="1">
      <alignment vertical="center"/>
    </xf>
    <xf borderId="0" fillId="34" fontId="32" numFmtId="0" xfId="0" applyAlignment="1" applyFont="1">
      <alignment horizontal="center" vertical="center"/>
    </xf>
    <xf borderId="0" fillId="34" fontId="32" numFmtId="0" xfId="0" applyAlignment="1" applyFont="1">
      <alignment vertical="center" wrapText="1"/>
    </xf>
    <xf borderId="0" fillId="34" fontId="7" numFmtId="0" xfId="0" applyAlignment="1" applyFont="1">
      <alignment horizontal="center" vertical="center"/>
    </xf>
    <xf borderId="0" fillId="34" fontId="7" numFmtId="0" xfId="0" applyAlignment="1" applyFont="1">
      <alignment vertical="center"/>
    </xf>
    <xf borderId="0" fillId="34" fontId="33" numFmtId="0" xfId="0" applyFont="1"/>
    <xf borderId="0" fillId="34" fontId="7" numFmtId="0" xfId="0" applyAlignment="1" applyFont="1">
      <alignment vertical="center"/>
    </xf>
    <xf borderId="0" fillId="34" fontId="7" numFmtId="0" xfId="0" applyAlignment="1" applyFont="1">
      <alignment vertical="center" wrapText="1"/>
    </xf>
    <xf borderId="0" fillId="34" fontId="44" numFmtId="0" xfId="0" applyAlignment="1" applyFont="1">
      <alignment vertical="center"/>
    </xf>
    <xf borderId="0" fillId="0" fontId="32" numFmtId="0" xfId="0" applyAlignment="1" applyFont="1">
      <alignment horizontal="center" vertical="center"/>
    </xf>
    <xf borderId="0" fillId="0" fontId="7" numFmtId="0" xfId="0" applyAlignment="1" applyFont="1">
      <alignment horizontal="center" vertical="center"/>
    </xf>
    <xf borderId="0" fillId="0" fontId="33" numFmtId="0" xfId="0" applyFont="1"/>
    <xf borderId="0" fillId="0" fontId="31" numFmtId="0" xfId="0" applyAlignment="1" applyFont="1">
      <alignment horizontal="center"/>
    </xf>
    <xf borderId="0" fillId="0" fontId="7" numFmtId="0" xfId="0" applyAlignment="1" applyFont="1">
      <alignment horizontal="center"/>
    </xf>
    <xf borderId="0" fillId="4" fontId="0" numFmtId="0" xfId="0" applyAlignment="1" applyFont="1">
      <alignment horizontal="left"/>
    </xf>
    <xf borderId="0" fillId="9" fontId="7" numFmtId="0" xfId="0" applyAlignment="1" applyFont="1">
      <alignment/>
    </xf>
    <xf borderId="0" fillId="0" fontId="7" numFmtId="0" xfId="0" applyAlignment="1" applyFont="1">
      <alignment horizontal="center"/>
    </xf>
    <xf borderId="0" fillId="0" fontId="45" numFmtId="0" xfId="0" applyAlignment="1" applyFont="1">
      <alignment horizontal="center"/>
    </xf>
    <xf borderId="0" fillId="0" fontId="45" numFmtId="0" xfId="0" applyAlignment="1" applyFont="1">
      <alignment horizontal="center" wrapText="1"/>
    </xf>
    <xf borderId="0" fillId="0" fontId="45" numFmtId="0" xfId="0" applyAlignment="1" applyFont="1">
      <alignment horizontal="center"/>
    </xf>
    <xf borderId="0" fillId="0" fontId="33" numFmtId="0" xfId="0" applyAlignment="1" applyFont="1">
      <alignment/>
    </xf>
    <xf borderId="0" fillId="0" fontId="33" numFmtId="0" xfId="0" applyAlignment="1" applyFont="1">
      <alignment/>
    </xf>
    <xf borderId="0" fillId="0" fontId="33" numFmtId="0" xfId="0" applyAlignment="1" applyFont="1">
      <alignment horizontal="center"/>
    </xf>
    <xf borderId="0" fillId="0" fontId="33" numFmtId="0" xfId="0" applyAlignment="1" applyFont="1">
      <alignment wrapText="1"/>
    </xf>
    <xf borderId="0" fillId="0" fontId="33" numFmtId="0" xfId="0" applyFont="1"/>
    <xf borderId="0" fillId="7" fontId="33" numFmtId="0" xfId="0" applyAlignment="1" applyFont="1">
      <alignment horizontal="center"/>
    </xf>
    <xf borderId="0" fillId="7" fontId="33" numFmtId="0" xfId="0" applyFont="1"/>
    <xf borderId="0" fillId="7" fontId="33" numFmtId="0" xfId="0" applyAlignment="1" applyFont="1">
      <alignment/>
    </xf>
    <xf borderId="0" fillId="7" fontId="33" numFmtId="0" xfId="0" applyAlignment="1" applyFont="1">
      <alignment wrapText="1"/>
    </xf>
    <xf borderId="0" fillId="0" fontId="31" numFmtId="0" xfId="0" applyAlignment="1" applyFont="1">
      <alignment/>
    </xf>
    <xf borderId="0" fillId="0" fontId="31" numFmtId="0" xfId="0" applyFont="1"/>
    <xf borderId="0" fillId="4" fontId="20" numFmtId="0" xfId="0" applyAlignment="1" applyFont="1">
      <alignment horizontal="left" wrapText="1"/>
    </xf>
    <xf borderId="0" fillId="0" fontId="5" numFmtId="49" xfId="0" applyAlignment="1" applyFont="1" applyNumberFormat="1">
      <alignment horizontal="center"/>
    </xf>
    <xf borderId="0" fillId="0" fontId="5" numFmtId="49" xfId="0" applyAlignment="1" applyFont="1" applyNumberFormat="1">
      <alignment horizontal="center" wrapText="1"/>
    </xf>
    <xf borderId="0" fillId="0" fontId="5" numFmtId="0" xfId="0" applyAlignment="1" applyFont="1">
      <alignment horizontal="center"/>
    </xf>
    <xf borderId="0" fillId="0" fontId="0" numFmtId="49" xfId="0" applyAlignment="1" applyFont="1" applyNumberFormat="1">
      <alignment horizontal="left" wrapText="1"/>
    </xf>
    <xf borderId="0" fillId="4" fontId="0" numFmtId="0" xfId="0" applyAlignment="1" applyFont="1">
      <alignment horizontal="center"/>
    </xf>
    <xf borderId="0" fillId="0" fontId="0" numFmtId="165" xfId="0" applyAlignment="1" applyFont="1" applyNumberFormat="1">
      <alignment horizontal="center"/>
    </xf>
    <xf borderId="0" fillId="4" fontId="0" numFmtId="49" xfId="0" applyAlignment="1" applyFont="1" applyNumberFormat="1">
      <alignment horizontal="left" wrapText="1"/>
    </xf>
    <xf borderId="0" fillId="0" fontId="0" numFmtId="166" xfId="0" applyAlignment="1" applyFont="1" applyNumberFormat="1">
      <alignment horizontal="center"/>
    </xf>
    <xf borderId="0" fillId="0" fontId="33" numFmtId="0" xfId="0" applyAlignment="1" applyFont="1">
      <alignment horizontal="center"/>
    </xf>
    <xf borderId="0" fillId="0" fontId="33" numFmtId="49" xfId="0" applyAlignment="1" applyFont="1" applyNumberFormat="1">
      <alignment/>
    </xf>
    <xf borderId="0" fillId="0" fontId="33" numFmtId="0" xfId="0" applyAlignment="1" applyFont="1">
      <alignment/>
    </xf>
    <xf borderId="0" fillId="0" fontId="33" numFmtId="165" xfId="0" applyAlignment="1" applyFont="1" applyNumberFormat="1">
      <alignment/>
    </xf>
    <xf borderId="0" fillId="0" fontId="33" numFmtId="49" xfId="0" applyAlignment="1" applyFont="1" applyNumberFormat="1">
      <alignment/>
    </xf>
    <xf borderId="0" fillId="0" fontId="33" numFmtId="164" xfId="0" applyAlignment="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tatukgis.com/Products/CoordinateCalculator/Description.aspx" TargetMode="External"/><Relationship Id="rId3" Type="http://schemas.openxmlformats.org/officeDocument/2006/relationships/drawing" Target="../drawings/drawing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github.com/FilteredPush/event_date_qc/blob/master/src/main/java/org/filteredpush/qc/date/DwCEventDQ.java" TargetMode="External"/><Relationship Id="rId3" Type="http://schemas.openxmlformats.org/officeDocument/2006/relationships/hyperlink" Target="https://github.com/FilteredPush/event_date_qc/blob/master/src/main/java/org/filteredpush/qc/date/DwCEventDQ.java" TargetMode="External"/><Relationship Id="rId4" Type="http://schemas.openxmlformats.org/officeDocument/2006/relationships/hyperlink" Target="https://github.com/FilteredPush/event_date_qc/blob/master/src/main/java/org/filteredpush/qc/date/DwCEventDQ.java" TargetMode="External"/><Relationship Id="rId10" Type="http://schemas.openxmlformats.org/officeDocument/2006/relationships/vmlDrawing" Target="../drawings/vmlDrawing6.vml"/><Relationship Id="rId9" Type="http://schemas.openxmlformats.org/officeDocument/2006/relationships/drawing" Target="../drawings/drawing6.xml"/><Relationship Id="rId5" Type="http://schemas.openxmlformats.org/officeDocument/2006/relationships/hyperlink" Target="https://github.com/FilteredPush/event_date_qc/blob/master/src/main/java/org/filteredpush/qc/date/DwCEventDQ.java" TargetMode="External"/><Relationship Id="rId6" Type="http://schemas.openxmlformats.org/officeDocument/2006/relationships/hyperlink" Target="https://github.com/FilteredPush/geo_ref_qc/blob/master/src/main/java/org/filteredpush/qc/georeference/DwCGeoRefDQ.java" TargetMode="External"/><Relationship Id="rId7" Type="http://schemas.openxmlformats.org/officeDocument/2006/relationships/hyperlink" Target="https://github.com/FilteredPush/geo_ref_qc/blob/master/src/main/java/org/filteredpush/qc/georeference/DwCGeoRefDQ.java" TargetMode="External"/><Relationship Id="rId8" Type="http://schemas.openxmlformats.org/officeDocument/2006/relationships/hyperlink" Target="https://github.com/FilteredPush/FP-KurationServices/blob/master/src/main/java/org/filteredpush/kuration/util/SciNameServiceUtil.java"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5.13" defaultRowHeight="15.0"/>
  <cols>
    <col customWidth="1" min="1" max="1" width="4.75"/>
    <col customWidth="1" min="2" max="2" width="6.0"/>
    <col customWidth="1" min="3" max="3" width="23.13"/>
    <col customWidth="1" min="4" max="4" width="62.63"/>
    <col customWidth="1" min="5" max="5" width="23.88"/>
    <col customWidth="1" min="6" max="6" width="15.63"/>
    <col customWidth="1" min="7" max="7" width="11.25"/>
    <col customWidth="1" min="8" max="8" width="11.13"/>
    <col customWidth="1" min="9" max="9" width="12.0"/>
    <col customWidth="1" min="10" max="10" width="30.75"/>
    <col customWidth="1" min="11" max="11" width="7.63"/>
    <col customWidth="1" min="12" max="12" width="10.75"/>
    <col customWidth="1" min="13" max="13" width="7.88"/>
    <col customWidth="1" min="14" max="14" width="14.88"/>
    <col customWidth="1" min="15" max="15" width="17.38"/>
    <col customWidth="1" min="16" max="16" width="74.75"/>
    <col customWidth="1" min="17" max="27" width="7.75"/>
  </cols>
  <sheetData>
    <row r="1" ht="45.0" customHeight="1">
      <c r="A1" s="1" t="s">
        <v>0</v>
      </c>
      <c r="B1" s="3" t="s">
        <v>1</v>
      </c>
      <c r="C1" s="3" t="s">
        <v>2</v>
      </c>
      <c r="D1" s="3" t="s">
        <v>3</v>
      </c>
      <c r="E1" s="3" t="s">
        <v>5</v>
      </c>
      <c r="F1" s="6" t="s">
        <v>6</v>
      </c>
      <c r="G1" s="3" t="s">
        <v>7</v>
      </c>
      <c r="H1" s="3" t="s">
        <v>8</v>
      </c>
      <c r="I1" s="3" t="s">
        <v>9</v>
      </c>
      <c r="J1" s="3" t="s">
        <v>10</v>
      </c>
      <c r="K1" s="3" t="s">
        <v>11</v>
      </c>
      <c r="L1" s="3" t="s">
        <v>13</v>
      </c>
      <c r="M1" s="3" t="s">
        <v>14</v>
      </c>
      <c r="O1" s="6" t="s">
        <v>16</v>
      </c>
      <c r="P1" s="9" t="s">
        <v>17</v>
      </c>
      <c r="Q1" s="10"/>
      <c r="R1" s="10"/>
      <c r="S1" s="10"/>
      <c r="T1" s="10"/>
      <c r="U1" s="10"/>
      <c r="V1" s="10"/>
      <c r="W1" s="10"/>
      <c r="X1" s="10"/>
      <c r="Y1" s="10"/>
      <c r="Z1" s="10"/>
      <c r="AA1" s="10"/>
    </row>
    <row r="2" ht="24.0" customHeight="1">
      <c r="A2" s="11">
        <v>1.0</v>
      </c>
      <c r="B2" s="12"/>
      <c r="C2" s="12"/>
      <c r="D2" s="17" t="s">
        <v>20</v>
      </c>
      <c r="E2" s="17" t="s">
        <v>23</v>
      </c>
      <c r="F2" s="17"/>
      <c r="G2" s="17" t="s">
        <v>24</v>
      </c>
      <c r="H2" s="17" t="s">
        <v>25</v>
      </c>
      <c r="I2" s="19" t="s">
        <v>26</v>
      </c>
      <c r="J2" s="20" t="s">
        <v>26</v>
      </c>
      <c r="K2" s="17" t="s">
        <v>28</v>
      </c>
      <c r="L2" s="17" t="s">
        <v>30</v>
      </c>
      <c r="M2" s="12"/>
      <c r="N2" s="23"/>
      <c r="O2" s="23"/>
      <c r="P2" s="33"/>
      <c r="Q2" s="10"/>
      <c r="R2" s="10"/>
      <c r="S2" s="10"/>
      <c r="T2" s="10"/>
      <c r="U2" s="10"/>
      <c r="V2" s="10"/>
      <c r="W2" s="10"/>
      <c r="X2" s="10"/>
      <c r="Y2" s="10"/>
      <c r="Z2" s="10"/>
      <c r="AA2" s="10"/>
    </row>
    <row r="3" ht="24.0" customHeight="1">
      <c r="A3" s="11">
        <v>2.0</v>
      </c>
      <c r="B3" s="12"/>
      <c r="C3" s="12"/>
      <c r="D3" s="17" t="s">
        <v>35</v>
      </c>
      <c r="E3" s="18" t="s">
        <v>36</v>
      </c>
      <c r="F3" s="17"/>
      <c r="G3" s="17" t="s">
        <v>24</v>
      </c>
      <c r="H3" s="17" t="s">
        <v>25</v>
      </c>
      <c r="I3" s="19" t="s">
        <v>26</v>
      </c>
      <c r="J3" s="20" t="s">
        <v>26</v>
      </c>
      <c r="K3" s="17" t="s">
        <v>28</v>
      </c>
      <c r="L3" s="17" t="s">
        <v>30</v>
      </c>
      <c r="M3" s="12"/>
      <c r="N3" s="23"/>
      <c r="O3" s="23"/>
      <c r="P3" s="33"/>
      <c r="Q3" s="10"/>
      <c r="R3" s="10"/>
      <c r="S3" s="10"/>
      <c r="T3" s="10"/>
      <c r="U3" s="10"/>
      <c r="V3" s="10"/>
      <c r="W3" s="10"/>
      <c r="X3" s="10"/>
      <c r="Y3" s="10"/>
      <c r="Z3" s="10"/>
      <c r="AA3" s="10"/>
    </row>
    <row r="4" ht="36.0" customHeight="1">
      <c r="A4" s="11">
        <v>3.0</v>
      </c>
      <c r="B4" s="11"/>
      <c r="C4" s="37"/>
      <c r="D4" s="39" t="s">
        <v>42</v>
      </c>
      <c r="E4" s="42" t="s">
        <v>44</v>
      </c>
      <c r="F4" s="43"/>
      <c r="G4" s="17" t="s">
        <v>46</v>
      </c>
      <c r="H4" s="17" t="s">
        <v>25</v>
      </c>
      <c r="I4" s="19" t="s">
        <v>26</v>
      </c>
      <c r="J4" s="20" t="s">
        <v>26</v>
      </c>
      <c r="K4" s="17" t="s">
        <v>28</v>
      </c>
      <c r="L4" s="20" t="s">
        <v>47</v>
      </c>
      <c r="M4" s="37"/>
      <c r="N4" s="23"/>
      <c r="O4" s="23"/>
      <c r="P4" s="33"/>
      <c r="Q4" s="10"/>
      <c r="R4" s="10"/>
      <c r="S4" s="10"/>
      <c r="T4" s="10"/>
      <c r="U4" s="10"/>
      <c r="V4" s="10"/>
      <c r="W4" s="10"/>
      <c r="X4" s="10"/>
      <c r="Y4" s="10"/>
      <c r="Z4" s="10"/>
      <c r="AA4" s="10"/>
    </row>
    <row r="5" ht="24.0" customHeight="1">
      <c r="A5" s="11">
        <v>6.0</v>
      </c>
      <c r="B5" s="11"/>
      <c r="C5" s="45" t="s">
        <v>48</v>
      </c>
      <c r="D5" s="50" t="s">
        <v>43</v>
      </c>
      <c r="E5" s="52" t="s">
        <v>45</v>
      </c>
      <c r="F5" s="53"/>
      <c r="G5" s="46" t="s">
        <v>24</v>
      </c>
      <c r="H5" s="17" t="s">
        <v>57</v>
      </c>
      <c r="I5" s="48" t="s">
        <v>26</v>
      </c>
      <c r="J5" s="17" t="s">
        <v>59</v>
      </c>
      <c r="K5" s="49"/>
      <c r="L5" s="20" t="s">
        <v>60</v>
      </c>
      <c r="M5" s="49"/>
      <c r="N5" s="23"/>
      <c r="O5" s="23"/>
      <c r="P5" s="33"/>
      <c r="Q5" s="10"/>
      <c r="R5" s="10"/>
      <c r="S5" s="10"/>
      <c r="T5" s="10"/>
      <c r="U5" s="10"/>
      <c r="V5" s="10"/>
      <c r="W5" s="10"/>
      <c r="X5" s="10"/>
      <c r="Y5" s="10"/>
      <c r="Z5" s="10"/>
      <c r="AA5" s="10"/>
    </row>
    <row r="6">
      <c r="A6" s="11">
        <v>8.0</v>
      </c>
      <c r="B6" s="11"/>
      <c r="C6" s="45" t="s">
        <v>63</v>
      </c>
      <c r="D6" s="50" t="s">
        <v>64</v>
      </c>
      <c r="E6" s="50"/>
      <c r="F6" s="53"/>
      <c r="G6" s="46" t="s">
        <v>24</v>
      </c>
      <c r="H6" s="17" t="s">
        <v>57</v>
      </c>
      <c r="I6" s="48" t="s">
        <v>26</v>
      </c>
      <c r="J6" s="17" t="s">
        <v>59</v>
      </c>
      <c r="K6" s="49"/>
      <c r="L6" s="20" t="s">
        <v>60</v>
      </c>
      <c r="M6" s="49"/>
      <c r="N6" s="23"/>
      <c r="O6" s="23"/>
      <c r="P6" s="33"/>
      <c r="Q6" s="10"/>
      <c r="R6" s="10"/>
      <c r="S6" s="10"/>
      <c r="T6" s="10"/>
      <c r="U6" s="10"/>
      <c r="V6" s="10"/>
      <c r="W6" s="10"/>
      <c r="X6" s="10"/>
      <c r="Y6" s="10"/>
      <c r="Z6" s="10"/>
      <c r="AA6" s="10"/>
    </row>
    <row r="7" ht="24.0" customHeight="1">
      <c r="A7" s="57">
        <v>4.0</v>
      </c>
      <c r="B7" s="57">
        <v>30008.0</v>
      </c>
      <c r="C7" s="63" t="s">
        <v>68</v>
      </c>
      <c r="D7" s="65" t="s">
        <v>76</v>
      </c>
      <c r="E7" s="65" t="s">
        <v>78</v>
      </c>
      <c r="F7" s="68" t="s">
        <v>80</v>
      </c>
      <c r="G7" s="73" t="s">
        <v>24</v>
      </c>
      <c r="H7" s="74" t="s">
        <v>57</v>
      </c>
      <c r="I7" s="74" t="s">
        <v>71</v>
      </c>
      <c r="J7" s="74" t="s">
        <v>73</v>
      </c>
      <c r="K7" s="74" t="s">
        <v>89</v>
      </c>
      <c r="L7" s="74" t="s">
        <v>74</v>
      </c>
      <c r="M7" s="79"/>
      <c r="O7" s="68"/>
      <c r="P7" s="85" t="s">
        <v>99</v>
      </c>
      <c r="Q7" s="87"/>
      <c r="R7" s="87"/>
      <c r="S7" s="87"/>
      <c r="T7" s="87"/>
      <c r="U7" s="87"/>
      <c r="V7" s="87"/>
      <c r="W7" s="87"/>
      <c r="X7" s="87"/>
      <c r="Y7" s="87"/>
      <c r="Z7" s="87"/>
      <c r="AA7" s="87"/>
    </row>
    <row r="8" ht="24.0" customHeight="1">
      <c r="A8" s="11">
        <v>5.0</v>
      </c>
      <c r="B8" s="11">
        <v>30010.0</v>
      </c>
      <c r="C8" s="89" t="s">
        <v>110</v>
      </c>
      <c r="D8" s="90" t="s">
        <v>111</v>
      </c>
      <c r="E8" s="90"/>
      <c r="F8" s="53"/>
      <c r="G8" s="46" t="s">
        <v>24</v>
      </c>
      <c r="H8" s="17" t="s">
        <v>57</v>
      </c>
      <c r="I8" s="67" t="s">
        <v>71</v>
      </c>
      <c r="J8" s="17" t="s">
        <v>73</v>
      </c>
      <c r="K8" s="17" t="s">
        <v>28</v>
      </c>
      <c r="L8" s="17" t="s">
        <v>74</v>
      </c>
      <c r="M8" s="49"/>
      <c r="N8" s="23"/>
      <c r="O8" s="23"/>
      <c r="P8" s="30" t="s">
        <v>112</v>
      </c>
      <c r="Q8" s="10"/>
      <c r="R8" s="10"/>
      <c r="S8" s="10"/>
      <c r="T8" s="10"/>
      <c r="U8" s="10"/>
      <c r="V8" s="10"/>
      <c r="W8" s="10"/>
      <c r="X8" s="10"/>
      <c r="Y8" s="10"/>
      <c r="Z8" s="10"/>
      <c r="AA8" s="10"/>
    </row>
    <row r="9" ht="24.0" customHeight="1">
      <c r="A9" s="57">
        <v>7.0</v>
      </c>
      <c r="B9" s="57">
        <v>30007.0</v>
      </c>
      <c r="C9" s="63" t="s">
        <v>113</v>
      </c>
      <c r="D9" s="65" t="s">
        <v>114</v>
      </c>
      <c r="E9" s="65"/>
      <c r="F9" s="92"/>
      <c r="G9" s="73" t="s">
        <v>24</v>
      </c>
      <c r="H9" s="74" t="s">
        <v>57</v>
      </c>
      <c r="I9" s="74" t="s">
        <v>71</v>
      </c>
      <c r="J9" s="74" t="s">
        <v>73</v>
      </c>
      <c r="K9" s="74" t="s">
        <v>89</v>
      </c>
      <c r="L9" s="74" t="s">
        <v>115</v>
      </c>
      <c r="M9" s="79"/>
      <c r="N9" s="94"/>
      <c r="O9" s="94"/>
      <c r="P9" s="85" t="s">
        <v>116</v>
      </c>
      <c r="Q9" s="87"/>
      <c r="R9" s="87"/>
      <c r="S9" s="87"/>
      <c r="T9" s="87"/>
      <c r="U9" s="87"/>
      <c r="V9" s="87"/>
      <c r="W9" s="87"/>
      <c r="X9" s="87"/>
      <c r="Y9" s="87"/>
      <c r="Z9" s="87"/>
      <c r="AA9" s="87"/>
    </row>
    <row r="10">
      <c r="A10" s="57">
        <v>9.0</v>
      </c>
      <c r="B10" s="57"/>
      <c r="C10" s="97" t="s">
        <v>117</v>
      </c>
      <c r="D10" s="99" t="s">
        <v>119</v>
      </c>
      <c r="E10" s="99"/>
      <c r="F10" s="92"/>
      <c r="G10" s="73" t="s">
        <v>24</v>
      </c>
      <c r="H10" s="74" t="s">
        <v>57</v>
      </c>
      <c r="I10" s="74" t="s">
        <v>71</v>
      </c>
      <c r="J10" s="74" t="s">
        <v>73</v>
      </c>
      <c r="K10" s="101"/>
      <c r="L10" s="103" t="s">
        <v>121</v>
      </c>
      <c r="M10" s="101"/>
      <c r="N10" s="94"/>
      <c r="O10" s="94"/>
      <c r="P10" s="85" t="s">
        <v>124</v>
      </c>
      <c r="Q10" s="87"/>
      <c r="R10" s="87"/>
      <c r="S10" s="87"/>
      <c r="T10" s="87"/>
      <c r="U10" s="87"/>
      <c r="V10" s="87"/>
      <c r="W10" s="87"/>
      <c r="X10" s="87"/>
      <c r="Y10" s="87"/>
      <c r="Z10" s="87"/>
      <c r="AA10" s="87"/>
    </row>
    <row r="11" ht="24.0" customHeight="1">
      <c r="A11" s="11">
        <v>10.0</v>
      </c>
      <c r="B11" s="11"/>
      <c r="C11" s="45" t="s">
        <v>125</v>
      </c>
      <c r="D11" s="105" t="s">
        <v>126</v>
      </c>
      <c r="E11" s="105"/>
      <c r="F11" s="53"/>
      <c r="G11" s="46" t="s">
        <v>24</v>
      </c>
      <c r="H11" s="17" t="s">
        <v>57</v>
      </c>
      <c r="I11" s="17" t="s">
        <v>71</v>
      </c>
      <c r="J11" s="17" t="s">
        <v>73</v>
      </c>
      <c r="K11" s="49"/>
      <c r="L11" s="20" t="s">
        <v>60</v>
      </c>
      <c r="M11" s="49"/>
      <c r="N11" s="23"/>
      <c r="O11" s="23"/>
      <c r="P11" s="107" t="s">
        <v>137</v>
      </c>
      <c r="Q11" s="109"/>
      <c r="R11" s="109"/>
      <c r="S11" s="109"/>
      <c r="T11" s="109"/>
      <c r="U11" s="109"/>
      <c r="V11" s="109"/>
      <c r="W11" s="109"/>
      <c r="X11" s="109"/>
      <c r="Y11" s="109"/>
      <c r="Z11" s="109"/>
      <c r="AA11" s="109"/>
    </row>
    <row r="12" ht="24.0" customHeight="1">
      <c r="A12" s="11">
        <v>12.0</v>
      </c>
      <c r="B12" s="11">
        <v>30009.0</v>
      </c>
      <c r="C12" s="17" t="s">
        <v>100</v>
      </c>
      <c r="D12" s="111" t="s">
        <v>101</v>
      </c>
      <c r="E12" s="111"/>
      <c r="F12" s="115"/>
      <c r="G12" s="17" t="s">
        <v>24</v>
      </c>
      <c r="H12" s="17" t="s">
        <v>164</v>
      </c>
      <c r="I12" s="67" t="s">
        <v>71</v>
      </c>
      <c r="J12" s="18" t="s">
        <v>165</v>
      </c>
      <c r="K12" s="17" t="s">
        <v>28</v>
      </c>
      <c r="L12" s="17" t="s">
        <v>74</v>
      </c>
      <c r="M12" s="49"/>
      <c r="N12" s="23"/>
      <c r="O12" s="23"/>
      <c r="P12" s="33"/>
      <c r="Q12" s="10"/>
      <c r="R12" s="10"/>
      <c r="S12" s="10"/>
      <c r="T12" s="10"/>
      <c r="U12" s="10"/>
      <c r="V12" s="10"/>
      <c r="W12" s="10"/>
      <c r="X12" s="10"/>
      <c r="Y12" s="10"/>
      <c r="Z12" s="10"/>
      <c r="AA12" s="10"/>
    </row>
    <row r="13" ht="24.0" customHeight="1">
      <c r="A13" s="11">
        <v>13.0</v>
      </c>
      <c r="B13" s="11">
        <v>30003.0</v>
      </c>
      <c r="C13" s="17" t="s">
        <v>106</v>
      </c>
      <c r="D13" s="18" t="s">
        <v>107</v>
      </c>
      <c r="E13" s="17"/>
      <c r="F13" s="18"/>
      <c r="G13" s="18" t="s">
        <v>46</v>
      </c>
      <c r="H13" s="17" t="s">
        <v>57</v>
      </c>
      <c r="I13" s="67" t="s">
        <v>71</v>
      </c>
      <c r="J13" s="17" t="s">
        <v>136</v>
      </c>
      <c r="K13" s="17" t="s">
        <v>28</v>
      </c>
      <c r="L13" s="17" t="s">
        <v>74</v>
      </c>
      <c r="M13" s="49"/>
      <c r="N13" s="23"/>
      <c r="O13" s="23"/>
      <c r="P13" s="30" t="s">
        <v>167</v>
      </c>
      <c r="Q13" s="10"/>
      <c r="R13" s="10"/>
      <c r="S13" s="10"/>
      <c r="T13" s="10"/>
      <c r="U13" s="10"/>
      <c r="V13" s="10"/>
      <c r="W13" s="10"/>
      <c r="X13" s="10"/>
      <c r="Y13" s="10"/>
      <c r="Z13" s="10"/>
      <c r="AA13" s="10"/>
    </row>
    <row r="14" ht="24.0" customHeight="1">
      <c r="A14" s="11">
        <v>14.0</v>
      </c>
      <c r="B14" s="11">
        <v>30004.0</v>
      </c>
      <c r="C14" s="17" t="s">
        <v>127</v>
      </c>
      <c r="D14" s="18" t="s">
        <v>128</v>
      </c>
      <c r="E14" s="17"/>
      <c r="F14" s="18"/>
      <c r="G14" s="18" t="s">
        <v>46</v>
      </c>
      <c r="H14" s="17" t="s">
        <v>57</v>
      </c>
      <c r="I14" s="67" t="s">
        <v>71</v>
      </c>
      <c r="J14" s="17" t="s">
        <v>136</v>
      </c>
      <c r="K14" s="17" t="s">
        <v>28</v>
      </c>
      <c r="L14" s="17" t="s">
        <v>74</v>
      </c>
      <c r="M14" s="49"/>
      <c r="N14" s="23"/>
      <c r="O14" s="23"/>
      <c r="P14" s="30" t="s">
        <v>169</v>
      </c>
      <c r="Q14" s="10"/>
      <c r="R14" s="10"/>
      <c r="S14" s="10"/>
      <c r="T14" s="10"/>
      <c r="U14" s="10"/>
      <c r="V14" s="10"/>
      <c r="W14" s="10"/>
      <c r="X14" s="10"/>
      <c r="Y14" s="10"/>
      <c r="Z14" s="10"/>
      <c r="AA14" s="10"/>
    </row>
    <row r="15" ht="24.0" customHeight="1">
      <c r="A15" s="11">
        <v>15.0</v>
      </c>
      <c r="B15" s="11">
        <v>30005.0</v>
      </c>
      <c r="C15" s="17" t="s">
        <v>133</v>
      </c>
      <c r="D15" s="18" t="s">
        <v>134</v>
      </c>
      <c r="E15" s="17"/>
      <c r="F15" s="18"/>
      <c r="G15" s="18" t="s">
        <v>46</v>
      </c>
      <c r="H15" s="17" t="s">
        <v>57</v>
      </c>
      <c r="I15" s="67" t="s">
        <v>71</v>
      </c>
      <c r="J15" s="17" t="s">
        <v>136</v>
      </c>
      <c r="K15" s="17" t="s">
        <v>28</v>
      </c>
      <c r="L15" s="17" t="s">
        <v>74</v>
      </c>
      <c r="M15" s="49"/>
      <c r="N15" s="23"/>
      <c r="O15" s="23"/>
      <c r="P15" s="30" t="s">
        <v>169</v>
      </c>
      <c r="Q15" s="10"/>
      <c r="R15" s="10"/>
      <c r="S15" s="10"/>
      <c r="T15" s="10"/>
      <c r="U15" s="10"/>
      <c r="V15" s="10"/>
      <c r="W15" s="10"/>
      <c r="X15" s="10"/>
      <c r="Y15" s="10"/>
      <c r="Z15" s="10"/>
      <c r="AA15" s="10"/>
    </row>
    <row r="16">
      <c r="A16" s="57">
        <v>16.0</v>
      </c>
      <c r="B16" s="57">
        <v>30006.0</v>
      </c>
      <c r="C16" s="74" t="s">
        <v>170</v>
      </c>
      <c r="D16" s="118" t="s">
        <v>171</v>
      </c>
      <c r="E16" s="74"/>
      <c r="F16" s="74"/>
      <c r="G16" s="74" t="s">
        <v>24</v>
      </c>
      <c r="H16" s="74" t="s">
        <v>57</v>
      </c>
      <c r="I16" s="74" t="s">
        <v>71</v>
      </c>
      <c r="J16" s="74" t="s">
        <v>136</v>
      </c>
      <c r="K16" s="74" t="s">
        <v>89</v>
      </c>
      <c r="L16" s="74" t="s">
        <v>74</v>
      </c>
      <c r="M16" s="79"/>
      <c r="N16" s="94"/>
      <c r="O16" s="94"/>
      <c r="P16" s="85" t="s">
        <v>175</v>
      </c>
      <c r="Q16" s="87"/>
      <c r="R16" s="87"/>
      <c r="S16" s="87"/>
      <c r="T16" s="87"/>
      <c r="U16" s="87"/>
      <c r="V16" s="87"/>
      <c r="W16" s="87"/>
      <c r="X16" s="87"/>
      <c r="Y16" s="87"/>
      <c r="Z16" s="87"/>
      <c r="AA16" s="87"/>
    </row>
    <row r="17" ht="24.0" customHeight="1">
      <c r="A17" s="11">
        <v>11.0</v>
      </c>
      <c r="B17" s="11"/>
      <c r="C17" s="20" t="s">
        <v>139</v>
      </c>
      <c r="D17" s="20" t="s">
        <v>176</v>
      </c>
      <c r="E17" s="20"/>
      <c r="F17" s="17"/>
      <c r="G17" s="17" t="s">
        <v>24</v>
      </c>
      <c r="H17" s="17" t="s">
        <v>57</v>
      </c>
      <c r="I17" s="67" t="s">
        <v>71</v>
      </c>
      <c r="J17" s="17" t="s">
        <v>145</v>
      </c>
      <c r="K17" s="49"/>
      <c r="L17" s="20" t="s">
        <v>60</v>
      </c>
      <c r="M17" s="49"/>
      <c r="N17" s="23"/>
      <c r="O17" s="23"/>
      <c r="P17" s="33"/>
      <c r="Q17" s="10"/>
      <c r="R17" s="10"/>
      <c r="S17" s="10"/>
      <c r="T17" s="10"/>
      <c r="U17" s="10"/>
      <c r="V17" s="10"/>
      <c r="W17" s="10"/>
      <c r="X17" s="10"/>
      <c r="Y17" s="10"/>
      <c r="Z17" s="10"/>
      <c r="AA17" s="10"/>
    </row>
    <row r="18" ht="24.0" customHeight="1">
      <c r="A18" s="11">
        <v>17.0</v>
      </c>
      <c r="B18" s="11">
        <v>30001.0</v>
      </c>
      <c r="C18" s="17" t="s">
        <v>148</v>
      </c>
      <c r="D18" s="17" t="s">
        <v>177</v>
      </c>
      <c r="E18" s="17"/>
      <c r="F18" s="17"/>
      <c r="G18" s="17" t="s">
        <v>24</v>
      </c>
      <c r="H18" s="17" t="s">
        <v>57</v>
      </c>
      <c r="I18" s="67" t="s">
        <v>151</v>
      </c>
      <c r="J18" s="17" t="s">
        <v>152</v>
      </c>
      <c r="K18" s="17" t="s">
        <v>89</v>
      </c>
      <c r="L18" s="17" t="s">
        <v>74</v>
      </c>
      <c r="M18" s="49"/>
      <c r="N18" s="23"/>
      <c r="O18" s="23"/>
      <c r="P18" s="33"/>
      <c r="Q18" s="10"/>
      <c r="R18" s="10"/>
      <c r="S18" s="10"/>
      <c r="T18" s="10"/>
      <c r="U18" s="10"/>
      <c r="V18" s="10"/>
      <c r="W18" s="10"/>
      <c r="X18" s="10"/>
      <c r="Y18" s="10"/>
      <c r="Z18" s="10"/>
      <c r="AA18" s="10"/>
    </row>
    <row r="19" ht="24.0" customHeight="1">
      <c r="A19" s="11">
        <v>21.0</v>
      </c>
      <c r="B19" s="11">
        <v>30002.0</v>
      </c>
      <c r="C19" s="17" t="s">
        <v>154</v>
      </c>
      <c r="D19" s="17" t="s">
        <v>162</v>
      </c>
      <c r="E19" s="17"/>
      <c r="F19" s="17"/>
      <c r="G19" s="17" t="s">
        <v>24</v>
      </c>
      <c r="H19" s="17" t="s">
        <v>57</v>
      </c>
      <c r="I19" s="67" t="s">
        <v>166</v>
      </c>
      <c r="J19" s="17" t="s">
        <v>168</v>
      </c>
      <c r="K19" s="17" t="s">
        <v>28</v>
      </c>
      <c r="L19" s="17" t="s">
        <v>74</v>
      </c>
      <c r="M19" s="49"/>
      <c r="N19" s="23"/>
      <c r="O19" s="23"/>
      <c r="P19" s="33"/>
      <c r="Q19" s="10"/>
      <c r="R19" s="10"/>
      <c r="S19" s="10"/>
      <c r="T19" s="10"/>
      <c r="U19" s="10"/>
      <c r="V19" s="10"/>
      <c r="W19" s="10"/>
      <c r="X19" s="10"/>
      <c r="Y19" s="10"/>
      <c r="Z19" s="10"/>
      <c r="AA19" s="10"/>
    </row>
    <row r="20">
      <c r="A20" s="11">
        <v>18.0</v>
      </c>
      <c r="B20" s="11"/>
      <c r="C20" s="20" t="s">
        <v>178</v>
      </c>
      <c r="D20" s="20" t="s">
        <v>180</v>
      </c>
      <c r="E20" s="20"/>
      <c r="F20" s="17"/>
      <c r="G20" s="17" t="s">
        <v>24</v>
      </c>
      <c r="H20" s="17" t="s">
        <v>57</v>
      </c>
      <c r="I20" s="122" t="s">
        <v>181</v>
      </c>
      <c r="J20" s="17" t="s">
        <v>186</v>
      </c>
      <c r="K20" s="49"/>
      <c r="L20" s="20" t="s">
        <v>60</v>
      </c>
      <c r="M20" s="49"/>
      <c r="N20" s="23"/>
      <c r="O20" s="23"/>
      <c r="P20" s="30" t="s">
        <v>187</v>
      </c>
      <c r="Q20" s="10"/>
      <c r="R20" s="10"/>
      <c r="S20" s="10"/>
      <c r="T20" s="10"/>
      <c r="U20" s="10"/>
      <c r="V20" s="10"/>
      <c r="W20" s="10"/>
      <c r="X20" s="10"/>
      <c r="Y20" s="10"/>
      <c r="Z20" s="10"/>
      <c r="AA20" s="10"/>
    </row>
    <row r="21">
      <c r="A21" s="11">
        <v>19.0</v>
      </c>
      <c r="B21" s="11"/>
      <c r="C21" s="20" t="s">
        <v>188</v>
      </c>
      <c r="D21" s="20" t="s">
        <v>189</v>
      </c>
      <c r="E21" s="52" t="s">
        <v>45</v>
      </c>
      <c r="F21" s="123"/>
      <c r="G21" s="17" t="s">
        <v>24</v>
      </c>
      <c r="H21" s="17" t="s">
        <v>57</v>
      </c>
      <c r="I21" s="122" t="s">
        <v>181</v>
      </c>
      <c r="J21" s="17" t="s">
        <v>186</v>
      </c>
      <c r="K21" s="49"/>
      <c r="L21" s="20" t="s">
        <v>60</v>
      </c>
      <c r="M21" s="49"/>
      <c r="N21" s="23"/>
      <c r="O21" s="23"/>
      <c r="P21" s="33"/>
      <c r="Q21" s="10"/>
      <c r="R21" s="10"/>
      <c r="S21" s="10"/>
      <c r="T21" s="10"/>
      <c r="U21" s="10"/>
      <c r="V21" s="10"/>
      <c r="W21" s="10"/>
      <c r="X21" s="10"/>
      <c r="Y21" s="10"/>
      <c r="Z21" s="10"/>
      <c r="AA21" s="10"/>
    </row>
    <row r="22" ht="24.0" customHeight="1">
      <c r="A22" s="57">
        <v>22.0</v>
      </c>
      <c r="B22" s="57">
        <v>10009.0</v>
      </c>
      <c r="C22" s="74" t="s">
        <v>192</v>
      </c>
      <c r="D22" s="74" t="s">
        <v>193</v>
      </c>
      <c r="E22" s="74"/>
      <c r="F22" s="74"/>
      <c r="G22" s="74" t="s">
        <v>24</v>
      </c>
      <c r="H22" s="74" t="s">
        <v>57</v>
      </c>
      <c r="I22" s="74" t="s">
        <v>181</v>
      </c>
      <c r="J22" s="74" t="s">
        <v>194</v>
      </c>
      <c r="K22" s="74" t="s">
        <v>28</v>
      </c>
      <c r="L22" s="74" t="s">
        <v>74</v>
      </c>
      <c r="M22" s="79"/>
      <c r="N22" s="94"/>
      <c r="O22" s="94"/>
      <c r="P22" s="128"/>
      <c r="Q22" s="87"/>
      <c r="R22" s="87"/>
      <c r="S22" s="87"/>
      <c r="T22" s="87"/>
      <c r="U22" s="87"/>
      <c r="V22" s="87"/>
      <c r="W22" s="87"/>
      <c r="X22" s="87"/>
      <c r="Y22" s="87"/>
      <c r="Z22" s="87"/>
      <c r="AA22" s="87"/>
    </row>
    <row r="23" ht="24.0" customHeight="1">
      <c r="A23" s="57">
        <v>23.0</v>
      </c>
      <c r="B23" s="57">
        <v>10011.0</v>
      </c>
      <c r="C23" s="74" t="s">
        <v>212</v>
      </c>
      <c r="D23" s="74" t="s">
        <v>213</v>
      </c>
      <c r="E23" s="74"/>
      <c r="F23" s="74"/>
      <c r="G23" s="74" t="s">
        <v>24</v>
      </c>
      <c r="H23" s="74" t="s">
        <v>57</v>
      </c>
      <c r="I23" s="74" t="s">
        <v>181</v>
      </c>
      <c r="J23" s="74" t="s">
        <v>215</v>
      </c>
      <c r="K23" s="74" t="s">
        <v>28</v>
      </c>
      <c r="L23" s="74" t="s">
        <v>74</v>
      </c>
      <c r="M23" s="79"/>
      <c r="N23" s="94"/>
      <c r="O23" s="94"/>
      <c r="P23" s="128"/>
      <c r="Q23" s="87"/>
      <c r="R23" s="87"/>
      <c r="S23" s="87"/>
      <c r="T23" s="87"/>
      <c r="U23" s="87"/>
      <c r="V23" s="87"/>
      <c r="W23" s="87"/>
      <c r="X23" s="87"/>
      <c r="Y23" s="87"/>
      <c r="Z23" s="87"/>
      <c r="AA23" s="87"/>
    </row>
    <row r="24">
      <c r="A24" s="57">
        <v>20.0</v>
      </c>
      <c r="B24" s="57">
        <v>10012.0</v>
      </c>
      <c r="C24" s="74" t="s">
        <v>220</v>
      </c>
      <c r="D24" s="74" t="s">
        <v>221</v>
      </c>
      <c r="E24" s="74"/>
      <c r="F24" s="74"/>
      <c r="G24" s="74" t="s">
        <v>24</v>
      </c>
      <c r="H24" s="74" t="s">
        <v>57</v>
      </c>
      <c r="I24" s="74" t="s">
        <v>181</v>
      </c>
      <c r="J24" s="74" t="s">
        <v>222</v>
      </c>
      <c r="K24" s="74" t="s">
        <v>28</v>
      </c>
      <c r="L24" s="74" t="s">
        <v>224</v>
      </c>
      <c r="M24" s="79"/>
      <c r="N24" s="94"/>
      <c r="O24" s="94"/>
      <c r="P24" s="128"/>
      <c r="Q24" s="87"/>
      <c r="R24" s="87"/>
      <c r="S24" s="87"/>
      <c r="T24" s="87"/>
      <c r="U24" s="87"/>
      <c r="V24" s="87"/>
      <c r="W24" s="87"/>
      <c r="X24" s="87"/>
      <c r="Y24" s="87"/>
      <c r="Z24" s="87"/>
      <c r="AA24" s="87"/>
    </row>
    <row r="25" ht="36.0" customHeight="1">
      <c r="A25" s="11">
        <v>24.0</v>
      </c>
      <c r="B25" s="11">
        <v>10013.0</v>
      </c>
      <c r="C25" s="17" t="s">
        <v>199</v>
      </c>
      <c r="D25" s="17" t="s">
        <v>200</v>
      </c>
      <c r="E25" s="17"/>
      <c r="F25" s="17"/>
      <c r="G25" s="17" t="s">
        <v>24</v>
      </c>
      <c r="H25" s="17" t="s">
        <v>57</v>
      </c>
      <c r="I25" s="122" t="s">
        <v>181</v>
      </c>
      <c r="J25" s="18" t="s">
        <v>231</v>
      </c>
      <c r="K25" s="17" t="s">
        <v>89</v>
      </c>
      <c r="L25" s="17" t="s">
        <v>115</v>
      </c>
      <c r="M25" s="18" t="s">
        <v>207</v>
      </c>
      <c r="N25" s="23"/>
      <c r="O25" s="23"/>
      <c r="P25" s="30" t="s">
        <v>233</v>
      </c>
      <c r="Q25" s="10"/>
      <c r="R25" s="10"/>
      <c r="S25" s="10"/>
      <c r="T25" s="10"/>
      <c r="U25" s="10"/>
      <c r="V25" s="10"/>
      <c r="W25" s="10"/>
      <c r="X25" s="10"/>
      <c r="Y25" s="10"/>
      <c r="Z25" s="10"/>
      <c r="AA25" s="10"/>
    </row>
    <row r="26" ht="36.0" customHeight="1">
      <c r="A26" s="11">
        <v>25.0</v>
      </c>
      <c r="B26" s="11">
        <v>10014.0</v>
      </c>
      <c r="C26" s="17" t="s">
        <v>236</v>
      </c>
      <c r="D26" s="17" t="s">
        <v>238</v>
      </c>
      <c r="E26" s="130" t="s">
        <v>239</v>
      </c>
      <c r="F26" s="17"/>
      <c r="G26" s="17" t="s">
        <v>24</v>
      </c>
      <c r="H26" s="17" t="s">
        <v>57</v>
      </c>
      <c r="I26" s="122" t="s">
        <v>181</v>
      </c>
      <c r="J26" s="17" t="s">
        <v>244</v>
      </c>
      <c r="K26" s="17" t="s">
        <v>245</v>
      </c>
      <c r="L26" s="17" t="s">
        <v>74</v>
      </c>
      <c r="M26" s="17" t="s">
        <v>246</v>
      </c>
      <c r="N26" s="23"/>
      <c r="O26" s="23"/>
      <c r="P26" s="30" t="s">
        <v>247</v>
      </c>
      <c r="Q26" s="10"/>
      <c r="R26" s="10"/>
      <c r="S26" s="10"/>
      <c r="T26" s="10"/>
      <c r="U26" s="10"/>
      <c r="V26" s="10"/>
      <c r="W26" s="10"/>
      <c r="X26" s="10"/>
      <c r="Y26" s="10"/>
      <c r="Z26" s="10"/>
      <c r="AA26" s="10"/>
    </row>
    <row r="27">
      <c r="A27" s="57">
        <v>26.0</v>
      </c>
      <c r="B27" s="57">
        <v>10010.0</v>
      </c>
      <c r="C27" s="74" t="s">
        <v>248</v>
      </c>
      <c r="D27" s="74" t="s">
        <v>249</v>
      </c>
      <c r="E27" s="74"/>
      <c r="F27" s="74"/>
      <c r="G27" s="74" t="s">
        <v>24</v>
      </c>
      <c r="H27" s="74" t="s">
        <v>57</v>
      </c>
      <c r="I27" s="74" t="s">
        <v>181</v>
      </c>
      <c r="J27" s="74" t="s">
        <v>250</v>
      </c>
      <c r="K27" s="74" t="s">
        <v>28</v>
      </c>
      <c r="L27" s="74" t="s">
        <v>74</v>
      </c>
      <c r="M27" s="79"/>
      <c r="N27" s="94"/>
      <c r="O27" s="94"/>
      <c r="P27" s="128"/>
      <c r="Q27" s="87"/>
      <c r="R27" s="87"/>
      <c r="S27" s="87"/>
      <c r="T27" s="87"/>
      <c r="U27" s="87"/>
      <c r="V27" s="87"/>
      <c r="W27" s="87"/>
      <c r="X27" s="87"/>
      <c r="Y27" s="87"/>
      <c r="Z27" s="87"/>
      <c r="AA27" s="87"/>
    </row>
    <row r="28">
      <c r="A28" s="11">
        <v>27.0</v>
      </c>
      <c r="B28" s="11">
        <v>20004.0</v>
      </c>
      <c r="C28" s="17" t="s">
        <v>252</v>
      </c>
      <c r="D28" s="18" t="s">
        <v>227</v>
      </c>
      <c r="E28" s="17"/>
      <c r="F28" s="17"/>
      <c r="G28" s="17" t="s">
        <v>24</v>
      </c>
      <c r="H28" s="17" t="s">
        <v>57</v>
      </c>
      <c r="I28" s="122" t="s">
        <v>181</v>
      </c>
      <c r="J28" s="17" t="s">
        <v>229</v>
      </c>
      <c r="K28" s="17" t="s">
        <v>28</v>
      </c>
      <c r="L28" s="17" t="s">
        <v>115</v>
      </c>
      <c r="M28" s="49"/>
      <c r="N28" s="23"/>
      <c r="O28" s="23"/>
      <c r="P28" s="33"/>
      <c r="Q28" s="10"/>
      <c r="R28" s="10"/>
      <c r="S28" s="10"/>
      <c r="T28" s="10"/>
      <c r="U28" s="10"/>
      <c r="V28" s="10"/>
      <c r="W28" s="10"/>
      <c r="X28" s="10"/>
      <c r="Y28" s="10"/>
      <c r="Z28" s="10"/>
      <c r="AA28" s="10"/>
    </row>
    <row r="29">
      <c r="A29" s="57">
        <v>28.0</v>
      </c>
      <c r="B29" s="57"/>
      <c r="C29" s="133" t="s">
        <v>256</v>
      </c>
      <c r="D29" s="136" t="str">
        <f>HYPERLINK("http://terms.tdwg.org/wiki/dwc:continent","Darwin Core Continent Added.http://terms.tdwg.org/wiki/dwc:continent")</f>
        <v>Darwin Core Continent Added.http://terms.tdwg.org/wiki/dwc:continent</v>
      </c>
      <c r="E29" s="74"/>
      <c r="F29" s="74"/>
      <c r="G29" s="74" t="s">
        <v>24</v>
      </c>
      <c r="H29" s="138" t="s">
        <v>83</v>
      </c>
      <c r="I29" s="103" t="s">
        <v>240</v>
      </c>
      <c r="J29" s="103" t="s">
        <v>307</v>
      </c>
      <c r="K29" s="101"/>
      <c r="L29" s="103" t="s">
        <v>121</v>
      </c>
      <c r="M29" s="101"/>
      <c r="N29" s="94"/>
      <c r="O29" s="94"/>
      <c r="P29" s="85" t="s">
        <v>310</v>
      </c>
      <c r="Q29" s="87"/>
      <c r="R29" s="87"/>
      <c r="S29" s="87"/>
      <c r="T29" s="87"/>
      <c r="U29" s="87"/>
      <c r="V29" s="87"/>
      <c r="W29" s="87"/>
      <c r="X29" s="87"/>
      <c r="Y29" s="87"/>
      <c r="Z29" s="87"/>
      <c r="AA29" s="87"/>
    </row>
    <row r="30">
      <c r="A30" s="57">
        <v>29.0</v>
      </c>
      <c r="B30" s="57"/>
      <c r="C30" s="133" t="s">
        <v>311</v>
      </c>
      <c r="D30" s="133" t="s">
        <v>312</v>
      </c>
      <c r="E30" s="133"/>
      <c r="F30" s="74"/>
      <c r="G30" s="74" t="s">
        <v>24</v>
      </c>
      <c r="H30" s="103" t="s">
        <v>83</v>
      </c>
      <c r="I30" s="103" t="s">
        <v>240</v>
      </c>
      <c r="J30" s="103" t="s">
        <v>307</v>
      </c>
      <c r="K30" s="101"/>
      <c r="L30" s="103" t="s">
        <v>121</v>
      </c>
      <c r="M30" s="101"/>
      <c r="N30" s="94"/>
      <c r="O30" s="94"/>
      <c r="P30" s="85" t="s">
        <v>313</v>
      </c>
      <c r="Q30" s="87"/>
      <c r="R30" s="87"/>
      <c r="S30" s="87"/>
      <c r="T30" s="87"/>
      <c r="U30" s="87"/>
      <c r="V30" s="87"/>
      <c r="W30" s="87"/>
      <c r="X30" s="87"/>
      <c r="Y30" s="87"/>
      <c r="Z30" s="87"/>
      <c r="AA30" s="87"/>
    </row>
    <row r="31">
      <c r="A31" s="11">
        <v>111.0</v>
      </c>
      <c r="B31" s="37"/>
      <c r="C31" s="20" t="s">
        <v>314</v>
      </c>
      <c r="D31" s="20" t="s">
        <v>315</v>
      </c>
      <c r="E31" s="20"/>
      <c r="F31" s="17"/>
      <c r="G31" s="17" t="s">
        <v>24</v>
      </c>
      <c r="H31" s="20" t="s">
        <v>57</v>
      </c>
      <c r="I31" s="131" t="s">
        <v>240</v>
      </c>
      <c r="J31" s="137" t="s">
        <v>307</v>
      </c>
      <c r="K31" s="37"/>
      <c r="L31" s="20" t="s">
        <v>60</v>
      </c>
      <c r="M31" s="37"/>
      <c r="N31" s="23"/>
      <c r="O31" s="23"/>
      <c r="P31" s="141" t="s">
        <v>317</v>
      </c>
      <c r="Q31" s="10"/>
      <c r="R31" s="10"/>
      <c r="S31" s="10"/>
      <c r="T31" s="10"/>
      <c r="U31" s="10"/>
      <c r="V31" s="10"/>
      <c r="W31" s="10"/>
      <c r="X31" s="10"/>
      <c r="Y31" s="10"/>
      <c r="Z31" s="10"/>
      <c r="AA31" s="10"/>
    </row>
    <row r="32" ht="24.0" customHeight="1">
      <c r="A32" s="11">
        <v>30.0</v>
      </c>
      <c r="B32" s="11">
        <v>23.0</v>
      </c>
      <c r="C32" s="17" t="s">
        <v>234</v>
      </c>
      <c r="D32" s="17" t="s">
        <v>235</v>
      </c>
      <c r="E32" s="17"/>
      <c r="F32" s="17"/>
      <c r="G32" s="17" t="s">
        <v>24</v>
      </c>
      <c r="H32" s="17" t="s">
        <v>57</v>
      </c>
      <c r="I32" s="131" t="s">
        <v>240</v>
      </c>
      <c r="J32" s="17" t="s">
        <v>260</v>
      </c>
      <c r="K32" s="17" t="s">
        <v>28</v>
      </c>
      <c r="L32" s="17" t="s">
        <v>74</v>
      </c>
      <c r="M32" s="49"/>
      <c r="N32" s="23"/>
      <c r="O32" s="23"/>
      <c r="P32" s="141" t="s">
        <v>321</v>
      </c>
      <c r="Q32" s="10"/>
      <c r="R32" s="10"/>
      <c r="S32" s="10"/>
      <c r="T32" s="10"/>
      <c r="U32" s="10"/>
      <c r="V32" s="10"/>
      <c r="W32" s="10"/>
      <c r="X32" s="10"/>
      <c r="Y32" s="10"/>
      <c r="Z32" s="10"/>
      <c r="AA32" s="10"/>
    </row>
    <row r="33" ht="24.0" customHeight="1">
      <c r="A33" s="11">
        <v>31.0</v>
      </c>
      <c r="B33" s="11">
        <v>17.0</v>
      </c>
      <c r="C33" s="17" t="s">
        <v>257</v>
      </c>
      <c r="D33" s="17" t="s">
        <v>258</v>
      </c>
      <c r="E33" s="17"/>
      <c r="F33" s="17"/>
      <c r="G33" s="17" t="s">
        <v>24</v>
      </c>
      <c r="H33" s="17" t="s">
        <v>57</v>
      </c>
      <c r="I33" s="131" t="s">
        <v>240</v>
      </c>
      <c r="J33" s="17" t="s">
        <v>260</v>
      </c>
      <c r="K33" s="17" t="s">
        <v>28</v>
      </c>
      <c r="L33" s="17" t="s">
        <v>74</v>
      </c>
      <c r="M33" s="49"/>
      <c r="N33" s="23"/>
      <c r="O33" s="23"/>
      <c r="P33" s="30" t="s">
        <v>324</v>
      </c>
      <c r="Q33" s="10"/>
      <c r="R33" s="10"/>
      <c r="S33" s="10"/>
      <c r="T33" s="10"/>
      <c r="U33" s="10"/>
      <c r="V33" s="10"/>
      <c r="W33" s="10"/>
      <c r="X33" s="10"/>
      <c r="Y33" s="10"/>
      <c r="Z33" s="10"/>
      <c r="AA33" s="10"/>
    </row>
    <row r="34" ht="24.0" customHeight="1">
      <c r="A34" s="57">
        <v>32.0</v>
      </c>
      <c r="B34" s="57">
        <v>29.0</v>
      </c>
      <c r="C34" s="74" t="s">
        <v>325</v>
      </c>
      <c r="D34" s="74" t="s">
        <v>326</v>
      </c>
      <c r="E34" s="74"/>
      <c r="F34" s="74"/>
      <c r="G34" s="74" t="s">
        <v>24</v>
      </c>
      <c r="H34" s="74" t="s">
        <v>57</v>
      </c>
      <c r="I34" s="74" t="s">
        <v>240</v>
      </c>
      <c r="J34" s="74" t="s">
        <v>260</v>
      </c>
      <c r="K34" s="74" t="s">
        <v>28</v>
      </c>
      <c r="L34" s="74" t="s">
        <v>74</v>
      </c>
      <c r="M34" s="79"/>
      <c r="N34" s="94"/>
      <c r="O34" s="94"/>
      <c r="P34" s="141" t="s">
        <v>321</v>
      </c>
      <c r="Q34" s="87"/>
      <c r="R34" s="87"/>
      <c r="S34" s="87"/>
      <c r="T34" s="87"/>
      <c r="U34" s="87"/>
      <c r="V34" s="87"/>
      <c r="W34" s="87"/>
      <c r="X34" s="87"/>
      <c r="Y34" s="87"/>
      <c r="Z34" s="87"/>
      <c r="AA34" s="87"/>
    </row>
    <row r="35">
      <c r="A35" s="11">
        <v>33.0</v>
      </c>
      <c r="B35" s="11"/>
      <c r="C35" s="142" t="s">
        <v>327</v>
      </c>
      <c r="D35" s="144" t="s">
        <v>328</v>
      </c>
      <c r="E35" s="144"/>
      <c r="F35" s="17"/>
      <c r="G35" s="17" t="s">
        <v>24</v>
      </c>
      <c r="H35" s="17" t="s">
        <v>57</v>
      </c>
      <c r="I35" s="146" t="s">
        <v>240</v>
      </c>
      <c r="J35" s="108" t="s">
        <v>251</v>
      </c>
      <c r="K35" s="37"/>
      <c r="L35" s="20" t="s">
        <v>121</v>
      </c>
      <c r="M35" s="37"/>
      <c r="N35" s="23"/>
      <c r="O35" s="23"/>
      <c r="P35" s="141" t="s">
        <v>332</v>
      </c>
      <c r="Q35" s="10"/>
      <c r="R35" s="10"/>
      <c r="S35" s="10"/>
      <c r="T35" s="10"/>
      <c r="U35" s="10"/>
      <c r="V35" s="10"/>
      <c r="W35" s="10"/>
      <c r="X35" s="10"/>
      <c r="Y35" s="10"/>
      <c r="Z35" s="10"/>
      <c r="AA35" s="10"/>
    </row>
    <row r="36" ht="48.0" customHeight="1">
      <c r="A36" s="151">
        <v>34.0</v>
      </c>
      <c r="B36" s="151">
        <v>36.0</v>
      </c>
      <c r="C36" s="154" t="s">
        <v>360</v>
      </c>
      <c r="D36" s="156" t="s">
        <v>371</v>
      </c>
      <c r="E36" s="154"/>
      <c r="F36" s="154"/>
      <c r="G36" s="154" t="s">
        <v>24</v>
      </c>
      <c r="H36" s="154" t="s">
        <v>57</v>
      </c>
      <c r="I36" s="154" t="s">
        <v>240</v>
      </c>
      <c r="J36" s="154" t="s">
        <v>384</v>
      </c>
      <c r="K36" s="154" t="s">
        <v>385</v>
      </c>
      <c r="L36" s="154" t="s">
        <v>386</v>
      </c>
      <c r="M36" s="154" t="s">
        <v>387</v>
      </c>
      <c r="N36" s="158"/>
      <c r="O36" s="158"/>
      <c r="P36" s="160" t="s">
        <v>395</v>
      </c>
      <c r="Q36" s="163"/>
      <c r="R36" s="163"/>
      <c r="S36" s="163"/>
      <c r="T36" s="163"/>
      <c r="U36" s="163"/>
      <c r="V36" s="163"/>
      <c r="W36" s="163"/>
      <c r="X36" s="163"/>
      <c r="Y36" s="163"/>
      <c r="Z36" s="163"/>
      <c r="AA36" s="163"/>
    </row>
    <row r="37" ht="24.0" customHeight="1">
      <c r="A37" s="11">
        <v>35.0</v>
      </c>
      <c r="B37" s="11">
        <v>24.0</v>
      </c>
      <c r="C37" s="17" t="s">
        <v>262</v>
      </c>
      <c r="D37" s="17" t="s">
        <v>263</v>
      </c>
      <c r="E37" s="17"/>
      <c r="F37" s="17"/>
      <c r="G37" s="17" t="s">
        <v>24</v>
      </c>
      <c r="H37" s="17" t="s">
        <v>57</v>
      </c>
      <c r="I37" s="131" t="s">
        <v>240</v>
      </c>
      <c r="J37" s="17" t="s">
        <v>265</v>
      </c>
      <c r="K37" s="17" t="s">
        <v>28</v>
      </c>
      <c r="L37" s="17" t="s">
        <v>74</v>
      </c>
      <c r="M37" s="49"/>
      <c r="N37" s="23"/>
      <c r="O37" s="23"/>
      <c r="P37" s="33"/>
      <c r="Q37" s="10"/>
      <c r="R37" s="10"/>
      <c r="S37" s="10"/>
      <c r="T37" s="10"/>
      <c r="U37" s="10"/>
      <c r="V37" s="10"/>
      <c r="W37" s="10"/>
      <c r="X37" s="10"/>
      <c r="Y37" s="10"/>
      <c r="Z37" s="10"/>
      <c r="AA37" s="10"/>
    </row>
    <row r="38">
      <c r="A38" s="57">
        <v>36.0</v>
      </c>
      <c r="B38" s="57">
        <v>27.0</v>
      </c>
      <c r="C38" s="74" t="s">
        <v>413</v>
      </c>
      <c r="D38" s="74" t="s">
        <v>414</v>
      </c>
      <c r="E38" s="74"/>
      <c r="F38" s="74"/>
      <c r="G38" s="74" t="s">
        <v>24</v>
      </c>
      <c r="H38" s="74" t="s">
        <v>57</v>
      </c>
      <c r="I38" s="74" t="s">
        <v>240</v>
      </c>
      <c r="J38" s="74" t="s">
        <v>265</v>
      </c>
      <c r="K38" s="74" t="s">
        <v>28</v>
      </c>
      <c r="L38" s="74" t="s">
        <v>74</v>
      </c>
      <c r="M38" s="79"/>
      <c r="N38" s="94"/>
      <c r="O38" s="94"/>
      <c r="P38" s="141" t="s">
        <v>321</v>
      </c>
      <c r="Q38" s="87"/>
      <c r="R38" s="87"/>
      <c r="S38" s="87"/>
      <c r="T38" s="87"/>
      <c r="U38" s="87"/>
      <c r="V38" s="87"/>
      <c r="W38" s="87"/>
      <c r="X38" s="87"/>
      <c r="Y38" s="87"/>
      <c r="Z38" s="87"/>
      <c r="AA38" s="87"/>
    </row>
    <row r="39" ht="24.0" customHeight="1">
      <c r="A39" s="11">
        <v>37.0</v>
      </c>
      <c r="B39" s="11">
        <v>25.0</v>
      </c>
      <c r="C39" s="17" t="s">
        <v>267</v>
      </c>
      <c r="D39" s="17" t="s">
        <v>268</v>
      </c>
      <c r="E39" s="17"/>
      <c r="F39" s="17"/>
      <c r="G39" s="17" t="s">
        <v>24</v>
      </c>
      <c r="H39" s="17" t="s">
        <v>57</v>
      </c>
      <c r="I39" s="131" t="s">
        <v>240</v>
      </c>
      <c r="J39" s="17" t="s">
        <v>270</v>
      </c>
      <c r="K39" s="17" t="s">
        <v>28</v>
      </c>
      <c r="L39" s="17" t="s">
        <v>74</v>
      </c>
      <c r="M39" s="49"/>
      <c r="N39" s="23"/>
      <c r="O39" s="23"/>
      <c r="P39" s="30" t="s">
        <v>421</v>
      </c>
      <c r="Q39" s="10"/>
      <c r="R39" s="10"/>
      <c r="S39" s="10"/>
      <c r="T39" s="10"/>
      <c r="U39" s="10"/>
      <c r="V39" s="10"/>
      <c r="W39" s="10"/>
      <c r="X39" s="10"/>
      <c r="Y39" s="10"/>
      <c r="Z39" s="10"/>
      <c r="AA39" s="10"/>
    </row>
    <row r="40">
      <c r="A40" s="11">
        <v>38.0</v>
      </c>
      <c r="B40" s="11">
        <v>6.0</v>
      </c>
      <c r="C40" s="17" t="s">
        <v>422</v>
      </c>
      <c r="D40" s="17" t="s">
        <v>278</v>
      </c>
      <c r="E40" s="17"/>
      <c r="F40" s="17"/>
      <c r="G40" s="17" t="s">
        <v>24</v>
      </c>
      <c r="H40" s="17" t="s">
        <v>57</v>
      </c>
      <c r="I40" s="131" t="s">
        <v>240</v>
      </c>
      <c r="J40" s="17" t="s">
        <v>281</v>
      </c>
      <c r="K40" s="17" t="s">
        <v>28</v>
      </c>
      <c r="L40" s="17" t="s">
        <v>60</v>
      </c>
      <c r="M40" s="49"/>
      <c r="N40" s="23"/>
      <c r="O40" s="23"/>
      <c r="P40" s="30" t="s">
        <v>424</v>
      </c>
      <c r="Q40" s="10"/>
      <c r="R40" s="10"/>
      <c r="S40" s="10"/>
      <c r="T40" s="10"/>
      <c r="U40" s="10"/>
      <c r="V40" s="10"/>
      <c r="W40" s="10"/>
      <c r="X40" s="10"/>
      <c r="Y40" s="10"/>
      <c r="Z40" s="10"/>
      <c r="AA40" s="10"/>
    </row>
    <row r="41" ht="24.0" customHeight="1">
      <c r="A41" s="11">
        <v>39.0</v>
      </c>
      <c r="B41" s="11">
        <v>21.0</v>
      </c>
      <c r="C41" s="17" t="s">
        <v>285</v>
      </c>
      <c r="D41" s="17" t="s">
        <v>286</v>
      </c>
      <c r="E41" s="17"/>
      <c r="F41" s="17"/>
      <c r="G41" s="17" t="s">
        <v>24</v>
      </c>
      <c r="H41" s="135" t="s">
        <v>83</v>
      </c>
      <c r="I41" s="131" t="s">
        <v>240</v>
      </c>
      <c r="J41" s="18" t="s">
        <v>290</v>
      </c>
      <c r="K41" s="17" t="s">
        <v>28</v>
      </c>
      <c r="L41" s="17" t="s">
        <v>60</v>
      </c>
      <c r="M41" s="17" t="s">
        <v>292</v>
      </c>
      <c r="N41" s="23"/>
      <c r="O41" s="23"/>
      <c r="P41" s="141"/>
      <c r="Q41" s="10"/>
      <c r="R41" s="10"/>
      <c r="S41" s="10"/>
      <c r="T41" s="10"/>
      <c r="U41" s="10"/>
      <c r="V41" s="10"/>
      <c r="W41" s="10"/>
      <c r="X41" s="10"/>
      <c r="Y41" s="10"/>
      <c r="Z41" s="10"/>
      <c r="AA41" s="10"/>
    </row>
    <row r="42">
      <c r="A42" s="168">
        <v>40.0</v>
      </c>
      <c r="B42" s="168"/>
      <c r="C42" s="171" t="s">
        <v>442</v>
      </c>
      <c r="D42" s="180" t="str">
        <f>HYPERLINK("http://terms.tdwg.org/wiki/dwc:country","Darwin Core Country Added.http://terms.tdwg.org/wiki/dwc:country")</f>
        <v>Darwin Core Country Added.http://terms.tdwg.org/wiki/dwc:country</v>
      </c>
      <c r="E42" s="181"/>
      <c r="F42" s="181"/>
      <c r="G42" s="181" t="s">
        <v>24</v>
      </c>
      <c r="H42" s="147" t="s">
        <v>83</v>
      </c>
      <c r="I42" s="186" t="s">
        <v>240</v>
      </c>
      <c r="J42" s="186" t="s">
        <v>281</v>
      </c>
      <c r="K42" s="191"/>
      <c r="L42" s="186" t="s">
        <v>121</v>
      </c>
      <c r="M42" s="191"/>
      <c r="N42" s="194"/>
      <c r="O42" s="194"/>
      <c r="P42" s="141" t="s">
        <v>551</v>
      </c>
      <c r="Q42" s="196"/>
      <c r="R42" s="196"/>
      <c r="S42" s="196"/>
      <c r="T42" s="196"/>
      <c r="U42" s="196"/>
      <c r="V42" s="196"/>
      <c r="W42" s="196"/>
      <c r="X42" s="196"/>
      <c r="Y42" s="196"/>
      <c r="Z42" s="196"/>
      <c r="AA42" s="196"/>
    </row>
    <row r="43">
      <c r="A43" s="168">
        <v>41.0</v>
      </c>
      <c r="B43" s="168"/>
      <c r="C43" s="171" t="s">
        <v>555</v>
      </c>
      <c r="D43" s="171" t="s">
        <v>557</v>
      </c>
      <c r="E43" s="171"/>
      <c r="F43" s="181"/>
      <c r="G43" s="181" t="s">
        <v>24</v>
      </c>
      <c r="H43" s="147" t="s">
        <v>83</v>
      </c>
      <c r="I43" s="186" t="s">
        <v>240</v>
      </c>
      <c r="J43" s="186" t="s">
        <v>281</v>
      </c>
      <c r="K43" s="191"/>
      <c r="L43" s="186" t="s">
        <v>121</v>
      </c>
      <c r="M43" s="191"/>
      <c r="N43" s="194"/>
      <c r="O43" s="194"/>
      <c r="P43" s="198" t="s">
        <v>559</v>
      </c>
      <c r="Q43" s="196"/>
      <c r="R43" s="196"/>
      <c r="S43" s="196"/>
      <c r="T43" s="196"/>
      <c r="U43" s="196"/>
      <c r="V43" s="196"/>
      <c r="W43" s="196"/>
      <c r="X43" s="196"/>
      <c r="Y43" s="196"/>
      <c r="Z43" s="196"/>
      <c r="AA43" s="196"/>
    </row>
    <row r="44" ht="24.0" customHeight="1">
      <c r="A44" s="11">
        <v>110.0</v>
      </c>
      <c r="B44" s="37"/>
      <c r="C44" s="20" t="s">
        <v>566</v>
      </c>
      <c r="D44" s="20" t="s">
        <v>567</v>
      </c>
      <c r="E44" s="20"/>
      <c r="F44" s="17"/>
      <c r="G44" s="17" t="s">
        <v>24</v>
      </c>
      <c r="H44" s="20" t="s">
        <v>57</v>
      </c>
      <c r="I44" s="131" t="s">
        <v>240</v>
      </c>
      <c r="J44" s="137" t="s">
        <v>570</v>
      </c>
      <c r="K44" s="37"/>
      <c r="L44" s="20" t="s">
        <v>60</v>
      </c>
      <c r="M44" s="37"/>
      <c r="N44" s="23"/>
      <c r="O44" s="23"/>
      <c r="P44" s="30" t="s">
        <v>571</v>
      </c>
      <c r="Q44" s="10"/>
      <c r="R44" s="10"/>
      <c r="S44" s="10"/>
      <c r="T44" s="10"/>
      <c r="U44" s="10"/>
      <c r="V44" s="10"/>
      <c r="W44" s="10"/>
      <c r="X44" s="10"/>
      <c r="Y44" s="10"/>
      <c r="Z44" s="10"/>
      <c r="AA44" s="10"/>
    </row>
    <row r="45">
      <c r="A45" s="11">
        <v>109.0</v>
      </c>
      <c r="B45" s="37"/>
      <c r="C45" s="20" t="s">
        <v>295</v>
      </c>
      <c r="D45" s="20" t="s">
        <v>296</v>
      </c>
      <c r="E45" s="20"/>
      <c r="F45" s="17"/>
      <c r="G45" s="17" t="s">
        <v>24</v>
      </c>
      <c r="H45" s="20" t="s">
        <v>57</v>
      </c>
      <c r="I45" s="131" t="s">
        <v>240</v>
      </c>
      <c r="J45" s="137" t="s">
        <v>298</v>
      </c>
      <c r="K45" s="37"/>
      <c r="L45" s="20" t="s">
        <v>60</v>
      </c>
      <c r="M45" s="37"/>
      <c r="N45" s="23"/>
      <c r="O45" s="23"/>
      <c r="P45" s="30"/>
      <c r="Q45" s="10"/>
      <c r="R45" s="10"/>
      <c r="S45" s="10"/>
      <c r="T45" s="10"/>
      <c r="U45" s="10"/>
      <c r="V45" s="10"/>
      <c r="W45" s="10"/>
      <c r="X45" s="10"/>
      <c r="Y45" s="10"/>
      <c r="Z45" s="10"/>
      <c r="AA45" s="10"/>
    </row>
    <row r="46" ht="24.0" customHeight="1">
      <c r="A46" s="11">
        <v>42.0</v>
      </c>
      <c r="B46" s="11">
        <v>16.0</v>
      </c>
      <c r="C46" s="17" t="s">
        <v>301</v>
      </c>
      <c r="D46" s="17" t="s">
        <v>302</v>
      </c>
      <c r="E46" s="17"/>
      <c r="F46" s="17"/>
      <c r="G46" s="17" t="s">
        <v>24</v>
      </c>
      <c r="H46" s="17" t="s">
        <v>57</v>
      </c>
      <c r="I46" s="131" t="s">
        <v>240</v>
      </c>
      <c r="J46" s="17" t="s">
        <v>290</v>
      </c>
      <c r="K46" s="17" t="s">
        <v>28</v>
      </c>
      <c r="L46" s="17" t="s">
        <v>60</v>
      </c>
      <c r="M46" s="49"/>
      <c r="N46" s="23"/>
      <c r="O46" s="23"/>
      <c r="P46" s="33"/>
      <c r="Q46" s="10"/>
      <c r="R46" s="10"/>
      <c r="S46" s="10"/>
      <c r="T46" s="10"/>
      <c r="U46" s="10"/>
      <c r="V46" s="10"/>
      <c r="W46" s="10"/>
      <c r="X46" s="10"/>
      <c r="Y46" s="10"/>
      <c r="Z46" s="10"/>
      <c r="AA46" s="10"/>
    </row>
    <row r="47" ht="24.0" customHeight="1">
      <c r="A47" s="11">
        <v>49.0</v>
      </c>
      <c r="B47" s="11">
        <v>28.0</v>
      </c>
      <c r="C47" s="17" t="s">
        <v>306</v>
      </c>
      <c r="D47" s="17" t="s">
        <v>308</v>
      </c>
      <c r="E47" s="17"/>
      <c r="F47" s="17"/>
      <c r="G47" s="17" t="s">
        <v>24</v>
      </c>
      <c r="H47" s="17" t="s">
        <v>57</v>
      </c>
      <c r="I47" s="131" t="s">
        <v>240</v>
      </c>
      <c r="J47" s="17" t="s">
        <v>290</v>
      </c>
      <c r="K47" s="17" t="s">
        <v>28</v>
      </c>
      <c r="L47" s="17" t="s">
        <v>74</v>
      </c>
      <c r="M47" s="49"/>
      <c r="N47" s="23"/>
      <c r="O47" s="23"/>
      <c r="P47" s="30" t="s">
        <v>585</v>
      </c>
      <c r="Q47" s="10"/>
      <c r="R47" s="10"/>
      <c r="S47" s="10"/>
      <c r="T47" s="10"/>
      <c r="U47" s="10"/>
      <c r="V47" s="10"/>
      <c r="W47" s="10"/>
      <c r="X47" s="10"/>
      <c r="Y47" s="10"/>
      <c r="Z47" s="10"/>
      <c r="AA47" s="10"/>
    </row>
    <row r="48" ht="36.0" customHeight="1">
      <c r="A48" s="11">
        <v>43.0</v>
      </c>
      <c r="B48" s="11"/>
      <c r="C48" s="144" t="s">
        <v>586</v>
      </c>
      <c r="D48" s="144" t="s">
        <v>587</v>
      </c>
      <c r="E48" s="144"/>
      <c r="F48" s="17"/>
      <c r="G48" s="17" t="s">
        <v>24</v>
      </c>
      <c r="H48" s="17" t="s">
        <v>57</v>
      </c>
      <c r="I48" s="146" t="s">
        <v>240</v>
      </c>
      <c r="J48" s="20" t="s">
        <v>588</v>
      </c>
      <c r="K48" s="37"/>
      <c r="L48" s="20" t="s">
        <v>121</v>
      </c>
      <c r="M48" s="37"/>
      <c r="N48" s="23"/>
      <c r="O48" s="23"/>
      <c r="P48" s="141" t="s">
        <v>589</v>
      </c>
      <c r="Q48" s="10"/>
      <c r="R48" s="10"/>
      <c r="S48" s="10"/>
      <c r="T48" s="10"/>
      <c r="U48" s="10"/>
      <c r="V48" s="10"/>
      <c r="W48" s="10"/>
      <c r="X48" s="10"/>
      <c r="Y48" s="10"/>
      <c r="Z48" s="10"/>
      <c r="AA48" s="10"/>
    </row>
    <row r="49" ht="36.0" customHeight="1">
      <c r="A49" s="11">
        <v>44.0</v>
      </c>
      <c r="B49" s="11"/>
      <c r="C49" s="144" t="s">
        <v>590</v>
      </c>
      <c r="D49" s="201" t="s">
        <v>591</v>
      </c>
      <c r="E49" s="144"/>
      <c r="F49" s="17"/>
      <c r="G49" s="17" t="s">
        <v>24</v>
      </c>
      <c r="H49" s="147" t="s">
        <v>164</v>
      </c>
      <c r="I49" s="146" t="s">
        <v>240</v>
      </c>
      <c r="J49" s="20" t="s">
        <v>588</v>
      </c>
      <c r="K49" s="37"/>
      <c r="L49" s="20" t="s">
        <v>121</v>
      </c>
      <c r="M49" s="37"/>
      <c r="N49" s="23"/>
      <c r="O49" s="23"/>
      <c r="P49" s="30" t="s">
        <v>593</v>
      </c>
      <c r="Q49" s="10"/>
      <c r="R49" s="10"/>
      <c r="S49" s="10"/>
      <c r="T49" s="10"/>
      <c r="U49" s="10"/>
      <c r="V49" s="10"/>
      <c r="W49" s="10"/>
      <c r="X49" s="10"/>
      <c r="Y49" s="10"/>
      <c r="Z49" s="10"/>
      <c r="AA49" s="10"/>
    </row>
    <row r="50" ht="36.0" customHeight="1">
      <c r="A50" s="11">
        <v>45.0</v>
      </c>
      <c r="B50" s="11"/>
      <c r="C50" s="144" t="s">
        <v>594</v>
      </c>
      <c r="D50" s="201" t="s">
        <v>595</v>
      </c>
      <c r="E50" s="144"/>
      <c r="F50" s="17"/>
      <c r="G50" s="17" t="s">
        <v>24</v>
      </c>
      <c r="H50" s="147" t="s">
        <v>164</v>
      </c>
      <c r="I50" s="146" t="s">
        <v>240</v>
      </c>
      <c r="J50" s="20" t="s">
        <v>588</v>
      </c>
      <c r="K50" s="37"/>
      <c r="L50" s="20" t="s">
        <v>121</v>
      </c>
      <c r="M50" s="37"/>
      <c r="N50" s="23"/>
      <c r="O50" s="23"/>
      <c r="P50" s="30" t="s">
        <v>593</v>
      </c>
      <c r="Q50" s="10"/>
      <c r="R50" s="10"/>
      <c r="S50" s="10"/>
      <c r="T50" s="10"/>
      <c r="U50" s="10"/>
      <c r="V50" s="10"/>
      <c r="W50" s="10"/>
      <c r="X50" s="10"/>
      <c r="Y50" s="10"/>
      <c r="Z50" s="10"/>
      <c r="AA50" s="10"/>
    </row>
    <row r="51" ht="36.0" customHeight="1">
      <c r="A51" s="11">
        <v>46.0</v>
      </c>
      <c r="B51" s="11"/>
      <c r="C51" s="144" t="s">
        <v>596</v>
      </c>
      <c r="D51" s="201" t="s">
        <v>597</v>
      </c>
      <c r="E51" s="144"/>
      <c r="F51" s="17"/>
      <c r="G51" s="17" t="s">
        <v>24</v>
      </c>
      <c r="H51" s="147" t="s">
        <v>164</v>
      </c>
      <c r="I51" s="146" t="s">
        <v>240</v>
      </c>
      <c r="J51" s="20" t="s">
        <v>588</v>
      </c>
      <c r="K51" s="37"/>
      <c r="L51" s="20" t="s">
        <v>121</v>
      </c>
      <c r="M51" s="37"/>
      <c r="N51" s="23"/>
      <c r="O51" s="23"/>
      <c r="P51" s="30" t="s">
        <v>593</v>
      </c>
      <c r="Q51" s="10"/>
      <c r="R51" s="10"/>
      <c r="S51" s="10"/>
      <c r="T51" s="10"/>
      <c r="U51" s="10"/>
      <c r="V51" s="10"/>
      <c r="W51" s="10"/>
      <c r="X51" s="10"/>
      <c r="Y51" s="10"/>
      <c r="Z51" s="10"/>
      <c r="AA51" s="10"/>
    </row>
    <row r="52" ht="36.0" customHeight="1">
      <c r="A52" s="11">
        <v>47.0</v>
      </c>
      <c r="B52" s="11"/>
      <c r="C52" s="144" t="s">
        <v>599</v>
      </c>
      <c r="D52" s="201" t="s">
        <v>600</v>
      </c>
      <c r="E52" s="144"/>
      <c r="F52" s="17"/>
      <c r="G52" s="17" t="s">
        <v>24</v>
      </c>
      <c r="H52" s="147" t="s">
        <v>164</v>
      </c>
      <c r="I52" s="146" t="s">
        <v>240</v>
      </c>
      <c r="J52" s="20" t="s">
        <v>588</v>
      </c>
      <c r="K52" s="37"/>
      <c r="L52" s="20" t="s">
        <v>121</v>
      </c>
      <c r="M52" s="37"/>
      <c r="N52" s="23"/>
      <c r="O52" s="23"/>
      <c r="P52" s="30" t="s">
        <v>593</v>
      </c>
      <c r="Q52" s="10"/>
      <c r="R52" s="10"/>
      <c r="S52" s="10"/>
      <c r="T52" s="10"/>
      <c r="U52" s="10"/>
      <c r="V52" s="10"/>
      <c r="W52" s="10"/>
      <c r="X52" s="10"/>
      <c r="Y52" s="10"/>
      <c r="Z52" s="10"/>
      <c r="AA52" s="10"/>
    </row>
    <row r="53" ht="36.0" customHeight="1">
      <c r="A53" s="11">
        <v>48.0</v>
      </c>
      <c r="B53" s="11"/>
      <c r="C53" s="144" t="s">
        <v>601</v>
      </c>
      <c r="D53" s="201" t="s">
        <v>602</v>
      </c>
      <c r="E53" s="144"/>
      <c r="F53" s="17"/>
      <c r="G53" s="17" t="s">
        <v>24</v>
      </c>
      <c r="H53" s="147" t="s">
        <v>164</v>
      </c>
      <c r="I53" s="146" t="s">
        <v>240</v>
      </c>
      <c r="J53" s="20" t="s">
        <v>588</v>
      </c>
      <c r="K53" s="37"/>
      <c r="L53" s="20" t="s">
        <v>121</v>
      </c>
      <c r="M53" s="37"/>
      <c r="N53" s="23"/>
      <c r="O53" s="23"/>
      <c r="P53" s="30" t="s">
        <v>593</v>
      </c>
      <c r="Q53" s="10"/>
      <c r="R53" s="10"/>
      <c r="S53" s="10"/>
      <c r="T53" s="10"/>
      <c r="U53" s="10"/>
      <c r="V53" s="10"/>
      <c r="W53" s="10"/>
      <c r="X53" s="10"/>
      <c r="Y53" s="10"/>
      <c r="Z53" s="10"/>
      <c r="AA53" s="10"/>
    </row>
    <row r="54" ht="24.0" customHeight="1">
      <c r="A54" s="168">
        <v>50.0</v>
      </c>
      <c r="B54" s="168"/>
      <c r="C54" s="171" t="s">
        <v>603</v>
      </c>
      <c r="D54" s="171" t="s">
        <v>605</v>
      </c>
      <c r="E54" s="171"/>
      <c r="F54" s="181"/>
      <c r="G54" s="181" t="s">
        <v>24</v>
      </c>
      <c r="H54" s="147" t="s">
        <v>83</v>
      </c>
      <c r="I54" s="186" t="s">
        <v>240</v>
      </c>
      <c r="J54" s="186" t="s">
        <v>607</v>
      </c>
      <c r="K54" s="191"/>
      <c r="L54" s="186" t="s">
        <v>121</v>
      </c>
      <c r="M54" s="191"/>
      <c r="N54" s="194"/>
      <c r="O54" s="194"/>
      <c r="P54" s="141" t="s">
        <v>609</v>
      </c>
      <c r="Q54" s="196"/>
      <c r="R54" s="196"/>
      <c r="S54" s="196"/>
      <c r="T54" s="196"/>
      <c r="U54" s="196"/>
      <c r="V54" s="196"/>
      <c r="W54" s="196"/>
      <c r="X54" s="196"/>
      <c r="Y54" s="196"/>
      <c r="Z54" s="196"/>
      <c r="AA54" s="196"/>
    </row>
    <row r="55" ht="24.0" customHeight="1">
      <c r="A55" s="11">
        <v>51.0</v>
      </c>
      <c r="B55" s="11">
        <v>1.0</v>
      </c>
      <c r="C55" s="17" t="s">
        <v>610</v>
      </c>
      <c r="D55" s="205" t="s">
        <v>611</v>
      </c>
      <c r="E55" s="17"/>
      <c r="F55" s="17"/>
      <c r="G55" s="17" t="s">
        <v>24</v>
      </c>
      <c r="H55" s="147" t="s">
        <v>164</v>
      </c>
      <c r="I55" s="131" t="s">
        <v>240</v>
      </c>
      <c r="J55" s="17" t="s">
        <v>348</v>
      </c>
      <c r="K55" s="17" t="s">
        <v>28</v>
      </c>
      <c r="L55" s="17" t="s">
        <v>616</v>
      </c>
      <c r="M55" s="49"/>
      <c r="N55" s="23"/>
      <c r="O55" s="23"/>
      <c r="P55" s="30" t="s">
        <v>617</v>
      </c>
      <c r="Q55" s="10"/>
      <c r="R55" s="10"/>
      <c r="S55" s="10"/>
      <c r="T55" s="10"/>
      <c r="U55" s="10"/>
      <c r="V55" s="10"/>
      <c r="W55" s="10"/>
      <c r="X55" s="10"/>
      <c r="Y55" s="10"/>
      <c r="Z55" s="10"/>
      <c r="AA55" s="10"/>
    </row>
    <row r="56" ht="24.0" customHeight="1">
      <c r="A56" s="11">
        <v>52.0</v>
      </c>
      <c r="B56" s="11">
        <v>3.0</v>
      </c>
      <c r="C56" s="17" t="s">
        <v>618</v>
      </c>
      <c r="D56" s="205" t="s">
        <v>619</v>
      </c>
      <c r="E56" s="17"/>
      <c r="F56" s="17"/>
      <c r="G56" s="17" t="s">
        <v>24</v>
      </c>
      <c r="H56" s="147" t="s">
        <v>164</v>
      </c>
      <c r="I56" s="131" t="s">
        <v>240</v>
      </c>
      <c r="J56" s="17" t="s">
        <v>342</v>
      </c>
      <c r="K56" s="17" t="s">
        <v>28</v>
      </c>
      <c r="L56" s="17" t="s">
        <v>60</v>
      </c>
      <c r="M56" s="49"/>
      <c r="N56" s="23"/>
      <c r="O56" s="23"/>
      <c r="P56" s="30" t="s">
        <v>620</v>
      </c>
      <c r="Q56" s="10"/>
      <c r="R56" s="10"/>
      <c r="S56" s="10"/>
      <c r="T56" s="10"/>
      <c r="U56" s="10"/>
      <c r="V56" s="10"/>
      <c r="W56" s="10"/>
      <c r="X56" s="10"/>
      <c r="Y56" s="10"/>
      <c r="Z56" s="10"/>
      <c r="AA56" s="10"/>
    </row>
    <row r="57" ht="24.0" customHeight="1">
      <c r="A57" s="11">
        <v>53.0</v>
      </c>
      <c r="B57" s="11">
        <v>4.0</v>
      </c>
      <c r="C57" s="17" t="s">
        <v>621</v>
      </c>
      <c r="D57" s="17" t="s">
        <v>340</v>
      </c>
      <c r="E57" s="18" t="s">
        <v>622</v>
      </c>
      <c r="F57" s="17"/>
      <c r="G57" s="17" t="s">
        <v>24</v>
      </c>
      <c r="H57" s="17" t="s">
        <v>57</v>
      </c>
      <c r="I57" s="131" t="s">
        <v>240</v>
      </c>
      <c r="J57" s="17" t="s">
        <v>342</v>
      </c>
      <c r="K57" s="17" t="s">
        <v>89</v>
      </c>
      <c r="L57" s="17" t="s">
        <v>60</v>
      </c>
      <c r="M57" s="49"/>
      <c r="N57" s="23"/>
      <c r="O57" s="23"/>
      <c r="P57" s="33"/>
      <c r="Q57" s="10"/>
      <c r="R57" s="10"/>
      <c r="S57" s="10"/>
      <c r="T57" s="10"/>
      <c r="U57" s="10"/>
      <c r="V57" s="10"/>
      <c r="W57" s="10"/>
      <c r="X57" s="10"/>
      <c r="Y57" s="10"/>
      <c r="Z57" s="10"/>
      <c r="AA57" s="10"/>
    </row>
    <row r="58" ht="24.0" customHeight="1">
      <c r="A58" s="11">
        <v>55.0</v>
      </c>
      <c r="B58" s="11">
        <v>5.0</v>
      </c>
      <c r="C58" s="17" t="s">
        <v>623</v>
      </c>
      <c r="D58" s="17" t="s">
        <v>624</v>
      </c>
      <c r="E58" s="18" t="s">
        <v>625</v>
      </c>
      <c r="F58" s="17"/>
      <c r="G58" s="17" t="s">
        <v>24</v>
      </c>
      <c r="H58" s="20" t="s">
        <v>57</v>
      </c>
      <c r="I58" s="131" t="s">
        <v>240</v>
      </c>
      <c r="J58" s="17" t="s">
        <v>342</v>
      </c>
      <c r="K58" s="17" t="s">
        <v>89</v>
      </c>
      <c r="L58" s="17" t="s">
        <v>60</v>
      </c>
      <c r="M58" s="49"/>
      <c r="N58" s="23"/>
      <c r="O58" s="23"/>
      <c r="P58" s="30" t="s">
        <v>626</v>
      </c>
      <c r="Q58" s="10"/>
      <c r="R58" s="10"/>
      <c r="S58" s="10"/>
      <c r="T58" s="10"/>
      <c r="U58" s="10"/>
      <c r="V58" s="10"/>
      <c r="W58" s="10"/>
      <c r="X58" s="10"/>
      <c r="Y58" s="10"/>
      <c r="Z58" s="10"/>
      <c r="AA58" s="10"/>
    </row>
    <row r="59" ht="36.0" customHeight="1">
      <c r="A59" s="11">
        <v>56.0</v>
      </c>
      <c r="B59" s="11">
        <v>39.0</v>
      </c>
      <c r="C59" s="18" t="s">
        <v>627</v>
      </c>
      <c r="D59" s="17" t="s">
        <v>628</v>
      </c>
      <c r="E59" s="18" t="s">
        <v>629</v>
      </c>
      <c r="F59" s="18"/>
      <c r="G59" s="18" t="s">
        <v>359</v>
      </c>
      <c r="H59" s="20" t="s">
        <v>57</v>
      </c>
      <c r="I59" s="131" t="s">
        <v>240</v>
      </c>
      <c r="J59" s="17" t="s">
        <v>342</v>
      </c>
      <c r="K59" s="17" t="s">
        <v>89</v>
      </c>
      <c r="L59" s="17" t="s">
        <v>74</v>
      </c>
      <c r="M59" s="17" t="s">
        <v>361</v>
      </c>
      <c r="N59" s="23"/>
      <c r="O59" s="23"/>
      <c r="P59" s="30" t="s">
        <v>630</v>
      </c>
      <c r="Q59" s="10"/>
      <c r="R59" s="10"/>
      <c r="S59" s="10"/>
      <c r="T59" s="10"/>
      <c r="U59" s="10"/>
      <c r="V59" s="10"/>
      <c r="W59" s="10"/>
      <c r="X59" s="10"/>
      <c r="Y59" s="10"/>
      <c r="Z59" s="10"/>
      <c r="AA59" s="10"/>
    </row>
    <row r="60" ht="144.0" customHeight="1">
      <c r="A60" s="11">
        <v>57.0</v>
      </c>
      <c r="B60" s="11">
        <v>40.0</v>
      </c>
      <c r="C60" s="17" t="s">
        <v>631</v>
      </c>
      <c r="D60" s="17" t="s">
        <v>632</v>
      </c>
      <c r="E60" s="18" t="s">
        <v>633</v>
      </c>
      <c r="F60" s="18"/>
      <c r="G60" s="18" t="s">
        <v>359</v>
      </c>
      <c r="H60" s="20" t="s">
        <v>57</v>
      </c>
      <c r="I60" s="131" t="s">
        <v>240</v>
      </c>
      <c r="J60" s="17" t="s">
        <v>342</v>
      </c>
      <c r="K60" s="17" t="s">
        <v>89</v>
      </c>
      <c r="L60" s="17" t="s">
        <v>74</v>
      </c>
      <c r="M60" s="49"/>
      <c r="N60" s="23"/>
      <c r="O60" s="23"/>
      <c r="P60" s="141" t="s">
        <v>634</v>
      </c>
      <c r="Q60" s="10"/>
      <c r="R60" s="10"/>
      <c r="S60" s="10"/>
      <c r="T60" s="10"/>
      <c r="U60" s="10"/>
      <c r="V60" s="10"/>
      <c r="W60" s="10"/>
      <c r="X60" s="10"/>
      <c r="Y60" s="10"/>
      <c r="Z60" s="10"/>
      <c r="AA60" s="10"/>
    </row>
    <row r="61" ht="24.0" customHeight="1">
      <c r="A61" s="57">
        <v>58.0</v>
      </c>
      <c r="B61" s="57">
        <v>44.0</v>
      </c>
      <c r="C61" s="74" t="s">
        <v>635</v>
      </c>
      <c r="D61" s="74" t="s">
        <v>636</v>
      </c>
      <c r="E61" s="74"/>
      <c r="F61" s="74"/>
      <c r="G61" s="74" t="s">
        <v>24</v>
      </c>
      <c r="H61" s="103" t="s">
        <v>57</v>
      </c>
      <c r="I61" s="74" t="s">
        <v>240</v>
      </c>
      <c r="J61" s="74" t="s">
        <v>342</v>
      </c>
      <c r="K61" s="74" t="s">
        <v>89</v>
      </c>
      <c r="L61" s="74" t="s">
        <v>74</v>
      </c>
      <c r="M61" s="79"/>
      <c r="N61" s="94"/>
      <c r="O61" s="94"/>
      <c r="P61" s="128"/>
      <c r="Q61" s="87"/>
      <c r="R61" s="87"/>
      <c r="S61" s="87"/>
      <c r="T61" s="87"/>
      <c r="U61" s="87"/>
      <c r="V61" s="87"/>
      <c r="W61" s="87"/>
      <c r="X61" s="87"/>
      <c r="Y61" s="87"/>
      <c r="Z61" s="87"/>
      <c r="AA61" s="87"/>
    </row>
    <row r="62" ht="24.0" customHeight="1">
      <c r="A62" s="11">
        <v>59.0</v>
      </c>
      <c r="B62" s="11">
        <v>45.0</v>
      </c>
      <c r="C62" s="18" t="s">
        <v>367</v>
      </c>
      <c r="D62" s="17" t="s">
        <v>368</v>
      </c>
      <c r="E62" s="17"/>
      <c r="F62" s="17"/>
      <c r="G62" s="17" t="s">
        <v>24</v>
      </c>
      <c r="H62" s="155" t="s">
        <v>164</v>
      </c>
      <c r="I62" s="131" t="s">
        <v>240</v>
      </c>
      <c r="J62" s="18" t="s">
        <v>377</v>
      </c>
      <c r="K62" s="17" t="s">
        <v>28</v>
      </c>
      <c r="L62" s="17" t="s">
        <v>115</v>
      </c>
      <c r="M62" s="49"/>
      <c r="N62" s="23"/>
      <c r="O62" s="23"/>
      <c r="P62" s="30" t="s">
        <v>638</v>
      </c>
      <c r="Q62" s="10"/>
      <c r="R62" s="10"/>
      <c r="S62" s="10"/>
      <c r="T62" s="10"/>
      <c r="U62" s="10"/>
      <c r="V62" s="10"/>
      <c r="W62" s="10"/>
      <c r="X62" s="10"/>
      <c r="Y62" s="10"/>
      <c r="Z62" s="10"/>
      <c r="AA62" s="10"/>
    </row>
    <row r="63" ht="24.0" customHeight="1">
      <c r="A63" s="11">
        <v>60.0</v>
      </c>
      <c r="B63" s="11">
        <v>46.0</v>
      </c>
      <c r="C63" s="17" t="s">
        <v>389</v>
      </c>
      <c r="D63" s="17" t="s">
        <v>391</v>
      </c>
      <c r="E63" s="17"/>
      <c r="F63" s="17"/>
      <c r="G63" s="17" t="s">
        <v>24</v>
      </c>
      <c r="H63" s="20" t="s">
        <v>57</v>
      </c>
      <c r="I63" s="131" t="s">
        <v>240</v>
      </c>
      <c r="J63" s="18" t="s">
        <v>377</v>
      </c>
      <c r="K63" s="17" t="s">
        <v>89</v>
      </c>
      <c r="L63" s="17" t="s">
        <v>115</v>
      </c>
      <c r="M63" s="49"/>
      <c r="N63" s="23"/>
      <c r="O63" s="23"/>
      <c r="P63" s="30" t="s">
        <v>639</v>
      </c>
      <c r="Q63" s="10"/>
      <c r="R63" s="10"/>
      <c r="S63" s="10"/>
      <c r="T63" s="10"/>
      <c r="U63" s="10"/>
      <c r="V63" s="10"/>
      <c r="W63" s="10"/>
      <c r="X63" s="10"/>
      <c r="Y63" s="10"/>
      <c r="Z63" s="10"/>
      <c r="AA63" s="10"/>
    </row>
    <row r="64" ht="36.0" customHeight="1">
      <c r="A64" s="11">
        <v>61.0</v>
      </c>
      <c r="B64" s="11">
        <v>49.0</v>
      </c>
      <c r="C64" s="17" t="s">
        <v>640</v>
      </c>
      <c r="D64" s="18" t="s">
        <v>641</v>
      </c>
      <c r="E64" s="17"/>
      <c r="F64" s="17"/>
      <c r="G64" s="17" t="s">
        <v>24</v>
      </c>
      <c r="H64" s="155" t="s">
        <v>164</v>
      </c>
      <c r="I64" s="131" t="s">
        <v>240</v>
      </c>
      <c r="J64" s="18" t="s">
        <v>642</v>
      </c>
      <c r="K64" s="17" t="s">
        <v>28</v>
      </c>
      <c r="L64" s="17" t="s">
        <v>74</v>
      </c>
      <c r="M64" s="49"/>
      <c r="N64" s="23"/>
      <c r="O64" s="23"/>
      <c r="P64" s="30" t="s">
        <v>643</v>
      </c>
      <c r="Q64" s="10"/>
      <c r="R64" s="10"/>
      <c r="S64" s="10"/>
      <c r="T64" s="10"/>
      <c r="U64" s="10"/>
      <c r="V64" s="10"/>
      <c r="W64" s="10"/>
      <c r="X64" s="10"/>
      <c r="Y64" s="10"/>
      <c r="Z64" s="10"/>
      <c r="AA64" s="10"/>
    </row>
    <row r="65" ht="36.0" customHeight="1">
      <c r="A65" s="11">
        <v>62.0</v>
      </c>
      <c r="B65" s="11">
        <v>50.0</v>
      </c>
      <c r="C65" s="17" t="s">
        <v>644</v>
      </c>
      <c r="D65" s="17" t="s">
        <v>645</v>
      </c>
      <c r="E65" s="17"/>
      <c r="F65" s="17"/>
      <c r="G65" s="17" t="s">
        <v>24</v>
      </c>
      <c r="H65" s="20" t="s">
        <v>57</v>
      </c>
      <c r="I65" s="131" t="s">
        <v>240</v>
      </c>
      <c r="J65" s="17" t="s">
        <v>342</v>
      </c>
      <c r="K65" s="17" t="s">
        <v>89</v>
      </c>
      <c r="L65" s="17" t="s">
        <v>74</v>
      </c>
      <c r="M65" s="49"/>
      <c r="N65" s="23"/>
      <c r="O65" s="23"/>
      <c r="P65" s="30" t="s">
        <v>646</v>
      </c>
      <c r="Q65" s="10"/>
      <c r="R65" s="10"/>
      <c r="S65" s="10"/>
      <c r="T65" s="10"/>
      <c r="U65" s="10"/>
      <c r="V65" s="10"/>
      <c r="W65" s="10"/>
      <c r="X65" s="10"/>
      <c r="Y65" s="10"/>
      <c r="Z65" s="10"/>
      <c r="AA65" s="10"/>
    </row>
    <row r="66" ht="36.0" customHeight="1">
      <c r="A66" s="11">
        <v>63.0</v>
      </c>
      <c r="B66" s="11">
        <v>41.0</v>
      </c>
      <c r="C66" s="17" t="s">
        <v>647</v>
      </c>
      <c r="D66" s="17" t="s">
        <v>648</v>
      </c>
      <c r="E66" s="18" t="s">
        <v>649</v>
      </c>
      <c r="F66" s="17"/>
      <c r="G66" s="17" t="s">
        <v>24</v>
      </c>
      <c r="H66" s="20" t="s">
        <v>57</v>
      </c>
      <c r="I66" s="131" t="s">
        <v>240</v>
      </c>
      <c r="J66" s="18" t="s">
        <v>650</v>
      </c>
      <c r="K66" s="17" t="s">
        <v>28</v>
      </c>
      <c r="L66" s="17" t="s">
        <v>74</v>
      </c>
      <c r="M66" s="17" t="s">
        <v>651</v>
      </c>
      <c r="N66" s="23"/>
      <c r="O66" s="23"/>
      <c r="P66" s="33"/>
      <c r="Q66" s="10"/>
      <c r="R66" s="10"/>
      <c r="S66" s="10"/>
      <c r="T66" s="10"/>
      <c r="U66" s="10"/>
      <c r="V66" s="10"/>
      <c r="W66" s="10"/>
      <c r="X66" s="10"/>
      <c r="Y66" s="10"/>
      <c r="Z66" s="10"/>
      <c r="AA66" s="10"/>
    </row>
    <row r="67" ht="24.0" customHeight="1">
      <c r="A67" s="11">
        <v>64.0</v>
      </c>
      <c r="B67" s="11">
        <v>26.0</v>
      </c>
      <c r="C67" s="17" t="s">
        <v>383</v>
      </c>
      <c r="D67" s="18" t="s">
        <v>652</v>
      </c>
      <c r="E67" s="17"/>
      <c r="F67" s="18"/>
      <c r="G67" s="18" t="s">
        <v>359</v>
      </c>
      <c r="H67" s="20" t="s">
        <v>57</v>
      </c>
      <c r="I67" s="131" t="s">
        <v>240</v>
      </c>
      <c r="J67" s="17" t="s">
        <v>465</v>
      </c>
      <c r="K67" s="17" t="s">
        <v>28</v>
      </c>
      <c r="L67" s="17" t="s">
        <v>74</v>
      </c>
      <c r="M67" s="49"/>
      <c r="N67" s="23"/>
      <c r="O67" s="23"/>
      <c r="P67" s="30" t="s">
        <v>653</v>
      </c>
      <c r="Q67" s="10"/>
      <c r="R67" s="10"/>
      <c r="S67" s="10"/>
      <c r="T67" s="10"/>
      <c r="U67" s="10"/>
      <c r="V67" s="10"/>
      <c r="W67" s="10"/>
      <c r="X67" s="10"/>
      <c r="Y67" s="10"/>
      <c r="Z67" s="10"/>
      <c r="AA67" s="10"/>
    </row>
    <row r="68" ht="24.0" customHeight="1">
      <c r="A68" s="57">
        <v>65.0</v>
      </c>
      <c r="B68" s="57">
        <v>20.0</v>
      </c>
      <c r="C68" s="74" t="s">
        <v>655</v>
      </c>
      <c r="D68" s="74" t="s">
        <v>656</v>
      </c>
      <c r="E68" s="118" t="s">
        <v>657</v>
      </c>
      <c r="F68" s="118"/>
      <c r="G68" s="118" t="s">
        <v>359</v>
      </c>
      <c r="H68" s="103" t="s">
        <v>57</v>
      </c>
      <c r="I68" s="74" t="s">
        <v>240</v>
      </c>
      <c r="J68" s="74" t="s">
        <v>658</v>
      </c>
      <c r="K68" s="74" t="s">
        <v>89</v>
      </c>
      <c r="L68" s="74" t="s">
        <v>74</v>
      </c>
      <c r="M68" s="79"/>
      <c r="N68" s="94"/>
      <c r="O68" s="94"/>
      <c r="P68" s="85" t="s">
        <v>659</v>
      </c>
      <c r="Q68" s="87"/>
      <c r="R68" s="87"/>
      <c r="S68" s="87"/>
      <c r="T68" s="87"/>
      <c r="U68" s="87"/>
      <c r="V68" s="87"/>
      <c r="W68" s="87"/>
      <c r="X68" s="87"/>
      <c r="Y68" s="87"/>
      <c r="Z68" s="87"/>
      <c r="AA68" s="87"/>
    </row>
    <row r="69" ht="24.0" customHeight="1">
      <c r="A69" s="11">
        <v>66.0</v>
      </c>
      <c r="B69" s="11">
        <v>53.0</v>
      </c>
      <c r="C69" s="17" t="s">
        <v>660</v>
      </c>
      <c r="D69" s="17" t="s">
        <v>661</v>
      </c>
      <c r="E69" s="17"/>
      <c r="F69" s="17"/>
      <c r="G69" s="17" t="s">
        <v>24</v>
      </c>
      <c r="H69" s="20" t="s">
        <v>57</v>
      </c>
      <c r="I69" s="131" t="s">
        <v>240</v>
      </c>
      <c r="J69" s="17" t="s">
        <v>662</v>
      </c>
      <c r="K69" s="17" t="s">
        <v>28</v>
      </c>
      <c r="L69" s="17" t="s">
        <v>74</v>
      </c>
      <c r="M69" s="49"/>
      <c r="N69" s="23"/>
      <c r="O69" s="23"/>
      <c r="P69" s="33"/>
      <c r="Q69" s="10"/>
      <c r="R69" s="10"/>
      <c r="S69" s="10"/>
      <c r="T69" s="10"/>
      <c r="U69" s="10"/>
      <c r="V69" s="10"/>
      <c r="W69" s="10"/>
      <c r="X69" s="10"/>
      <c r="Y69" s="10"/>
      <c r="Z69" s="10"/>
      <c r="AA69" s="10"/>
    </row>
    <row r="70" ht="36.0" customHeight="1">
      <c r="A70" s="57">
        <v>67.0</v>
      </c>
      <c r="B70" s="57">
        <v>54.0</v>
      </c>
      <c r="C70" s="74" t="s">
        <v>663</v>
      </c>
      <c r="D70" s="74" t="s">
        <v>664</v>
      </c>
      <c r="E70" s="118" t="s">
        <v>665</v>
      </c>
      <c r="F70" s="74"/>
      <c r="G70" s="74" t="s">
        <v>24</v>
      </c>
      <c r="H70" s="103" t="s">
        <v>57</v>
      </c>
      <c r="I70" s="74" t="s">
        <v>240</v>
      </c>
      <c r="J70" s="74" t="s">
        <v>662</v>
      </c>
      <c r="K70" s="74" t="s">
        <v>28</v>
      </c>
      <c r="L70" s="74" t="s">
        <v>74</v>
      </c>
      <c r="M70" s="79"/>
      <c r="N70" s="94"/>
      <c r="O70" s="94"/>
      <c r="P70" s="85" t="s">
        <v>666</v>
      </c>
      <c r="Q70" s="87"/>
      <c r="R70" s="87"/>
      <c r="S70" s="87"/>
      <c r="T70" s="87"/>
      <c r="U70" s="87"/>
      <c r="V70" s="87"/>
      <c r="W70" s="87"/>
      <c r="X70" s="87"/>
      <c r="Y70" s="87"/>
      <c r="Z70" s="87"/>
      <c r="AA70" s="87"/>
    </row>
    <row r="71" ht="24.0" customHeight="1">
      <c r="A71" s="11">
        <v>68.0</v>
      </c>
      <c r="B71" s="11">
        <v>55.0</v>
      </c>
      <c r="C71" s="17" t="s">
        <v>667</v>
      </c>
      <c r="D71" s="17" t="s">
        <v>668</v>
      </c>
      <c r="E71" s="18" t="s">
        <v>669</v>
      </c>
      <c r="F71" s="17"/>
      <c r="G71" s="17" t="s">
        <v>24</v>
      </c>
      <c r="H71" s="20" t="s">
        <v>57</v>
      </c>
      <c r="I71" s="131" t="s">
        <v>240</v>
      </c>
      <c r="J71" s="17" t="s">
        <v>662</v>
      </c>
      <c r="K71" s="17" t="s">
        <v>28</v>
      </c>
      <c r="L71" s="17" t="s">
        <v>74</v>
      </c>
      <c r="M71" s="49"/>
      <c r="N71" s="23"/>
      <c r="O71" s="23"/>
      <c r="P71" s="141" t="s">
        <v>670</v>
      </c>
      <c r="Q71" s="10"/>
      <c r="R71" s="10"/>
      <c r="S71" s="10"/>
      <c r="T71" s="10"/>
      <c r="U71" s="10"/>
      <c r="V71" s="10"/>
      <c r="W71" s="10"/>
      <c r="X71" s="10"/>
      <c r="Y71" s="10"/>
      <c r="Z71" s="10"/>
      <c r="AA71" s="10"/>
    </row>
    <row r="72" ht="24.0" customHeight="1">
      <c r="A72" s="11">
        <v>69.0</v>
      </c>
      <c r="B72" s="37"/>
      <c r="C72" s="20" t="s">
        <v>671</v>
      </c>
      <c r="D72" s="20" t="s">
        <v>672</v>
      </c>
      <c r="E72" s="108" t="s">
        <v>673</v>
      </c>
      <c r="F72" s="17"/>
      <c r="G72" s="17" t="s">
        <v>24</v>
      </c>
      <c r="H72" s="20" t="s">
        <v>57</v>
      </c>
      <c r="I72" s="131" t="s">
        <v>240</v>
      </c>
      <c r="J72" s="17" t="s">
        <v>662</v>
      </c>
      <c r="K72" s="37"/>
      <c r="L72" s="20" t="s">
        <v>60</v>
      </c>
      <c r="M72" s="37"/>
      <c r="N72" s="23"/>
      <c r="O72" s="23"/>
      <c r="P72" s="33"/>
      <c r="Q72" s="10"/>
      <c r="R72" s="10"/>
      <c r="S72" s="10"/>
      <c r="T72" s="10"/>
      <c r="U72" s="10"/>
      <c r="V72" s="10"/>
      <c r="W72" s="10"/>
      <c r="X72" s="10"/>
      <c r="Y72" s="10"/>
      <c r="Z72" s="10"/>
      <c r="AA72" s="10"/>
    </row>
    <row r="73" ht="36.0" customHeight="1">
      <c r="A73" s="11">
        <v>70.0</v>
      </c>
      <c r="B73" s="11">
        <v>47.0</v>
      </c>
      <c r="C73" s="17" t="s">
        <v>408</v>
      </c>
      <c r="D73" s="17" t="s">
        <v>476</v>
      </c>
      <c r="E73" s="18" t="s">
        <v>674</v>
      </c>
      <c r="F73" s="17"/>
      <c r="G73" s="17" t="s">
        <v>24</v>
      </c>
      <c r="H73" s="155" t="s">
        <v>164</v>
      </c>
      <c r="I73" s="131" t="s">
        <v>240</v>
      </c>
      <c r="J73" s="17" t="s">
        <v>412</v>
      </c>
      <c r="K73" s="17" t="s">
        <v>28</v>
      </c>
      <c r="L73" s="17" t="s">
        <v>74</v>
      </c>
      <c r="M73" s="49"/>
      <c r="N73" s="23"/>
      <c r="O73" s="23"/>
      <c r="P73" s="33"/>
      <c r="Q73" s="10"/>
      <c r="R73" s="10"/>
      <c r="S73" s="10"/>
      <c r="T73" s="10"/>
      <c r="U73" s="10"/>
      <c r="V73" s="10"/>
      <c r="W73" s="10"/>
      <c r="X73" s="10"/>
      <c r="Y73" s="10"/>
      <c r="Z73" s="10"/>
      <c r="AA73" s="10"/>
    </row>
    <row r="74" ht="36.0" customHeight="1">
      <c r="A74" s="11">
        <v>71.0</v>
      </c>
      <c r="B74" s="11">
        <v>48.0</v>
      </c>
      <c r="C74" s="17" t="s">
        <v>416</v>
      </c>
      <c r="D74" s="17" t="s">
        <v>543</v>
      </c>
      <c r="E74" s="18" t="s">
        <v>674</v>
      </c>
      <c r="F74" s="17"/>
      <c r="G74" s="17" t="s">
        <v>24</v>
      </c>
      <c r="H74" s="20" t="s">
        <v>57</v>
      </c>
      <c r="I74" s="131" t="s">
        <v>240</v>
      </c>
      <c r="J74" s="17" t="s">
        <v>412</v>
      </c>
      <c r="K74" s="17" t="s">
        <v>89</v>
      </c>
      <c r="L74" s="17" t="s">
        <v>74</v>
      </c>
      <c r="M74" s="49"/>
      <c r="N74" s="23"/>
      <c r="O74" s="23"/>
      <c r="P74" s="33"/>
      <c r="Q74" s="10"/>
      <c r="R74" s="10"/>
      <c r="S74" s="10"/>
      <c r="T74" s="10"/>
      <c r="U74" s="10"/>
      <c r="V74" s="10"/>
      <c r="W74" s="10"/>
      <c r="X74" s="10"/>
      <c r="Y74" s="10"/>
      <c r="Z74" s="10"/>
      <c r="AA74" s="10"/>
    </row>
    <row r="75" ht="24.0" customHeight="1">
      <c r="A75" s="57">
        <v>54.0</v>
      </c>
      <c r="B75" s="57"/>
      <c r="C75" s="74" t="s">
        <v>675</v>
      </c>
      <c r="D75" s="74" t="s">
        <v>676</v>
      </c>
      <c r="E75" s="74"/>
      <c r="F75" s="74"/>
      <c r="G75" s="74" t="s">
        <v>24</v>
      </c>
      <c r="H75" s="103" t="s">
        <v>57</v>
      </c>
      <c r="I75" s="103" t="s">
        <v>240</v>
      </c>
      <c r="J75" s="103" t="s">
        <v>677</v>
      </c>
      <c r="K75" s="101"/>
      <c r="L75" s="103" t="s">
        <v>121</v>
      </c>
      <c r="M75" s="101"/>
      <c r="N75" s="94"/>
      <c r="O75" s="94"/>
      <c r="P75" s="85" t="s">
        <v>678</v>
      </c>
      <c r="Q75" s="87"/>
      <c r="R75" s="87"/>
      <c r="S75" s="87"/>
      <c r="T75" s="87"/>
      <c r="U75" s="87"/>
      <c r="V75" s="87"/>
      <c r="W75" s="87"/>
      <c r="X75" s="87"/>
      <c r="Y75" s="87"/>
      <c r="Z75" s="87"/>
      <c r="AA75" s="87"/>
    </row>
    <row r="76" ht="24.0" customHeight="1">
      <c r="A76" s="11">
        <v>72.0</v>
      </c>
      <c r="B76" s="11"/>
      <c r="C76" s="144" t="s">
        <v>679</v>
      </c>
      <c r="D76" s="144" t="s">
        <v>680</v>
      </c>
      <c r="E76" s="142" t="s">
        <v>681</v>
      </c>
      <c r="F76" s="17"/>
      <c r="G76" s="17" t="s">
        <v>24</v>
      </c>
      <c r="H76" s="20" t="s">
        <v>57</v>
      </c>
      <c r="I76" s="146" t="s">
        <v>240</v>
      </c>
      <c r="J76" s="20" t="s">
        <v>677</v>
      </c>
      <c r="K76" s="37"/>
      <c r="L76" s="20" t="s">
        <v>121</v>
      </c>
      <c r="M76" s="37"/>
      <c r="N76" s="23"/>
      <c r="O76" s="23"/>
      <c r="P76" s="141" t="s">
        <v>682</v>
      </c>
      <c r="Q76" s="10"/>
      <c r="R76" s="10"/>
      <c r="S76" s="10"/>
      <c r="T76" s="10"/>
      <c r="U76" s="10"/>
      <c r="V76" s="10"/>
      <c r="W76" s="10"/>
      <c r="X76" s="10"/>
      <c r="Y76" s="10"/>
      <c r="Z76" s="10"/>
      <c r="AA76" s="10"/>
    </row>
    <row r="77" ht="24.0" customHeight="1">
      <c r="A77" s="213">
        <v>107.0</v>
      </c>
      <c r="B77" s="214"/>
      <c r="C77" s="227" t="s">
        <v>684</v>
      </c>
      <c r="D77" s="227" t="s">
        <v>710</v>
      </c>
      <c r="E77" s="229" t="s">
        <v>713</v>
      </c>
      <c r="F77" s="231"/>
      <c r="G77" s="231" t="s">
        <v>24</v>
      </c>
      <c r="H77" s="229" t="s">
        <v>164</v>
      </c>
      <c r="I77" s="231" t="s">
        <v>240</v>
      </c>
      <c r="J77" s="227" t="s">
        <v>677</v>
      </c>
      <c r="K77" s="214"/>
      <c r="L77" s="227" t="s">
        <v>60</v>
      </c>
      <c r="M77" s="214"/>
      <c r="N77" s="232"/>
      <c r="O77" s="232"/>
      <c r="P77" s="234" t="s">
        <v>736</v>
      </c>
      <c r="Q77" s="235"/>
      <c r="R77" s="235"/>
      <c r="S77" s="235"/>
      <c r="T77" s="235"/>
      <c r="U77" s="235"/>
      <c r="V77" s="235"/>
      <c r="W77" s="235"/>
      <c r="X77" s="235"/>
      <c r="Y77" s="235"/>
      <c r="Z77" s="235"/>
      <c r="AA77" s="235"/>
    </row>
    <row r="78" ht="24.0" customHeight="1">
      <c r="A78" s="11">
        <v>112.0</v>
      </c>
      <c r="B78" s="37"/>
      <c r="C78" s="20" t="s">
        <v>745</v>
      </c>
      <c r="D78" s="20" t="s">
        <v>746</v>
      </c>
      <c r="E78" s="108" t="s">
        <v>472</v>
      </c>
      <c r="F78" s="17"/>
      <c r="G78" s="17" t="s">
        <v>24</v>
      </c>
      <c r="H78" s="20" t="s">
        <v>57</v>
      </c>
      <c r="I78" s="131" t="s">
        <v>240</v>
      </c>
      <c r="J78" s="20" t="s">
        <v>677</v>
      </c>
      <c r="K78" s="37"/>
      <c r="L78" s="20" t="s">
        <v>60</v>
      </c>
      <c r="M78" s="37"/>
      <c r="N78" s="23"/>
      <c r="O78" s="23"/>
      <c r="P78" s="141" t="s">
        <v>747</v>
      </c>
      <c r="Q78" s="10"/>
      <c r="R78" s="10"/>
      <c r="S78" s="10"/>
      <c r="T78" s="10"/>
      <c r="U78" s="10"/>
      <c r="V78" s="10"/>
      <c r="W78" s="10"/>
      <c r="X78" s="10"/>
      <c r="Y78" s="10"/>
      <c r="Z78" s="10"/>
      <c r="AA78" s="10"/>
    </row>
    <row r="79" ht="36.0" customHeight="1">
      <c r="A79" s="213">
        <v>113.0</v>
      </c>
      <c r="B79" s="214"/>
      <c r="C79" s="227" t="s">
        <v>748</v>
      </c>
      <c r="D79" s="214" t="s">
        <v>749</v>
      </c>
      <c r="E79" s="214"/>
      <c r="F79" s="231"/>
      <c r="G79" s="231" t="s">
        <v>750</v>
      </c>
      <c r="H79" s="229" t="s">
        <v>164</v>
      </c>
      <c r="I79" s="231" t="s">
        <v>240</v>
      </c>
      <c r="J79" s="227" t="s">
        <v>677</v>
      </c>
      <c r="K79" s="214"/>
      <c r="L79" s="227" t="s">
        <v>751</v>
      </c>
      <c r="M79" s="214"/>
      <c r="N79" s="232"/>
      <c r="O79" s="232"/>
      <c r="P79" s="234" t="s">
        <v>752</v>
      </c>
      <c r="Q79" s="235"/>
      <c r="R79" s="235"/>
      <c r="S79" s="235"/>
      <c r="T79" s="235"/>
      <c r="U79" s="235"/>
      <c r="V79" s="235"/>
      <c r="W79" s="235"/>
      <c r="X79" s="235"/>
      <c r="Y79" s="235"/>
      <c r="Z79" s="235"/>
      <c r="AA79" s="235"/>
    </row>
    <row r="80" ht="36.0" customHeight="1">
      <c r="A80" s="213">
        <v>114.0</v>
      </c>
      <c r="B80" s="214"/>
      <c r="C80" s="227" t="s">
        <v>753</v>
      </c>
      <c r="D80" s="214" t="s">
        <v>754</v>
      </c>
      <c r="E80" s="214"/>
      <c r="F80" s="231"/>
      <c r="G80" s="231" t="s">
        <v>750</v>
      </c>
      <c r="H80" s="229" t="s">
        <v>164</v>
      </c>
      <c r="I80" s="231" t="s">
        <v>240</v>
      </c>
      <c r="J80" s="227" t="s">
        <v>677</v>
      </c>
      <c r="K80" s="214"/>
      <c r="L80" s="227" t="s">
        <v>751</v>
      </c>
      <c r="M80" s="214"/>
      <c r="N80" s="232"/>
      <c r="O80" s="232"/>
      <c r="P80" s="234" t="s">
        <v>752</v>
      </c>
      <c r="Q80" s="235"/>
      <c r="R80" s="235"/>
      <c r="S80" s="235"/>
      <c r="T80" s="235"/>
      <c r="U80" s="235"/>
      <c r="V80" s="235"/>
      <c r="W80" s="235"/>
      <c r="X80" s="235"/>
      <c r="Y80" s="235"/>
      <c r="Z80" s="235"/>
      <c r="AA80" s="235"/>
    </row>
    <row r="81" ht="24.0" customHeight="1">
      <c r="A81" s="57">
        <v>115.0</v>
      </c>
      <c r="B81" s="57"/>
      <c r="C81" s="133" t="s">
        <v>755</v>
      </c>
      <c r="D81" s="133" t="s">
        <v>756</v>
      </c>
      <c r="E81" s="238" t="s">
        <v>757</v>
      </c>
      <c r="F81" s="74"/>
      <c r="G81" s="74" t="s">
        <v>24</v>
      </c>
      <c r="H81" s="103" t="s">
        <v>57</v>
      </c>
      <c r="I81" s="103" t="s">
        <v>240</v>
      </c>
      <c r="J81" s="103" t="s">
        <v>677</v>
      </c>
      <c r="K81" s="101"/>
      <c r="L81" s="103" t="s">
        <v>121</v>
      </c>
      <c r="M81" s="101"/>
      <c r="N81" s="94"/>
      <c r="O81" s="94"/>
      <c r="P81" s="85" t="s">
        <v>771</v>
      </c>
      <c r="Q81" s="87"/>
      <c r="R81" s="87"/>
      <c r="S81" s="87"/>
      <c r="T81" s="87"/>
      <c r="U81" s="87"/>
      <c r="V81" s="87"/>
      <c r="W81" s="87"/>
      <c r="X81" s="87"/>
      <c r="Y81" s="87"/>
      <c r="Z81" s="87"/>
      <c r="AA81" s="87"/>
    </row>
    <row r="82" ht="36.0" customHeight="1">
      <c r="A82" s="11">
        <v>73.0</v>
      </c>
      <c r="B82" s="11"/>
      <c r="C82" s="144" t="s">
        <v>773</v>
      </c>
      <c r="D82" s="142" t="s">
        <v>774</v>
      </c>
      <c r="E82" s="144"/>
      <c r="F82" s="17"/>
      <c r="G82" s="17" t="s">
        <v>24</v>
      </c>
      <c r="H82" s="155" t="s">
        <v>57</v>
      </c>
      <c r="I82" s="146" t="s">
        <v>240</v>
      </c>
      <c r="J82" s="20" t="s">
        <v>775</v>
      </c>
      <c r="K82" s="37"/>
      <c r="L82" s="20" t="s">
        <v>121</v>
      </c>
      <c r="M82" s="37"/>
      <c r="N82" s="23"/>
      <c r="O82" s="23"/>
      <c r="P82" s="30" t="s">
        <v>776</v>
      </c>
      <c r="Q82" s="10"/>
      <c r="R82" s="10"/>
      <c r="S82" s="10"/>
      <c r="T82" s="10"/>
      <c r="U82" s="10"/>
      <c r="V82" s="10"/>
      <c r="W82" s="10"/>
      <c r="X82" s="10"/>
      <c r="Y82" s="10"/>
      <c r="Z82" s="10"/>
      <c r="AA82" s="10"/>
    </row>
    <row r="83" ht="36.0" customHeight="1">
      <c r="A83" s="11">
        <v>74.0</v>
      </c>
      <c r="B83" s="11">
        <v>19.0</v>
      </c>
      <c r="C83" s="17" t="s">
        <v>777</v>
      </c>
      <c r="D83" s="18" t="s">
        <v>778</v>
      </c>
      <c r="E83" s="17"/>
      <c r="F83" s="17"/>
      <c r="G83" s="17" t="s">
        <v>24</v>
      </c>
      <c r="H83" s="20" t="s">
        <v>57</v>
      </c>
      <c r="I83" s="131" t="s">
        <v>240</v>
      </c>
      <c r="J83" s="17" t="s">
        <v>780</v>
      </c>
      <c r="K83" s="17" t="s">
        <v>89</v>
      </c>
      <c r="L83" s="17" t="s">
        <v>74</v>
      </c>
      <c r="M83" s="49"/>
      <c r="N83" s="23"/>
      <c r="O83" s="23"/>
      <c r="P83" s="33"/>
      <c r="Q83" s="10"/>
      <c r="R83" s="10"/>
      <c r="S83" s="10"/>
      <c r="T83" s="10"/>
      <c r="U83" s="10"/>
      <c r="V83" s="10"/>
      <c r="W83" s="10"/>
      <c r="X83" s="10"/>
      <c r="Y83" s="10"/>
      <c r="Z83" s="10"/>
      <c r="AA83" s="10"/>
    </row>
    <row r="84" ht="24.0" customHeight="1">
      <c r="A84" s="11">
        <v>75.0</v>
      </c>
      <c r="B84" s="11"/>
      <c r="C84" s="144" t="s">
        <v>782</v>
      </c>
      <c r="D84" s="144" t="s">
        <v>783</v>
      </c>
      <c r="E84" s="142" t="s">
        <v>784</v>
      </c>
      <c r="F84" s="17"/>
      <c r="G84" s="17" t="s">
        <v>24</v>
      </c>
      <c r="H84" s="147" t="s">
        <v>164</v>
      </c>
      <c r="I84" s="146" t="s">
        <v>240</v>
      </c>
      <c r="J84" s="20" t="s">
        <v>786</v>
      </c>
      <c r="K84" s="37"/>
      <c r="L84" s="20" t="s">
        <v>121</v>
      </c>
      <c r="M84" s="37"/>
      <c r="N84" s="23"/>
      <c r="O84" s="23"/>
      <c r="P84" s="30" t="s">
        <v>787</v>
      </c>
      <c r="Q84" s="10"/>
      <c r="R84" s="10"/>
      <c r="S84" s="10"/>
      <c r="T84" s="10"/>
      <c r="U84" s="10"/>
      <c r="V84" s="10"/>
      <c r="W84" s="10"/>
      <c r="X84" s="10"/>
      <c r="Y84" s="10"/>
      <c r="Z84" s="10"/>
      <c r="AA84" s="10"/>
    </row>
    <row r="85" ht="24.0" customHeight="1">
      <c r="A85" s="11">
        <v>76.0</v>
      </c>
      <c r="B85" s="11">
        <v>2.0</v>
      </c>
      <c r="C85" s="17" t="s">
        <v>788</v>
      </c>
      <c r="D85" s="17" t="s">
        <v>611</v>
      </c>
      <c r="E85" s="17"/>
      <c r="F85" s="17"/>
      <c r="G85" s="17" t="s">
        <v>24</v>
      </c>
      <c r="H85" s="108" t="s">
        <v>57</v>
      </c>
      <c r="I85" s="131" t="s">
        <v>240</v>
      </c>
      <c r="J85" s="17" t="s">
        <v>353</v>
      </c>
      <c r="K85" s="17" t="s">
        <v>28</v>
      </c>
      <c r="L85" s="17" t="s">
        <v>616</v>
      </c>
      <c r="M85" s="49"/>
      <c r="N85" s="23"/>
      <c r="O85" s="23"/>
      <c r="P85" s="30" t="s">
        <v>790</v>
      </c>
      <c r="Q85" s="10"/>
      <c r="R85" s="10"/>
      <c r="S85" s="10"/>
      <c r="T85" s="10"/>
      <c r="U85" s="10"/>
      <c r="V85" s="10"/>
      <c r="W85" s="10"/>
      <c r="X85" s="10"/>
      <c r="Y85" s="10"/>
      <c r="Z85" s="10"/>
      <c r="AA85" s="10"/>
    </row>
    <row r="86" ht="48.0" customHeight="1">
      <c r="A86" s="57">
        <v>77.0</v>
      </c>
      <c r="B86" s="57">
        <v>43.0</v>
      </c>
      <c r="C86" s="74" t="s">
        <v>791</v>
      </c>
      <c r="D86" s="74" t="s">
        <v>792</v>
      </c>
      <c r="E86" s="74"/>
      <c r="F86" s="74"/>
      <c r="G86" s="74" t="s">
        <v>24</v>
      </c>
      <c r="H86" s="103" t="s">
        <v>57</v>
      </c>
      <c r="I86" s="74" t="s">
        <v>240</v>
      </c>
      <c r="J86" s="74" t="s">
        <v>793</v>
      </c>
      <c r="K86" s="74" t="s">
        <v>89</v>
      </c>
      <c r="L86" s="74" t="s">
        <v>74</v>
      </c>
      <c r="M86" s="79"/>
      <c r="N86" s="94"/>
      <c r="O86" s="94"/>
      <c r="P86" s="128"/>
      <c r="Q86" s="87"/>
      <c r="R86" s="87"/>
      <c r="S86" s="87"/>
      <c r="T86" s="87"/>
      <c r="U86" s="87"/>
      <c r="V86" s="87"/>
      <c r="W86" s="87"/>
      <c r="X86" s="87"/>
      <c r="Y86" s="87"/>
      <c r="Z86" s="87"/>
      <c r="AA86" s="87"/>
    </row>
    <row r="87" ht="24.0" customHeight="1">
      <c r="A87" s="11">
        <v>78.0</v>
      </c>
      <c r="B87" s="11"/>
      <c r="C87" s="144" t="s">
        <v>794</v>
      </c>
      <c r="D87" s="144" t="s">
        <v>795</v>
      </c>
      <c r="E87" s="144"/>
      <c r="F87" s="17"/>
      <c r="G87" s="17" t="s">
        <v>24</v>
      </c>
      <c r="H87" s="147" t="s">
        <v>164</v>
      </c>
      <c r="I87" s="146" t="s">
        <v>240</v>
      </c>
      <c r="J87" s="20" t="s">
        <v>796</v>
      </c>
      <c r="K87" s="37"/>
      <c r="L87" s="20" t="s">
        <v>121</v>
      </c>
      <c r="M87" s="37"/>
      <c r="N87" s="23"/>
      <c r="O87" s="23"/>
      <c r="P87" s="30" t="s">
        <v>797</v>
      </c>
      <c r="Q87" s="10"/>
      <c r="R87" s="10"/>
      <c r="S87" s="10"/>
      <c r="T87" s="10"/>
      <c r="U87" s="10"/>
      <c r="V87" s="10"/>
      <c r="W87" s="10"/>
      <c r="X87" s="10"/>
      <c r="Y87" s="10"/>
      <c r="Z87" s="10"/>
      <c r="AA87" s="10"/>
    </row>
    <row r="88">
      <c r="A88" s="57">
        <v>79.0</v>
      </c>
      <c r="B88" s="57">
        <v>30.0</v>
      </c>
      <c r="C88" s="74" t="s">
        <v>798</v>
      </c>
      <c r="D88" s="74" t="s">
        <v>800</v>
      </c>
      <c r="E88" s="74"/>
      <c r="F88" s="74"/>
      <c r="G88" s="74" t="s">
        <v>24</v>
      </c>
      <c r="H88" s="103" t="s">
        <v>57</v>
      </c>
      <c r="I88" s="74" t="s">
        <v>240</v>
      </c>
      <c r="J88" s="74" t="s">
        <v>430</v>
      </c>
      <c r="K88" s="74" t="s">
        <v>28</v>
      </c>
      <c r="L88" s="74" t="s">
        <v>74</v>
      </c>
      <c r="M88" s="74" t="s">
        <v>431</v>
      </c>
      <c r="N88" s="94"/>
      <c r="O88" s="94"/>
      <c r="P88" s="128"/>
      <c r="Q88" s="87"/>
      <c r="R88" s="87"/>
      <c r="S88" s="87"/>
      <c r="T88" s="87"/>
      <c r="U88" s="87"/>
      <c r="V88" s="87"/>
      <c r="W88" s="87"/>
      <c r="X88" s="87"/>
      <c r="Y88" s="87"/>
      <c r="Z88" s="87"/>
      <c r="AA88" s="87"/>
    </row>
    <row r="89" ht="36.0" customHeight="1">
      <c r="A89" s="11">
        <v>80.0</v>
      </c>
      <c r="B89" s="11">
        <v>35.0</v>
      </c>
      <c r="C89" s="17" t="s">
        <v>805</v>
      </c>
      <c r="D89" s="17" t="s">
        <v>806</v>
      </c>
      <c r="E89" s="18" t="s">
        <v>807</v>
      </c>
      <c r="F89" s="17"/>
      <c r="G89" s="17" t="s">
        <v>24</v>
      </c>
      <c r="H89" s="20" t="s">
        <v>57</v>
      </c>
      <c r="I89" s="131" t="s">
        <v>240</v>
      </c>
      <c r="J89" s="17" t="s">
        <v>430</v>
      </c>
      <c r="K89" s="17" t="s">
        <v>28</v>
      </c>
      <c r="L89" s="17" t="s">
        <v>115</v>
      </c>
      <c r="M89" s="17" t="s">
        <v>431</v>
      </c>
      <c r="N89" s="23"/>
      <c r="O89" s="23"/>
      <c r="P89" s="30" t="s">
        <v>812</v>
      </c>
      <c r="Q89" s="10"/>
      <c r="R89" s="10"/>
      <c r="S89" s="10"/>
      <c r="T89" s="10"/>
      <c r="U89" s="10"/>
      <c r="V89" s="10"/>
      <c r="W89" s="10"/>
      <c r="X89" s="10"/>
      <c r="Y89" s="10"/>
      <c r="Z89" s="10"/>
      <c r="AA89" s="10"/>
    </row>
    <row r="90" ht="24.0" customHeight="1">
      <c r="A90" s="11">
        <v>81.0</v>
      </c>
      <c r="B90" s="11">
        <v>51.0</v>
      </c>
      <c r="C90" s="17" t="s">
        <v>814</v>
      </c>
      <c r="D90" s="17" t="s">
        <v>592</v>
      </c>
      <c r="E90" s="17"/>
      <c r="F90" s="17"/>
      <c r="G90" s="17" t="s">
        <v>24</v>
      </c>
      <c r="H90" s="20" t="s">
        <v>57</v>
      </c>
      <c r="I90" s="131" t="s">
        <v>240</v>
      </c>
      <c r="J90" s="17" t="s">
        <v>430</v>
      </c>
      <c r="K90" s="17" t="s">
        <v>28</v>
      </c>
      <c r="L90" s="17" t="s">
        <v>115</v>
      </c>
      <c r="M90" s="49"/>
      <c r="N90" s="23"/>
      <c r="O90" s="23"/>
      <c r="P90" s="33"/>
      <c r="Q90" s="10"/>
      <c r="R90" s="10"/>
      <c r="S90" s="10"/>
      <c r="T90" s="10"/>
      <c r="U90" s="10"/>
      <c r="V90" s="10"/>
      <c r="W90" s="10"/>
      <c r="X90" s="10"/>
      <c r="Y90" s="10"/>
      <c r="Z90" s="10"/>
      <c r="AA90" s="10"/>
    </row>
    <row r="91" ht="24.0" customHeight="1">
      <c r="A91" s="11">
        <v>82.0</v>
      </c>
      <c r="B91" s="11">
        <v>52.0</v>
      </c>
      <c r="C91" s="17" t="s">
        <v>817</v>
      </c>
      <c r="D91" s="17" t="s">
        <v>818</v>
      </c>
      <c r="E91" s="17"/>
      <c r="F91" s="17"/>
      <c r="G91" s="17" t="s">
        <v>24</v>
      </c>
      <c r="H91" s="20" t="s">
        <v>57</v>
      </c>
      <c r="I91" s="131" t="s">
        <v>240</v>
      </c>
      <c r="J91" s="17" t="s">
        <v>430</v>
      </c>
      <c r="K91" s="17" t="s">
        <v>89</v>
      </c>
      <c r="L91" s="17" t="s">
        <v>74</v>
      </c>
      <c r="M91" s="49"/>
      <c r="N91" s="23"/>
      <c r="O91" s="23"/>
      <c r="P91" s="141" t="s">
        <v>819</v>
      </c>
      <c r="Q91" s="10"/>
      <c r="R91" s="10"/>
      <c r="S91" s="10"/>
      <c r="T91" s="10"/>
      <c r="U91" s="10"/>
      <c r="V91" s="10"/>
      <c r="W91" s="10"/>
      <c r="X91" s="10"/>
      <c r="Y91" s="10"/>
      <c r="Z91" s="10"/>
      <c r="AA91" s="10"/>
    </row>
    <row r="92">
      <c r="A92" s="11">
        <v>83.0</v>
      </c>
      <c r="B92" s="11"/>
      <c r="C92" s="144" t="s">
        <v>821</v>
      </c>
      <c r="D92" s="144" t="s">
        <v>822</v>
      </c>
      <c r="E92" s="144"/>
      <c r="F92" s="17"/>
      <c r="G92" s="17" t="s">
        <v>24</v>
      </c>
      <c r="H92" s="20" t="s">
        <v>57</v>
      </c>
      <c r="I92" s="146" t="s">
        <v>240</v>
      </c>
      <c r="J92" s="20" t="s">
        <v>430</v>
      </c>
      <c r="K92" s="37"/>
      <c r="L92" s="20" t="s">
        <v>121</v>
      </c>
      <c r="M92" s="37"/>
      <c r="N92" s="23"/>
      <c r="O92" s="23"/>
      <c r="P92" s="141" t="s">
        <v>819</v>
      </c>
      <c r="Q92" s="10"/>
      <c r="R92" s="10"/>
      <c r="S92" s="10"/>
      <c r="T92" s="10"/>
      <c r="U92" s="10"/>
      <c r="V92" s="10"/>
      <c r="W92" s="10"/>
      <c r="X92" s="10"/>
      <c r="Y92" s="10"/>
      <c r="Z92" s="10"/>
      <c r="AA92" s="10"/>
    </row>
    <row r="93">
      <c r="A93" s="57">
        <v>84.0</v>
      </c>
      <c r="B93" s="57"/>
      <c r="C93" s="133" t="s">
        <v>826</v>
      </c>
      <c r="D93" s="133" t="s">
        <v>827</v>
      </c>
      <c r="E93" s="133"/>
      <c r="F93" s="74"/>
      <c r="G93" s="74" t="s">
        <v>24</v>
      </c>
      <c r="H93" s="103" t="s">
        <v>57</v>
      </c>
      <c r="I93" s="103" t="s">
        <v>240</v>
      </c>
      <c r="J93" s="103" t="s">
        <v>430</v>
      </c>
      <c r="K93" s="101"/>
      <c r="L93" s="103" t="s">
        <v>121</v>
      </c>
      <c r="M93" s="101"/>
      <c r="N93" s="94"/>
      <c r="O93" s="94"/>
      <c r="P93" s="141" t="s">
        <v>831</v>
      </c>
      <c r="Q93" s="87"/>
      <c r="R93" s="87"/>
      <c r="S93" s="87"/>
      <c r="T93" s="87"/>
      <c r="U93" s="87"/>
      <c r="V93" s="87"/>
      <c r="W93" s="87"/>
      <c r="X93" s="87"/>
      <c r="Y93" s="87"/>
      <c r="Z93" s="87"/>
      <c r="AA93" s="87"/>
    </row>
    <row r="94" ht="36.0" customHeight="1">
      <c r="A94" s="57">
        <v>108.0</v>
      </c>
      <c r="B94" s="101"/>
      <c r="C94" s="103" t="s">
        <v>835</v>
      </c>
      <c r="D94" s="103" t="s">
        <v>836</v>
      </c>
      <c r="E94" s="103"/>
      <c r="F94" s="74"/>
      <c r="G94" s="74" t="s">
        <v>24</v>
      </c>
      <c r="H94" s="103" t="s">
        <v>164</v>
      </c>
      <c r="I94" s="74" t="s">
        <v>240</v>
      </c>
      <c r="J94" s="103" t="s">
        <v>837</v>
      </c>
      <c r="K94" s="101"/>
      <c r="L94" s="103" t="s">
        <v>60</v>
      </c>
      <c r="M94" s="101"/>
      <c r="N94" s="94"/>
      <c r="O94" s="94"/>
      <c r="P94" s="128"/>
      <c r="Q94" s="87"/>
      <c r="R94" s="87"/>
      <c r="S94" s="87"/>
      <c r="T94" s="87"/>
      <c r="U94" s="87"/>
      <c r="V94" s="87"/>
      <c r="W94" s="87"/>
      <c r="X94" s="87"/>
      <c r="Y94" s="87"/>
      <c r="Z94" s="87"/>
      <c r="AA94" s="87"/>
    </row>
    <row r="95" ht="24.0" customHeight="1">
      <c r="A95" s="57">
        <v>85.0</v>
      </c>
      <c r="B95" s="57">
        <v>42.0</v>
      </c>
      <c r="C95" s="74" t="s">
        <v>838</v>
      </c>
      <c r="D95" s="74" t="s">
        <v>839</v>
      </c>
      <c r="E95" s="74"/>
      <c r="F95" s="74"/>
      <c r="G95" s="74" t="s">
        <v>24</v>
      </c>
      <c r="H95" s="103" t="s">
        <v>57</v>
      </c>
      <c r="I95" s="74" t="s">
        <v>240</v>
      </c>
      <c r="J95" s="74" t="s">
        <v>842</v>
      </c>
      <c r="K95" s="74" t="s">
        <v>28</v>
      </c>
      <c r="L95" s="74" t="s">
        <v>74</v>
      </c>
      <c r="M95" s="79"/>
      <c r="N95" s="94"/>
      <c r="O95" s="94"/>
      <c r="P95" s="141" t="s">
        <v>321</v>
      </c>
      <c r="Q95" s="87"/>
      <c r="R95" s="87"/>
      <c r="S95" s="87"/>
      <c r="T95" s="87"/>
      <c r="U95" s="87"/>
      <c r="V95" s="87"/>
      <c r="W95" s="87"/>
      <c r="X95" s="87"/>
      <c r="Y95" s="87"/>
      <c r="Z95" s="87"/>
      <c r="AA95" s="87"/>
    </row>
    <row r="96">
      <c r="A96" s="57">
        <v>86.0</v>
      </c>
      <c r="B96" s="57">
        <v>31.0</v>
      </c>
      <c r="C96" s="74" t="s">
        <v>845</v>
      </c>
      <c r="D96" s="74" t="s">
        <v>846</v>
      </c>
      <c r="E96" s="74"/>
      <c r="F96" s="74"/>
      <c r="G96" s="74" t="s">
        <v>24</v>
      </c>
      <c r="H96" s="103" t="s">
        <v>57</v>
      </c>
      <c r="I96" s="74" t="s">
        <v>240</v>
      </c>
      <c r="J96" s="74" t="s">
        <v>847</v>
      </c>
      <c r="K96" s="74" t="s">
        <v>28</v>
      </c>
      <c r="L96" s="74" t="s">
        <v>74</v>
      </c>
      <c r="M96" s="79"/>
      <c r="N96" s="94"/>
      <c r="O96" s="94"/>
      <c r="P96" s="141" t="s">
        <v>321</v>
      </c>
      <c r="Q96" s="87"/>
      <c r="R96" s="87"/>
      <c r="S96" s="87"/>
      <c r="T96" s="87"/>
      <c r="U96" s="87"/>
      <c r="V96" s="87"/>
      <c r="W96" s="87"/>
      <c r="X96" s="87"/>
      <c r="Y96" s="87"/>
      <c r="Z96" s="87"/>
      <c r="AA96" s="87"/>
    </row>
    <row r="97" ht="24.0" customHeight="1">
      <c r="A97" s="57">
        <v>87.0</v>
      </c>
      <c r="B97" s="57">
        <v>32.0</v>
      </c>
      <c r="C97" s="74" t="s">
        <v>855</v>
      </c>
      <c r="D97" s="74" t="s">
        <v>856</v>
      </c>
      <c r="E97" s="74"/>
      <c r="F97" s="74"/>
      <c r="G97" s="74" t="s">
        <v>24</v>
      </c>
      <c r="H97" s="103" t="s">
        <v>57</v>
      </c>
      <c r="I97" s="74" t="s">
        <v>240</v>
      </c>
      <c r="J97" s="74" t="s">
        <v>857</v>
      </c>
      <c r="K97" s="74" t="s">
        <v>28</v>
      </c>
      <c r="L97" s="74" t="s">
        <v>74</v>
      </c>
      <c r="M97" s="79"/>
      <c r="N97" s="94"/>
      <c r="O97" s="94"/>
      <c r="P97" s="141" t="s">
        <v>321</v>
      </c>
      <c r="Q97" s="87"/>
      <c r="R97" s="87"/>
      <c r="S97" s="87"/>
      <c r="T97" s="87"/>
      <c r="U97" s="87"/>
      <c r="V97" s="87"/>
      <c r="W97" s="87"/>
      <c r="X97" s="87"/>
      <c r="Y97" s="87"/>
      <c r="Z97" s="87"/>
      <c r="AA97" s="87"/>
    </row>
    <row r="98" ht="24.0" customHeight="1">
      <c r="A98" s="57">
        <v>88.0</v>
      </c>
      <c r="B98" s="57">
        <v>33.0</v>
      </c>
      <c r="C98" s="74" t="s">
        <v>863</v>
      </c>
      <c r="D98" s="74" t="s">
        <v>864</v>
      </c>
      <c r="E98" s="74"/>
      <c r="F98" s="74"/>
      <c r="G98" s="74" t="s">
        <v>24</v>
      </c>
      <c r="H98" s="103" t="s">
        <v>57</v>
      </c>
      <c r="I98" s="74" t="s">
        <v>240</v>
      </c>
      <c r="J98" s="74" t="s">
        <v>866</v>
      </c>
      <c r="K98" s="74" t="s">
        <v>28</v>
      </c>
      <c r="L98" s="74" t="s">
        <v>74</v>
      </c>
      <c r="M98" s="79"/>
      <c r="N98" s="94"/>
      <c r="O98" s="94"/>
      <c r="P98" s="141" t="s">
        <v>321</v>
      </c>
      <c r="Q98" s="87"/>
      <c r="R98" s="87"/>
      <c r="S98" s="87"/>
      <c r="T98" s="87"/>
      <c r="U98" s="87"/>
      <c r="V98" s="87"/>
      <c r="W98" s="87"/>
      <c r="X98" s="87"/>
      <c r="Y98" s="87"/>
      <c r="Z98" s="87"/>
      <c r="AA98" s="87"/>
    </row>
    <row r="99" ht="24.0" customHeight="1">
      <c r="A99" s="57">
        <v>89.0</v>
      </c>
      <c r="B99" s="57">
        <v>34.0</v>
      </c>
      <c r="C99" s="74" t="s">
        <v>871</v>
      </c>
      <c r="D99" s="74" t="s">
        <v>872</v>
      </c>
      <c r="E99" s="74"/>
      <c r="F99" s="74"/>
      <c r="G99" s="74" t="s">
        <v>24</v>
      </c>
      <c r="H99" s="103" t="s">
        <v>57</v>
      </c>
      <c r="I99" s="74" t="s">
        <v>240</v>
      </c>
      <c r="J99" s="74" t="s">
        <v>874</v>
      </c>
      <c r="K99" s="74" t="s">
        <v>28</v>
      </c>
      <c r="L99" s="74" t="s">
        <v>74</v>
      </c>
      <c r="M99" s="79"/>
      <c r="N99" s="94"/>
      <c r="O99" s="94"/>
      <c r="P99" s="141" t="s">
        <v>321</v>
      </c>
      <c r="Q99" s="87"/>
      <c r="R99" s="87"/>
      <c r="S99" s="87"/>
      <c r="T99" s="87"/>
      <c r="U99" s="87"/>
      <c r="V99" s="87"/>
      <c r="W99" s="87"/>
      <c r="X99" s="87"/>
      <c r="Y99" s="87"/>
      <c r="Z99" s="87"/>
      <c r="AA99" s="87"/>
    </row>
    <row r="100" ht="24.0" customHeight="1">
      <c r="A100" s="57">
        <v>90.0</v>
      </c>
      <c r="B100" s="57">
        <v>37.0</v>
      </c>
      <c r="C100" s="74" t="s">
        <v>880</v>
      </c>
      <c r="D100" s="74" t="s">
        <v>881</v>
      </c>
      <c r="E100" s="118" t="s">
        <v>882</v>
      </c>
      <c r="F100" s="74"/>
      <c r="G100" s="74" t="s">
        <v>24</v>
      </c>
      <c r="H100" s="103" t="s">
        <v>57</v>
      </c>
      <c r="I100" s="74" t="s">
        <v>240</v>
      </c>
      <c r="J100" s="74" t="s">
        <v>874</v>
      </c>
      <c r="K100" s="74" t="s">
        <v>89</v>
      </c>
      <c r="L100" s="74" t="s">
        <v>74</v>
      </c>
      <c r="M100" s="79"/>
      <c r="N100" s="94"/>
      <c r="O100" s="94"/>
      <c r="P100" s="85" t="s">
        <v>887</v>
      </c>
      <c r="Q100" s="87"/>
      <c r="R100" s="87"/>
      <c r="S100" s="87"/>
      <c r="T100" s="87"/>
      <c r="U100" s="87"/>
      <c r="V100" s="87"/>
      <c r="W100" s="87"/>
      <c r="X100" s="87"/>
      <c r="Y100" s="87"/>
      <c r="Z100" s="87"/>
      <c r="AA100" s="87"/>
    </row>
    <row r="101" ht="24.0" customHeight="1">
      <c r="A101" s="57">
        <v>91.0</v>
      </c>
      <c r="B101" s="57">
        <v>38.0</v>
      </c>
      <c r="C101" s="74" t="s">
        <v>893</v>
      </c>
      <c r="D101" s="74" t="s">
        <v>894</v>
      </c>
      <c r="E101" s="118" t="s">
        <v>882</v>
      </c>
      <c r="F101" s="74"/>
      <c r="G101" s="74" t="s">
        <v>24</v>
      </c>
      <c r="H101" s="103" t="s">
        <v>57</v>
      </c>
      <c r="I101" s="74" t="s">
        <v>240</v>
      </c>
      <c r="J101" s="74" t="s">
        <v>874</v>
      </c>
      <c r="K101" s="74" t="s">
        <v>245</v>
      </c>
      <c r="L101" s="74" t="s">
        <v>74</v>
      </c>
      <c r="M101" s="79"/>
      <c r="N101" s="94"/>
      <c r="O101" s="94"/>
      <c r="P101" s="85" t="s">
        <v>896</v>
      </c>
      <c r="Q101" s="87"/>
      <c r="R101" s="87"/>
      <c r="S101" s="87"/>
      <c r="T101" s="87"/>
      <c r="U101" s="87"/>
      <c r="V101" s="87"/>
      <c r="W101" s="87"/>
      <c r="X101" s="87"/>
      <c r="Y101" s="87"/>
      <c r="Z101" s="87"/>
      <c r="AA101" s="87"/>
    </row>
    <row r="102" ht="36.0" customHeight="1">
      <c r="A102" s="57">
        <v>92.0</v>
      </c>
      <c r="B102" s="57"/>
      <c r="C102" s="101"/>
      <c r="D102" s="103" t="s">
        <v>897</v>
      </c>
      <c r="E102" s="251" t="s">
        <v>899</v>
      </c>
      <c r="F102" s="74"/>
      <c r="G102" s="74" t="s">
        <v>24</v>
      </c>
      <c r="H102" s="103" t="s">
        <v>57</v>
      </c>
      <c r="I102" s="103" t="s">
        <v>240</v>
      </c>
      <c r="J102" s="103" t="s">
        <v>913</v>
      </c>
      <c r="K102" s="101"/>
      <c r="L102" s="103" t="s">
        <v>47</v>
      </c>
      <c r="M102" s="101"/>
      <c r="N102" s="94"/>
      <c r="O102" s="94"/>
      <c r="P102" s="85" t="s">
        <v>914</v>
      </c>
      <c r="Q102" s="87"/>
      <c r="R102" s="87"/>
      <c r="S102" s="87"/>
      <c r="T102" s="87"/>
      <c r="U102" s="87"/>
      <c r="V102" s="87"/>
      <c r="W102" s="87"/>
      <c r="X102" s="87"/>
      <c r="Y102" s="87"/>
      <c r="Z102" s="87"/>
      <c r="AA102" s="87"/>
    </row>
    <row r="103" ht="24.0" customHeight="1">
      <c r="A103" s="11">
        <v>93.0</v>
      </c>
      <c r="B103" s="11">
        <v>9.0</v>
      </c>
      <c r="C103" s="17" t="s">
        <v>916</v>
      </c>
      <c r="D103" s="17" t="s">
        <v>688</v>
      </c>
      <c r="E103" s="17"/>
      <c r="F103" s="17"/>
      <c r="G103" s="17" t="s">
        <v>24</v>
      </c>
      <c r="H103" s="147" t="s">
        <v>164</v>
      </c>
      <c r="I103" s="131" t="s">
        <v>240</v>
      </c>
      <c r="J103" s="17" t="s">
        <v>461</v>
      </c>
      <c r="K103" s="17" t="s">
        <v>28</v>
      </c>
      <c r="L103" s="17" t="s">
        <v>60</v>
      </c>
      <c r="M103" s="49"/>
      <c r="N103" s="23"/>
      <c r="O103" s="23"/>
      <c r="P103" s="33"/>
      <c r="Q103" s="10"/>
      <c r="R103" s="10"/>
      <c r="S103" s="10"/>
      <c r="T103" s="10"/>
      <c r="U103" s="10"/>
      <c r="V103" s="10"/>
      <c r="W103" s="10"/>
      <c r="X103" s="10"/>
      <c r="Y103" s="10"/>
      <c r="Z103" s="10"/>
      <c r="AA103" s="10"/>
    </row>
    <row r="104">
      <c r="A104" s="168">
        <v>94.0</v>
      </c>
      <c r="B104" s="168"/>
      <c r="C104" s="171" t="s">
        <v>922</v>
      </c>
      <c r="D104" s="171" t="s">
        <v>691</v>
      </c>
      <c r="E104" s="224" t="s">
        <v>472</v>
      </c>
      <c r="F104" s="181"/>
      <c r="G104" s="181" t="s">
        <v>24</v>
      </c>
      <c r="H104" s="147" t="s">
        <v>83</v>
      </c>
      <c r="I104" s="186" t="s">
        <v>240</v>
      </c>
      <c r="J104" s="186" t="s">
        <v>474</v>
      </c>
      <c r="K104" s="191"/>
      <c r="L104" s="186" t="s">
        <v>121</v>
      </c>
      <c r="M104" s="191"/>
      <c r="N104" s="194"/>
      <c r="O104" s="194"/>
      <c r="P104" s="198" t="s">
        <v>923</v>
      </c>
      <c r="Q104" s="196"/>
      <c r="R104" s="196"/>
      <c r="S104" s="196"/>
      <c r="T104" s="196"/>
      <c r="U104" s="196"/>
      <c r="V104" s="196"/>
      <c r="W104" s="196"/>
      <c r="X104" s="196"/>
      <c r="Y104" s="196"/>
      <c r="Z104" s="196"/>
      <c r="AA104" s="196"/>
    </row>
    <row r="105" ht="48.0" customHeight="1">
      <c r="A105" s="11">
        <v>95.0</v>
      </c>
      <c r="B105" s="11">
        <v>22.0</v>
      </c>
      <c r="C105" s="17" t="s">
        <v>924</v>
      </c>
      <c r="D105" s="17" t="s">
        <v>926</v>
      </c>
      <c r="E105" s="17"/>
      <c r="F105" s="17"/>
      <c r="G105" s="17" t="s">
        <v>24</v>
      </c>
      <c r="H105" s="20" t="s">
        <v>57</v>
      </c>
      <c r="I105" s="131" t="s">
        <v>240</v>
      </c>
      <c r="J105" s="17" t="s">
        <v>927</v>
      </c>
      <c r="K105" s="255" t="s">
        <v>89</v>
      </c>
      <c r="L105" s="17" t="s">
        <v>74</v>
      </c>
      <c r="M105" s="49"/>
      <c r="N105" s="23"/>
      <c r="O105" s="23"/>
      <c r="P105" s="141" t="s">
        <v>939</v>
      </c>
      <c r="Q105" s="10"/>
      <c r="R105" s="10"/>
      <c r="S105" s="10"/>
      <c r="T105" s="10"/>
      <c r="U105" s="10"/>
      <c r="V105" s="10"/>
      <c r="W105" s="10"/>
      <c r="X105" s="10"/>
      <c r="Y105" s="10"/>
      <c r="Z105" s="10"/>
      <c r="AA105" s="10"/>
    </row>
    <row r="106" ht="24.0" customHeight="1">
      <c r="A106" s="11">
        <v>96.0</v>
      </c>
      <c r="B106" s="11">
        <v>18.0</v>
      </c>
      <c r="C106" s="17" t="s">
        <v>941</v>
      </c>
      <c r="D106" s="17" t="s">
        <v>942</v>
      </c>
      <c r="E106" s="17"/>
      <c r="F106" s="17"/>
      <c r="G106" s="17" t="s">
        <v>24</v>
      </c>
      <c r="H106" s="20" t="s">
        <v>57</v>
      </c>
      <c r="I106" s="131" t="s">
        <v>240</v>
      </c>
      <c r="J106" s="17" t="s">
        <v>481</v>
      </c>
      <c r="K106" s="17" t="s">
        <v>28</v>
      </c>
      <c r="L106" s="17" t="s">
        <v>74</v>
      </c>
      <c r="M106" s="49"/>
      <c r="N106" s="23"/>
      <c r="O106" s="23"/>
      <c r="P106" s="30" t="s">
        <v>943</v>
      </c>
      <c r="Q106" s="10"/>
      <c r="R106" s="10"/>
      <c r="S106" s="10"/>
      <c r="T106" s="10"/>
      <c r="U106" s="10"/>
      <c r="V106" s="10"/>
      <c r="W106" s="10"/>
      <c r="X106" s="10"/>
      <c r="Y106" s="10"/>
      <c r="Z106" s="10"/>
      <c r="AA106" s="10"/>
    </row>
    <row r="107" ht="24.0" customHeight="1">
      <c r="A107" s="11">
        <v>97.0</v>
      </c>
      <c r="B107" s="11">
        <v>10.0</v>
      </c>
      <c r="C107" s="17" t="s">
        <v>944</v>
      </c>
      <c r="D107" s="17" t="s">
        <v>945</v>
      </c>
      <c r="E107" s="17"/>
      <c r="F107" s="17"/>
      <c r="G107" s="17" t="s">
        <v>24</v>
      </c>
      <c r="H107" s="147" t="s">
        <v>164</v>
      </c>
      <c r="I107" s="131" t="s">
        <v>240</v>
      </c>
      <c r="J107" s="17" t="s">
        <v>946</v>
      </c>
      <c r="K107" s="17" t="s">
        <v>28</v>
      </c>
      <c r="L107" s="17" t="s">
        <v>60</v>
      </c>
      <c r="M107" s="49"/>
      <c r="N107" s="23"/>
      <c r="O107" s="23"/>
      <c r="P107" s="33"/>
      <c r="Q107" s="10"/>
      <c r="R107" s="10"/>
      <c r="S107" s="10"/>
      <c r="T107" s="10"/>
      <c r="U107" s="10"/>
      <c r="V107" s="10"/>
      <c r="W107" s="10"/>
      <c r="X107" s="10"/>
      <c r="Y107" s="10"/>
      <c r="Z107" s="10"/>
      <c r="AA107" s="10"/>
    </row>
    <row r="108">
      <c r="A108" s="11">
        <v>98.0</v>
      </c>
      <c r="B108" s="11">
        <v>11.0</v>
      </c>
      <c r="C108" s="17" t="s">
        <v>437</v>
      </c>
      <c r="D108" s="17" t="s">
        <v>947</v>
      </c>
      <c r="E108" s="17"/>
      <c r="F108" s="17"/>
      <c r="G108" s="17" t="s">
        <v>24</v>
      </c>
      <c r="H108" s="20" t="s">
        <v>57</v>
      </c>
      <c r="I108" s="131" t="s">
        <v>240</v>
      </c>
      <c r="J108" s="17" t="s">
        <v>946</v>
      </c>
      <c r="K108" s="17" t="s">
        <v>28</v>
      </c>
      <c r="L108" s="17" t="s">
        <v>60</v>
      </c>
      <c r="M108" s="49"/>
      <c r="N108" s="23"/>
      <c r="O108" s="23"/>
      <c r="P108" s="141" t="s">
        <v>948</v>
      </c>
      <c r="Q108" s="10"/>
      <c r="R108" s="10"/>
      <c r="S108" s="10"/>
      <c r="T108" s="10"/>
      <c r="U108" s="10"/>
      <c r="V108" s="10"/>
      <c r="W108" s="10"/>
      <c r="X108" s="10"/>
      <c r="Y108" s="10"/>
      <c r="Z108" s="10"/>
      <c r="AA108" s="10"/>
    </row>
    <row r="109">
      <c r="A109" s="11">
        <v>99.0</v>
      </c>
      <c r="B109" s="37"/>
      <c r="C109" s="20" t="s">
        <v>949</v>
      </c>
      <c r="D109" s="20" t="s">
        <v>950</v>
      </c>
      <c r="E109" s="20"/>
      <c r="F109" s="17"/>
      <c r="G109" s="17" t="s">
        <v>24</v>
      </c>
      <c r="H109" s="20" t="s">
        <v>57</v>
      </c>
      <c r="I109" s="131" t="s">
        <v>240</v>
      </c>
      <c r="J109" s="17" t="s">
        <v>946</v>
      </c>
      <c r="K109" s="37"/>
      <c r="L109" s="20" t="s">
        <v>60</v>
      </c>
      <c r="M109" s="37"/>
      <c r="N109" s="23"/>
      <c r="O109" s="23"/>
      <c r="P109" s="259"/>
      <c r="Q109" s="10"/>
      <c r="R109" s="10"/>
      <c r="S109" s="10"/>
      <c r="T109" s="10"/>
      <c r="U109" s="10"/>
      <c r="V109" s="10"/>
      <c r="W109" s="10"/>
      <c r="X109" s="10"/>
      <c r="Y109" s="10"/>
      <c r="Z109" s="10"/>
      <c r="AA109" s="10"/>
    </row>
    <row r="110" ht="24.0" customHeight="1">
      <c r="A110" s="11">
        <v>100.0</v>
      </c>
      <c r="B110" s="11">
        <v>12.0</v>
      </c>
      <c r="C110" s="17" t="s">
        <v>444</v>
      </c>
      <c r="D110" s="17" t="s">
        <v>688</v>
      </c>
      <c r="E110" s="17"/>
      <c r="F110" s="17"/>
      <c r="G110" s="17" t="s">
        <v>24</v>
      </c>
      <c r="H110" s="147" t="s">
        <v>164</v>
      </c>
      <c r="I110" s="131" t="s">
        <v>240</v>
      </c>
      <c r="J110" s="17" t="s">
        <v>946</v>
      </c>
      <c r="K110" s="17" t="s">
        <v>28</v>
      </c>
      <c r="L110" s="17" t="s">
        <v>60</v>
      </c>
      <c r="M110" s="49"/>
      <c r="N110" s="23"/>
      <c r="O110" s="23"/>
      <c r="P110" s="33"/>
      <c r="Q110" s="10"/>
      <c r="R110" s="10"/>
      <c r="S110" s="10"/>
      <c r="T110" s="10"/>
      <c r="U110" s="10"/>
      <c r="V110" s="10"/>
      <c r="W110" s="10"/>
      <c r="X110" s="10"/>
      <c r="Y110" s="10"/>
      <c r="Z110" s="10"/>
      <c r="AA110" s="10"/>
    </row>
    <row r="111">
      <c r="A111" s="11">
        <v>101.0</v>
      </c>
      <c r="B111" s="11">
        <v>15.0</v>
      </c>
      <c r="C111" s="17" t="s">
        <v>961</v>
      </c>
      <c r="D111" s="17" t="s">
        <v>963</v>
      </c>
      <c r="E111" s="17"/>
      <c r="F111" s="17"/>
      <c r="G111" s="17" t="s">
        <v>24</v>
      </c>
      <c r="H111" s="20" t="s">
        <v>57</v>
      </c>
      <c r="I111" s="131" t="s">
        <v>240</v>
      </c>
      <c r="J111" s="17" t="s">
        <v>946</v>
      </c>
      <c r="K111" s="17" t="s">
        <v>28</v>
      </c>
      <c r="L111" s="17" t="s">
        <v>60</v>
      </c>
      <c r="M111" s="49"/>
      <c r="N111" s="23"/>
      <c r="O111" s="23"/>
      <c r="P111" s="33"/>
      <c r="Q111" s="10"/>
      <c r="R111" s="10"/>
      <c r="S111" s="10"/>
      <c r="T111" s="10"/>
      <c r="U111" s="10"/>
      <c r="V111" s="10"/>
      <c r="W111" s="10"/>
      <c r="X111" s="10"/>
      <c r="Y111" s="10"/>
      <c r="Z111" s="10"/>
      <c r="AA111" s="10"/>
    </row>
    <row r="112">
      <c r="A112" s="11">
        <v>102.0</v>
      </c>
      <c r="B112" s="11">
        <v>7.0</v>
      </c>
      <c r="C112" s="17" t="s">
        <v>967</v>
      </c>
      <c r="D112" s="17" t="s">
        <v>816</v>
      </c>
      <c r="E112" s="17"/>
      <c r="F112" s="17"/>
      <c r="G112" s="17" t="s">
        <v>24</v>
      </c>
      <c r="H112" s="20" t="s">
        <v>57</v>
      </c>
      <c r="I112" s="131" t="s">
        <v>240</v>
      </c>
      <c r="J112" s="17" t="s">
        <v>828</v>
      </c>
      <c r="K112" s="17" t="s">
        <v>28</v>
      </c>
      <c r="L112" s="17" t="s">
        <v>60</v>
      </c>
      <c r="M112" s="49"/>
      <c r="N112" s="23"/>
      <c r="O112" s="23"/>
      <c r="P112" s="141" t="s">
        <v>969</v>
      </c>
      <c r="Q112" s="10"/>
      <c r="R112" s="10"/>
      <c r="S112" s="10"/>
      <c r="T112" s="10"/>
      <c r="U112" s="10"/>
      <c r="V112" s="10"/>
      <c r="W112" s="10"/>
      <c r="X112" s="10"/>
      <c r="Y112" s="10"/>
      <c r="Z112" s="10"/>
      <c r="AA112" s="10"/>
    </row>
    <row r="113">
      <c r="A113" s="11">
        <v>103.0</v>
      </c>
      <c r="B113" s="37"/>
      <c r="C113" s="20" t="s">
        <v>972</v>
      </c>
      <c r="D113" s="20" t="s">
        <v>974</v>
      </c>
      <c r="E113" s="20"/>
      <c r="F113" s="17"/>
      <c r="G113" s="17" t="s">
        <v>24</v>
      </c>
      <c r="H113" s="20" t="s">
        <v>57</v>
      </c>
      <c r="I113" s="131" t="s">
        <v>240</v>
      </c>
      <c r="J113" s="17" t="s">
        <v>828</v>
      </c>
      <c r="K113" s="37"/>
      <c r="L113" s="20" t="s">
        <v>60</v>
      </c>
      <c r="M113" s="37"/>
      <c r="N113" s="23"/>
      <c r="O113" s="23"/>
      <c r="P113" s="259"/>
      <c r="Q113" s="10"/>
      <c r="R113" s="10"/>
      <c r="S113" s="10"/>
      <c r="T113" s="10"/>
      <c r="U113" s="10"/>
      <c r="V113" s="10"/>
      <c r="W113" s="10"/>
      <c r="X113" s="10"/>
      <c r="Y113" s="10"/>
      <c r="Z113" s="10"/>
      <c r="AA113" s="10"/>
    </row>
    <row r="114">
      <c r="A114" s="11">
        <v>104.0</v>
      </c>
      <c r="B114" s="11">
        <v>8.0</v>
      </c>
      <c r="C114" s="17" t="s">
        <v>981</v>
      </c>
      <c r="D114" s="17" t="s">
        <v>824</v>
      </c>
      <c r="E114" s="17"/>
      <c r="F114" s="17"/>
      <c r="G114" s="17" t="s">
        <v>24</v>
      </c>
      <c r="H114" s="20" t="s">
        <v>57</v>
      </c>
      <c r="I114" s="131" t="s">
        <v>240</v>
      </c>
      <c r="J114" s="17" t="s">
        <v>828</v>
      </c>
      <c r="K114" s="17" t="s">
        <v>28</v>
      </c>
      <c r="L114" s="17" t="s">
        <v>60</v>
      </c>
      <c r="M114" s="49"/>
      <c r="N114" s="23"/>
      <c r="O114" s="23"/>
      <c r="P114" s="33"/>
      <c r="Q114" s="10"/>
      <c r="R114" s="10"/>
      <c r="S114" s="10"/>
      <c r="T114" s="10"/>
      <c r="U114" s="10"/>
      <c r="V114" s="10"/>
      <c r="W114" s="10"/>
      <c r="X114" s="10"/>
      <c r="Y114" s="10"/>
      <c r="Z114" s="10"/>
      <c r="AA114" s="10"/>
    </row>
    <row r="115" ht="24.0" customHeight="1">
      <c r="A115" s="11">
        <v>105.0</v>
      </c>
      <c r="B115" s="11">
        <v>13.0</v>
      </c>
      <c r="C115" s="17" t="s">
        <v>987</v>
      </c>
      <c r="D115" s="17" t="s">
        <v>945</v>
      </c>
      <c r="E115" s="17"/>
      <c r="F115" s="17"/>
      <c r="G115" s="17" t="s">
        <v>24</v>
      </c>
      <c r="H115" s="147" t="s">
        <v>164</v>
      </c>
      <c r="I115" s="131" t="s">
        <v>240</v>
      </c>
      <c r="J115" s="17" t="s">
        <v>828</v>
      </c>
      <c r="K115" s="17" t="s">
        <v>28</v>
      </c>
      <c r="L115" s="17" t="s">
        <v>60</v>
      </c>
      <c r="M115" s="49"/>
      <c r="N115" s="23"/>
      <c r="O115" s="23"/>
      <c r="P115" s="33"/>
      <c r="Q115" s="10"/>
      <c r="R115" s="10"/>
      <c r="S115" s="10"/>
      <c r="T115" s="10"/>
      <c r="U115" s="10"/>
      <c r="V115" s="10"/>
      <c r="W115" s="10"/>
      <c r="X115" s="10"/>
      <c r="Y115" s="10"/>
      <c r="Z115" s="10"/>
      <c r="AA115" s="10"/>
    </row>
    <row r="116">
      <c r="A116" s="11">
        <v>106.0</v>
      </c>
      <c r="B116" s="11">
        <v>14.0</v>
      </c>
      <c r="C116" s="17" t="s">
        <v>993</v>
      </c>
      <c r="D116" s="17" t="s">
        <v>963</v>
      </c>
      <c r="E116" s="17"/>
      <c r="F116" s="17"/>
      <c r="G116" s="17" t="s">
        <v>24</v>
      </c>
      <c r="H116" s="20" t="s">
        <v>57</v>
      </c>
      <c r="I116" s="131" t="s">
        <v>240</v>
      </c>
      <c r="J116" s="17" t="s">
        <v>828</v>
      </c>
      <c r="K116" s="17" t="s">
        <v>28</v>
      </c>
      <c r="L116" s="17" t="s">
        <v>60</v>
      </c>
      <c r="M116" s="49"/>
      <c r="N116" s="23"/>
      <c r="O116" s="23"/>
      <c r="P116" s="141" t="s">
        <v>999</v>
      </c>
      <c r="Q116" s="10"/>
      <c r="R116" s="10"/>
      <c r="S116" s="10"/>
      <c r="T116" s="10"/>
      <c r="U116" s="10"/>
      <c r="V116" s="10"/>
      <c r="W116" s="10"/>
      <c r="X116" s="10"/>
      <c r="Y116" s="10"/>
      <c r="Z116" s="10"/>
      <c r="AA116" s="10"/>
    </row>
    <row r="117">
      <c r="A117" s="11">
        <v>116.0</v>
      </c>
      <c r="B117" s="258"/>
      <c r="C117" s="20" t="s">
        <v>895</v>
      </c>
      <c r="D117" s="20" t="s">
        <v>921</v>
      </c>
      <c r="E117" s="20"/>
      <c r="F117" s="17"/>
      <c r="G117" s="17" t="s">
        <v>24</v>
      </c>
      <c r="H117" s="20" t="s">
        <v>57</v>
      </c>
      <c r="I117" s="260" t="s">
        <v>505</v>
      </c>
      <c r="J117" s="17" t="s">
        <v>933</v>
      </c>
      <c r="K117" s="49"/>
      <c r="L117" s="20" t="s">
        <v>60</v>
      </c>
      <c r="M117" s="49"/>
      <c r="N117" s="23"/>
      <c r="O117" s="23"/>
      <c r="P117" s="33"/>
      <c r="Q117" s="10"/>
      <c r="R117" s="10"/>
      <c r="S117" s="10"/>
      <c r="T117" s="10"/>
      <c r="U117" s="10"/>
      <c r="V117" s="10"/>
      <c r="W117" s="10"/>
      <c r="X117" s="10"/>
      <c r="Y117" s="10"/>
      <c r="Z117" s="10"/>
      <c r="AA117" s="10"/>
    </row>
    <row r="118">
      <c r="A118" s="11">
        <v>117.0</v>
      </c>
      <c r="B118" s="258"/>
      <c r="C118" s="20" t="s">
        <v>1004</v>
      </c>
      <c r="D118" s="20" t="s">
        <v>957</v>
      </c>
      <c r="E118" s="20"/>
      <c r="F118" s="17"/>
      <c r="G118" s="17" t="s">
        <v>24</v>
      </c>
      <c r="H118" s="20" t="s">
        <v>57</v>
      </c>
      <c r="I118" s="260" t="s">
        <v>505</v>
      </c>
      <c r="J118" s="17" t="s">
        <v>933</v>
      </c>
      <c r="K118" s="49"/>
      <c r="L118" s="20" t="s">
        <v>60</v>
      </c>
      <c r="M118" s="49"/>
      <c r="N118" s="23"/>
      <c r="O118" s="23"/>
      <c r="P118" s="33"/>
      <c r="Q118" s="10"/>
      <c r="R118" s="10"/>
      <c r="S118" s="10"/>
      <c r="T118" s="10"/>
      <c r="U118" s="10"/>
      <c r="V118" s="10"/>
      <c r="W118" s="10"/>
      <c r="X118" s="10"/>
      <c r="Y118" s="10"/>
      <c r="Z118" s="10"/>
      <c r="AA118" s="10"/>
    </row>
    <row r="119">
      <c r="A119" s="11">
        <v>118.0</v>
      </c>
      <c r="B119" s="258"/>
      <c r="C119" s="262" t="s">
        <v>982</v>
      </c>
      <c r="D119" s="262" t="s">
        <v>989</v>
      </c>
      <c r="E119" s="262"/>
      <c r="F119" s="43"/>
      <c r="G119" s="17" t="s">
        <v>24</v>
      </c>
      <c r="H119" s="20" t="s">
        <v>57</v>
      </c>
      <c r="I119" s="260" t="s">
        <v>505</v>
      </c>
      <c r="J119" s="17" t="s">
        <v>990</v>
      </c>
      <c r="K119" s="49"/>
      <c r="L119" s="20" t="s">
        <v>60</v>
      </c>
      <c r="M119" s="49"/>
      <c r="N119" s="23"/>
      <c r="O119" s="23"/>
      <c r="P119" s="33"/>
      <c r="Q119" s="10"/>
      <c r="R119" s="10"/>
      <c r="S119" s="10"/>
      <c r="T119" s="10"/>
      <c r="U119" s="10"/>
      <c r="V119" s="10"/>
      <c r="W119" s="10"/>
      <c r="X119" s="10"/>
      <c r="Y119" s="10"/>
      <c r="Z119" s="10"/>
      <c r="AA119" s="10"/>
    </row>
    <row r="120">
      <c r="A120" s="57">
        <v>119.0</v>
      </c>
      <c r="B120" s="265">
        <v>20015.0</v>
      </c>
      <c r="C120" s="267" t="s">
        <v>1021</v>
      </c>
      <c r="D120" s="267" t="s">
        <v>1032</v>
      </c>
      <c r="E120" s="267"/>
      <c r="F120" s="269"/>
      <c r="G120" s="272" t="s">
        <v>24</v>
      </c>
      <c r="H120" s="103" t="s">
        <v>57</v>
      </c>
      <c r="I120" s="74" t="s">
        <v>505</v>
      </c>
      <c r="J120" s="274" t="s">
        <v>1045</v>
      </c>
      <c r="K120" s="272" t="s">
        <v>28</v>
      </c>
      <c r="L120" s="74" t="s">
        <v>74</v>
      </c>
      <c r="M120" s="79"/>
      <c r="N120" s="94"/>
      <c r="O120" s="94"/>
      <c r="P120" s="30" t="s">
        <v>1047</v>
      </c>
      <c r="Q120" s="87"/>
      <c r="R120" s="87"/>
      <c r="S120" s="87"/>
      <c r="T120" s="87"/>
      <c r="U120" s="87"/>
      <c r="V120" s="87"/>
      <c r="W120" s="87"/>
      <c r="X120" s="87"/>
      <c r="Y120" s="87"/>
      <c r="Z120" s="87"/>
      <c r="AA120" s="87"/>
    </row>
    <row r="121" ht="36.0" customHeight="1">
      <c r="A121" s="11">
        <v>120.0</v>
      </c>
      <c r="B121" s="263">
        <v>20010.0</v>
      </c>
      <c r="C121" s="266" t="s">
        <v>1048</v>
      </c>
      <c r="D121" s="266" t="s">
        <v>1016</v>
      </c>
      <c r="E121" s="266"/>
      <c r="F121" s="276"/>
      <c r="G121" s="268" t="s">
        <v>24</v>
      </c>
      <c r="H121" s="20" t="s">
        <v>57</v>
      </c>
      <c r="I121" s="260" t="s">
        <v>505</v>
      </c>
      <c r="J121" s="270" t="s">
        <v>506</v>
      </c>
      <c r="K121" s="268" t="s">
        <v>89</v>
      </c>
      <c r="L121" s="17" t="s">
        <v>386</v>
      </c>
      <c r="M121" s="49"/>
      <c r="N121" s="23"/>
      <c r="O121" s="23"/>
      <c r="P121" s="30" t="s">
        <v>1050</v>
      </c>
      <c r="Q121" s="10"/>
      <c r="R121" s="10"/>
      <c r="S121" s="10"/>
      <c r="T121" s="10"/>
      <c r="U121" s="10"/>
      <c r="V121" s="10"/>
      <c r="W121" s="10"/>
      <c r="X121" s="10"/>
      <c r="Y121" s="10"/>
      <c r="Z121" s="10"/>
      <c r="AA121" s="10"/>
    </row>
    <row r="122" ht="24.0" customHeight="1">
      <c r="A122" s="11">
        <v>121.0</v>
      </c>
      <c r="B122" s="263">
        <v>20012.0</v>
      </c>
      <c r="C122" s="266" t="s">
        <v>1052</v>
      </c>
      <c r="D122" s="266" t="s">
        <v>1053</v>
      </c>
      <c r="E122" s="266"/>
      <c r="F122" s="276"/>
      <c r="G122" s="268" t="s">
        <v>24</v>
      </c>
      <c r="H122" s="20" t="s">
        <v>57</v>
      </c>
      <c r="I122" s="260" t="s">
        <v>505</v>
      </c>
      <c r="J122" s="270" t="s">
        <v>512</v>
      </c>
      <c r="K122" s="268" t="s">
        <v>89</v>
      </c>
      <c r="L122" s="17" t="s">
        <v>74</v>
      </c>
      <c r="M122" s="49"/>
      <c r="N122" s="23"/>
      <c r="O122" s="23"/>
      <c r="P122" s="141" t="s">
        <v>1054</v>
      </c>
      <c r="Q122" s="10"/>
      <c r="R122" s="10"/>
      <c r="S122" s="10"/>
      <c r="T122" s="10"/>
      <c r="U122" s="10"/>
      <c r="V122" s="10"/>
      <c r="W122" s="10"/>
      <c r="X122" s="10"/>
      <c r="Y122" s="10"/>
      <c r="Z122" s="10"/>
      <c r="AA122" s="10"/>
    </row>
    <row r="123" ht="36.0" customHeight="1">
      <c r="A123" s="11">
        <v>122.0</v>
      </c>
      <c r="B123" s="263">
        <v>20013.0</v>
      </c>
      <c r="C123" s="266" t="s">
        <v>1055</v>
      </c>
      <c r="D123" s="266" t="s">
        <v>1056</v>
      </c>
      <c r="E123" s="266"/>
      <c r="F123" s="276"/>
      <c r="G123" s="268" t="s">
        <v>24</v>
      </c>
      <c r="H123" s="20" t="s">
        <v>57</v>
      </c>
      <c r="I123" s="260" t="s">
        <v>505</v>
      </c>
      <c r="J123" s="270" t="s">
        <v>512</v>
      </c>
      <c r="K123" s="268" t="s">
        <v>245</v>
      </c>
      <c r="L123" s="17" t="s">
        <v>74</v>
      </c>
      <c r="M123" s="49"/>
      <c r="N123" s="23"/>
      <c r="O123" s="23"/>
      <c r="P123" s="141" t="s">
        <v>321</v>
      </c>
      <c r="Q123" s="10"/>
      <c r="R123" s="10"/>
      <c r="S123" s="10"/>
      <c r="T123" s="10"/>
      <c r="U123" s="10"/>
      <c r="V123" s="10"/>
      <c r="W123" s="10"/>
      <c r="X123" s="10"/>
      <c r="Y123" s="10"/>
      <c r="Z123" s="10"/>
      <c r="AA123" s="10"/>
    </row>
    <row r="124" ht="24.0" customHeight="1">
      <c r="A124" s="11">
        <v>123.0</v>
      </c>
      <c r="B124" s="273">
        <v>20017.0</v>
      </c>
      <c r="C124" s="281" t="s">
        <v>1058</v>
      </c>
      <c r="D124" s="266" t="s">
        <v>1049</v>
      </c>
      <c r="E124" s="266"/>
      <c r="F124" s="276"/>
      <c r="G124" s="268" t="s">
        <v>24</v>
      </c>
      <c r="H124" s="20" t="s">
        <v>57</v>
      </c>
      <c r="I124" s="260" t="s">
        <v>505</v>
      </c>
      <c r="J124" s="270" t="s">
        <v>512</v>
      </c>
      <c r="K124" s="268" t="s">
        <v>28</v>
      </c>
      <c r="L124" s="17" t="s">
        <v>74</v>
      </c>
      <c r="M124" s="49"/>
      <c r="N124" s="23"/>
      <c r="O124" s="23"/>
      <c r="P124" s="277"/>
      <c r="Q124" s="10"/>
      <c r="R124" s="10"/>
      <c r="S124" s="10"/>
      <c r="T124" s="10"/>
      <c r="U124" s="10"/>
      <c r="V124" s="10"/>
      <c r="W124" s="10"/>
      <c r="X124" s="10"/>
      <c r="Y124" s="10"/>
      <c r="Z124" s="10"/>
      <c r="AA124" s="10"/>
    </row>
    <row r="125" ht="24.0" customHeight="1">
      <c r="A125" s="11">
        <v>124.0</v>
      </c>
      <c r="B125" s="273">
        <v>20018.0</v>
      </c>
      <c r="C125" s="283" t="s">
        <v>1068</v>
      </c>
      <c r="D125" s="266" t="s">
        <v>1060</v>
      </c>
      <c r="E125" s="266"/>
      <c r="F125" s="276"/>
      <c r="G125" s="268" t="s">
        <v>24</v>
      </c>
      <c r="H125" s="20" t="s">
        <v>57</v>
      </c>
      <c r="I125" s="260" t="s">
        <v>505</v>
      </c>
      <c r="J125" s="270" t="s">
        <v>512</v>
      </c>
      <c r="K125" s="268" t="s">
        <v>28</v>
      </c>
      <c r="L125" s="17" t="s">
        <v>74</v>
      </c>
      <c r="M125" s="49"/>
      <c r="N125" s="23"/>
      <c r="O125" s="23"/>
      <c r="P125" s="33"/>
      <c r="Q125" s="10"/>
      <c r="R125" s="10"/>
      <c r="S125" s="10"/>
      <c r="T125" s="10"/>
      <c r="U125" s="10"/>
      <c r="V125" s="10"/>
      <c r="W125" s="10"/>
      <c r="X125" s="10"/>
      <c r="Y125" s="10"/>
      <c r="Z125" s="10"/>
      <c r="AA125" s="10"/>
    </row>
    <row r="126">
      <c r="A126" s="11">
        <v>125.0</v>
      </c>
      <c r="B126" s="263">
        <v>20016.0</v>
      </c>
      <c r="C126" s="266" t="s">
        <v>517</v>
      </c>
      <c r="D126" s="266" t="s">
        <v>1063</v>
      </c>
      <c r="E126" s="266"/>
      <c r="F126" s="276"/>
      <c r="G126" s="268" t="s">
        <v>24</v>
      </c>
      <c r="H126" s="20" t="s">
        <v>57</v>
      </c>
      <c r="I126" s="260" t="s">
        <v>505</v>
      </c>
      <c r="J126" s="270" t="s">
        <v>521</v>
      </c>
      <c r="K126" s="268" t="s">
        <v>28</v>
      </c>
      <c r="L126" s="17" t="s">
        <v>74</v>
      </c>
      <c r="M126" s="49"/>
      <c r="N126" s="23"/>
      <c r="O126" s="23"/>
      <c r="P126" s="33"/>
      <c r="Q126" s="10"/>
      <c r="R126" s="10"/>
      <c r="S126" s="10"/>
      <c r="T126" s="10"/>
      <c r="U126" s="10"/>
      <c r="V126" s="10"/>
      <c r="W126" s="10"/>
      <c r="X126" s="10"/>
      <c r="Y126" s="10"/>
      <c r="Z126" s="10"/>
      <c r="AA126" s="10"/>
    </row>
    <row r="127">
      <c r="A127" s="11">
        <v>126.0</v>
      </c>
      <c r="B127" s="263">
        <v>20007.0</v>
      </c>
      <c r="C127" s="266" t="s">
        <v>1069</v>
      </c>
      <c r="D127" s="266" t="s">
        <v>1070</v>
      </c>
      <c r="E127" s="266"/>
      <c r="F127" s="276"/>
      <c r="G127" s="268" t="s">
        <v>24</v>
      </c>
      <c r="H127" s="20" t="s">
        <v>57</v>
      </c>
      <c r="I127" s="260" t="s">
        <v>505</v>
      </c>
      <c r="J127" s="285"/>
      <c r="K127" s="268" t="s">
        <v>28</v>
      </c>
      <c r="L127" s="17" t="s">
        <v>74</v>
      </c>
      <c r="M127" s="49"/>
      <c r="N127" s="23"/>
      <c r="O127" s="23"/>
      <c r="P127" s="33"/>
      <c r="Q127" s="10"/>
      <c r="R127" s="10"/>
      <c r="S127" s="10"/>
      <c r="T127" s="10"/>
      <c r="U127" s="10"/>
      <c r="V127" s="10"/>
      <c r="W127" s="10"/>
      <c r="X127" s="10"/>
      <c r="Y127" s="10"/>
      <c r="Z127" s="10"/>
      <c r="AA127" s="10"/>
    </row>
    <row r="128" ht="24.0" customHeight="1">
      <c r="A128" s="11">
        <v>127.0</v>
      </c>
      <c r="B128" s="263">
        <v>20008.0</v>
      </c>
      <c r="C128" s="266" t="s">
        <v>1072</v>
      </c>
      <c r="D128" s="264" t="s">
        <v>1073</v>
      </c>
      <c r="E128" s="266"/>
      <c r="F128" s="276"/>
      <c r="G128" s="268" t="s">
        <v>24</v>
      </c>
      <c r="H128" s="20" t="s">
        <v>57</v>
      </c>
      <c r="I128" s="260" t="s">
        <v>505</v>
      </c>
      <c r="J128" s="285"/>
      <c r="K128" s="268" t="s">
        <v>28</v>
      </c>
      <c r="L128" s="17" t="s">
        <v>74</v>
      </c>
      <c r="M128" s="49"/>
      <c r="N128" s="23"/>
      <c r="O128" s="23"/>
      <c r="P128" s="30" t="s">
        <v>1074</v>
      </c>
      <c r="Q128" s="10"/>
      <c r="R128" s="10"/>
      <c r="S128" s="10"/>
      <c r="T128" s="10"/>
      <c r="U128" s="10"/>
      <c r="V128" s="10"/>
      <c r="W128" s="10"/>
      <c r="X128" s="10"/>
      <c r="Y128" s="10"/>
      <c r="Z128" s="10"/>
      <c r="AA128" s="10"/>
    </row>
    <row r="129" ht="24.0" customHeight="1">
      <c r="A129" s="57">
        <v>128.0</v>
      </c>
      <c r="B129" s="265">
        <v>20001.0</v>
      </c>
      <c r="C129" s="267" t="s">
        <v>1075</v>
      </c>
      <c r="D129" s="267" t="s">
        <v>1076</v>
      </c>
      <c r="E129" s="267"/>
      <c r="F129" s="269"/>
      <c r="G129" s="272" t="s">
        <v>24</v>
      </c>
      <c r="H129" s="103" t="s">
        <v>57</v>
      </c>
      <c r="I129" s="74" t="s">
        <v>527</v>
      </c>
      <c r="J129" s="274" t="s">
        <v>528</v>
      </c>
      <c r="K129" s="272" t="s">
        <v>89</v>
      </c>
      <c r="L129" s="74" t="s">
        <v>1077</v>
      </c>
      <c r="M129" s="79"/>
      <c r="N129" s="94"/>
      <c r="O129" s="94"/>
      <c r="P129" s="128"/>
      <c r="Q129" s="87"/>
      <c r="R129" s="87"/>
      <c r="S129" s="87"/>
      <c r="T129" s="87"/>
      <c r="U129" s="87"/>
      <c r="V129" s="87"/>
      <c r="W129" s="87"/>
      <c r="X129" s="87"/>
      <c r="Y129" s="87"/>
      <c r="Z129" s="87"/>
      <c r="AA129" s="87"/>
    </row>
    <row r="130" ht="24.0" customHeight="1">
      <c r="A130" s="11">
        <v>129.0</v>
      </c>
      <c r="B130" s="263">
        <v>20002.0</v>
      </c>
      <c r="C130" s="266" t="s">
        <v>1080</v>
      </c>
      <c r="D130" s="266" t="s">
        <v>1081</v>
      </c>
      <c r="E130" s="266"/>
      <c r="F130" s="276"/>
      <c r="G130" s="268" t="s">
        <v>24</v>
      </c>
      <c r="H130" s="20" t="s">
        <v>57</v>
      </c>
      <c r="I130" s="288" t="s">
        <v>527</v>
      </c>
      <c r="J130" s="270" t="s">
        <v>528</v>
      </c>
      <c r="K130" s="268" t="s">
        <v>89</v>
      </c>
      <c r="L130" s="17" t="s">
        <v>115</v>
      </c>
      <c r="M130" s="49"/>
      <c r="N130" s="23"/>
      <c r="O130" s="23"/>
      <c r="P130" s="33"/>
      <c r="Q130" s="10"/>
      <c r="R130" s="10"/>
      <c r="S130" s="10"/>
      <c r="T130" s="10"/>
      <c r="U130" s="10"/>
      <c r="V130" s="10"/>
      <c r="W130" s="10"/>
      <c r="X130" s="10"/>
      <c r="Y130" s="10"/>
      <c r="Z130" s="10"/>
      <c r="AA130" s="10"/>
    </row>
    <row r="131" ht="24.0" customHeight="1">
      <c r="A131" s="11">
        <v>130.0</v>
      </c>
      <c r="B131" s="263">
        <v>20005.0</v>
      </c>
      <c r="C131" s="266" t="s">
        <v>1086</v>
      </c>
      <c r="D131" s="266" t="s">
        <v>1088</v>
      </c>
      <c r="E131" s="266"/>
      <c r="F131" s="276"/>
      <c r="G131" s="268" t="s">
        <v>24</v>
      </c>
      <c r="H131" s="20" t="s">
        <v>57</v>
      </c>
      <c r="I131" s="288" t="s">
        <v>527</v>
      </c>
      <c r="J131" s="270" t="s">
        <v>1089</v>
      </c>
      <c r="K131" s="268" t="s">
        <v>28</v>
      </c>
      <c r="L131" s="17" t="s">
        <v>224</v>
      </c>
      <c r="M131" s="49"/>
      <c r="N131" s="23"/>
      <c r="O131" s="23"/>
      <c r="P131" s="30" t="s">
        <v>1090</v>
      </c>
      <c r="Q131" s="10"/>
      <c r="R131" s="10"/>
      <c r="S131" s="10"/>
      <c r="T131" s="10"/>
      <c r="U131" s="10"/>
      <c r="V131" s="10"/>
      <c r="W131" s="10"/>
      <c r="X131" s="10"/>
      <c r="Y131" s="10"/>
      <c r="Z131" s="10"/>
      <c r="AA131" s="10"/>
    </row>
    <row r="132" ht="36.0" customHeight="1">
      <c r="A132" s="11">
        <v>131.0</v>
      </c>
      <c r="B132" s="263">
        <v>20009.0</v>
      </c>
      <c r="C132" s="266" t="s">
        <v>1092</v>
      </c>
      <c r="D132" s="266" t="s">
        <v>1093</v>
      </c>
      <c r="E132" s="266"/>
      <c r="F132" s="276"/>
      <c r="G132" s="268" t="s">
        <v>24</v>
      </c>
      <c r="H132" s="155" t="s">
        <v>164</v>
      </c>
      <c r="I132" s="288" t="s">
        <v>527</v>
      </c>
      <c r="J132" s="270" t="s">
        <v>535</v>
      </c>
      <c r="K132" s="268" t="s">
        <v>28</v>
      </c>
      <c r="L132" s="17" t="s">
        <v>74</v>
      </c>
      <c r="M132" s="49"/>
      <c r="N132" s="23"/>
      <c r="O132" s="23"/>
      <c r="P132" s="33"/>
      <c r="Q132" s="10"/>
      <c r="R132" s="10"/>
      <c r="S132" s="10"/>
      <c r="T132" s="10"/>
      <c r="U132" s="10"/>
      <c r="V132" s="10"/>
      <c r="W132" s="10"/>
      <c r="X132" s="10"/>
      <c r="Y132" s="10"/>
      <c r="Z132" s="10"/>
      <c r="AA132" s="10"/>
    </row>
    <row r="133" ht="24.0" customHeight="1">
      <c r="A133" s="11">
        <v>132.0</v>
      </c>
      <c r="B133" s="263">
        <v>20006.0</v>
      </c>
      <c r="C133" s="266" t="s">
        <v>1094</v>
      </c>
      <c r="D133" s="266" t="s">
        <v>1088</v>
      </c>
      <c r="E133" s="266"/>
      <c r="F133" s="276"/>
      <c r="G133" s="268" t="s">
        <v>24</v>
      </c>
      <c r="H133" s="20" t="s">
        <v>57</v>
      </c>
      <c r="I133" s="288" t="s">
        <v>527</v>
      </c>
      <c r="J133" s="270" t="s">
        <v>1095</v>
      </c>
      <c r="K133" s="268" t="s">
        <v>28</v>
      </c>
      <c r="L133" s="17" t="s">
        <v>224</v>
      </c>
      <c r="M133" s="49"/>
      <c r="N133" s="23"/>
      <c r="O133" s="23"/>
      <c r="P133" s="30" t="s">
        <v>1097</v>
      </c>
      <c r="Q133" s="10"/>
      <c r="R133" s="10"/>
      <c r="S133" s="10"/>
      <c r="T133" s="10"/>
      <c r="U133" s="10"/>
      <c r="V133" s="10"/>
      <c r="W133" s="10"/>
      <c r="X133" s="10"/>
      <c r="Y133" s="10"/>
      <c r="Z133" s="10"/>
      <c r="AA133" s="10"/>
    </row>
    <row r="134" ht="36.0" customHeight="1">
      <c r="A134" s="11">
        <v>133.0</v>
      </c>
      <c r="B134" s="263">
        <v>20014.0</v>
      </c>
      <c r="C134" s="266" t="s">
        <v>1098</v>
      </c>
      <c r="D134" s="266" t="s">
        <v>1099</v>
      </c>
      <c r="E134" s="266"/>
      <c r="F134" s="276"/>
      <c r="G134" s="268" t="s">
        <v>24</v>
      </c>
      <c r="H134" s="20" t="s">
        <v>57</v>
      </c>
      <c r="I134" s="260" t="s">
        <v>1100</v>
      </c>
      <c r="J134" s="270" t="s">
        <v>1101</v>
      </c>
      <c r="K134" s="268" t="s">
        <v>89</v>
      </c>
      <c r="L134" s="17" t="s">
        <v>386</v>
      </c>
      <c r="M134" s="17" t="s">
        <v>499</v>
      </c>
      <c r="N134" s="23"/>
      <c r="O134" s="23"/>
      <c r="P134" s="292" t="s">
        <v>1104</v>
      </c>
      <c r="Q134" s="10"/>
      <c r="R134" s="10"/>
      <c r="S134" s="10"/>
      <c r="T134" s="10"/>
      <c r="U134" s="10"/>
      <c r="V134" s="10"/>
      <c r="W134" s="10"/>
      <c r="X134" s="10"/>
      <c r="Y134" s="10"/>
      <c r="Z134" s="10"/>
      <c r="AA134" s="10"/>
    </row>
    <row r="135">
      <c r="A135" s="168">
        <v>134.0</v>
      </c>
      <c r="B135" s="294"/>
      <c r="C135" s="296" t="s">
        <v>1108</v>
      </c>
      <c r="D135" s="299" t="str">
        <f>HYPERLINK("http://terms.tdwg.org/wiki/dwc:class","Darwin Core Class Added.http://terms.tdwg.org/wiki/dwc:class")</f>
        <v>Darwin Core Class Added.http://terms.tdwg.org/wiki/dwc:class</v>
      </c>
      <c r="E135" s="301"/>
      <c r="F135" s="302"/>
      <c r="G135" s="303" t="s">
        <v>24</v>
      </c>
      <c r="H135" s="147" t="s">
        <v>83</v>
      </c>
      <c r="I135" s="186" t="s">
        <v>541</v>
      </c>
      <c r="J135" s="305" t="s">
        <v>542</v>
      </c>
      <c r="K135" s="306"/>
      <c r="L135" s="186" t="s">
        <v>121</v>
      </c>
      <c r="M135" s="191"/>
      <c r="N135" s="194"/>
      <c r="O135" s="194"/>
      <c r="P135" s="307"/>
      <c r="Q135" s="196"/>
      <c r="R135" s="196"/>
      <c r="S135" s="196"/>
      <c r="T135" s="196"/>
      <c r="U135" s="196"/>
      <c r="V135" s="196"/>
      <c r="W135" s="196"/>
      <c r="X135" s="196"/>
      <c r="Y135" s="196"/>
      <c r="Z135" s="196"/>
      <c r="AA135" s="196"/>
    </row>
    <row r="136">
      <c r="A136" s="168">
        <v>135.0</v>
      </c>
      <c r="B136" s="294"/>
      <c r="C136" s="296" t="s">
        <v>1122</v>
      </c>
      <c r="D136" s="296" t="s">
        <v>1123</v>
      </c>
      <c r="E136" s="296"/>
      <c r="F136" s="302"/>
      <c r="G136" s="303" t="s">
        <v>24</v>
      </c>
      <c r="H136" s="147" t="s">
        <v>83</v>
      </c>
      <c r="I136" s="186" t="s">
        <v>541</v>
      </c>
      <c r="J136" s="305" t="s">
        <v>542</v>
      </c>
      <c r="K136" s="306"/>
      <c r="L136" s="186" t="s">
        <v>121</v>
      </c>
      <c r="M136" s="191"/>
      <c r="N136" s="194"/>
      <c r="O136" s="194"/>
      <c r="P136" s="307"/>
      <c r="Q136" s="196"/>
      <c r="R136" s="196"/>
      <c r="S136" s="196"/>
      <c r="T136" s="196"/>
      <c r="U136" s="196"/>
      <c r="V136" s="196"/>
      <c r="W136" s="196"/>
      <c r="X136" s="196"/>
      <c r="Y136" s="196"/>
      <c r="Z136" s="196"/>
      <c r="AA136" s="196"/>
    </row>
    <row r="137" ht="24.0" customHeight="1">
      <c r="A137" s="11">
        <v>136.0</v>
      </c>
      <c r="B137" s="263">
        <v>10002.0</v>
      </c>
      <c r="C137" s="266" t="s">
        <v>1124</v>
      </c>
      <c r="D137" s="266" t="s">
        <v>1118</v>
      </c>
      <c r="E137" s="266"/>
      <c r="F137" s="276"/>
      <c r="G137" s="268" t="s">
        <v>24</v>
      </c>
      <c r="H137" s="20" t="s">
        <v>57</v>
      </c>
      <c r="I137" s="298" t="s">
        <v>541</v>
      </c>
      <c r="J137" s="270" t="s">
        <v>569</v>
      </c>
      <c r="K137" s="268" t="s">
        <v>89</v>
      </c>
      <c r="L137" s="17" t="s">
        <v>60</v>
      </c>
      <c r="M137" s="49"/>
      <c r="N137" s="23"/>
      <c r="O137" s="23"/>
      <c r="P137" s="33"/>
      <c r="Q137" s="10"/>
      <c r="R137" s="10"/>
      <c r="S137" s="10"/>
      <c r="T137" s="10"/>
      <c r="U137" s="10"/>
      <c r="V137" s="10"/>
      <c r="W137" s="10"/>
      <c r="X137" s="10"/>
      <c r="Y137" s="10"/>
      <c r="Z137" s="10"/>
      <c r="AA137" s="10"/>
    </row>
    <row r="138">
      <c r="A138" s="168">
        <v>137.0</v>
      </c>
      <c r="B138" s="294"/>
      <c r="C138" s="296" t="s">
        <v>1126</v>
      </c>
      <c r="D138" s="299" t="str">
        <f>HYPERLINK("http://terms.tdwg.org/wiki/dwc:kingdom","Darwin Core Kingdom Added.http://terms.tdwg.org/wiki/dwc:kingdom")</f>
        <v>Darwin Core Kingdom Added.http://terms.tdwg.org/wiki/dwc:kingdom</v>
      </c>
      <c r="E138" s="301"/>
      <c r="F138" s="302"/>
      <c r="G138" s="303" t="s">
        <v>24</v>
      </c>
      <c r="H138" s="147" t="s">
        <v>83</v>
      </c>
      <c r="I138" s="186" t="s">
        <v>541</v>
      </c>
      <c r="J138" s="305" t="s">
        <v>569</v>
      </c>
      <c r="K138" s="306"/>
      <c r="L138" s="186" t="s">
        <v>121</v>
      </c>
      <c r="M138" s="191"/>
      <c r="N138" s="194"/>
      <c r="O138" s="194"/>
      <c r="P138" s="307"/>
      <c r="Q138" s="196"/>
      <c r="R138" s="196"/>
      <c r="S138" s="196"/>
      <c r="T138" s="196"/>
      <c r="U138" s="196"/>
      <c r="V138" s="196"/>
      <c r="W138" s="196"/>
      <c r="X138" s="196"/>
      <c r="Y138" s="196"/>
      <c r="Z138" s="196"/>
      <c r="AA138" s="196"/>
    </row>
    <row r="139">
      <c r="A139" s="168">
        <v>138.0</v>
      </c>
      <c r="B139" s="294"/>
      <c r="C139" s="296" t="s">
        <v>1128</v>
      </c>
      <c r="D139" s="296" t="s">
        <v>1130</v>
      </c>
      <c r="E139" s="296"/>
      <c r="F139" s="302"/>
      <c r="G139" s="303" t="s">
        <v>24</v>
      </c>
      <c r="H139" s="147" t="s">
        <v>83</v>
      </c>
      <c r="I139" s="186" t="s">
        <v>541</v>
      </c>
      <c r="J139" s="305" t="s">
        <v>569</v>
      </c>
      <c r="K139" s="306"/>
      <c r="L139" s="186" t="s">
        <v>121</v>
      </c>
      <c r="M139" s="191"/>
      <c r="N139" s="194"/>
      <c r="O139" s="194"/>
      <c r="P139" s="307"/>
      <c r="Q139" s="196"/>
      <c r="R139" s="196"/>
      <c r="S139" s="196"/>
      <c r="T139" s="196"/>
      <c r="U139" s="196"/>
      <c r="V139" s="196"/>
      <c r="W139" s="196"/>
      <c r="X139" s="196"/>
      <c r="Y139" s="196"/>
      <c r="Z139" s="196"/>
      <c r="AA139" s="196"/>
    </row>
    <row r="140">
      <c r="A140" s="168">
        <v>139.0</v>
      </c>
      <c r="B140" s="294"/>
      <c r="C140" s="296" t="s">
        <v>1131</v>
      </c>
      <c r="D140" s="299" t="str">
        <f>HYPERLINK("http://terms.tdwg.org/wiki/dwc:order","Darwin Core Order Added.http://terms.tdwg.org/wiki/dwc:order")</f>
        <v>Darwin Core Order Added.http://terms.tdwg.org/wiki/dwc:order</v>
      </c>
      <c r="E140" s="301"/>
      <c r="F140" s="302"/>
      <c r="G140" s="303" t="s">
        <v>24</v>
      </c>
      <c r="H140" s="147" t="s">
        <v>83</v>
      </c>
      <c r="I140" s="186" t="s">
        <v>541</v>
      </c>
      <c r="J140" s="305" t="s">
        <v>584</v>
      </c>
      <c r="K140" s="306"/>
      <c r="L140" s="186" t="s">
        <v>121</v>
      </c>
      <c r="M140" s="191"/>
      <c r="N140" s="194"/>
      <c r="O140" s="194"/>
      <c r="P140" s="307"/>
      <c r="Q140" s="196"/>
      <c r="R140" s="196"/>
      <c r="S140" s="196"/>
      <c r="T140" s="196"/>
      <c r="U140" s="196"/>
      <c r="V140" s="196"/>
      <c r="W140" s="196"/>
      <c r="X140" s="196"/>
      <c r="Y140" s="196"/>
      <c r="Z140" s="196"/>
      <c r="AA140" s="196"/>
    </row>
    <row r="141">
      <c r="A141" s="168">
        <v>140.0</v>
      </c>
      <c r="B141" s="294"/>
      <c r="C141" s="296" t="s">
        <v>1133</v>
      </c>
      <c r="D141" s="296" t="s">
        <v>1134</v>
      </c>
      <c r="E141" s="296"/>
      <c r="F141" s="302"/>
      <c r="G141" s="303" t="s">
        <v>24</v>
      </c>
      <c r="H141" s="147" t="s">
        <v>83</v>
      </c>
      <c r="I141" s="186" t="s">
        <v>541</v>
      </c>
      <c r="J141" s="305" t="s">
        <v>584</v>
      </c>
      <c r="K141" s="306"/>
      <c r="L141" s="186" t="s">
        <v>121</v>
      </c>
      <c r="M141" s="191"/>
      <c r="N141" s="194"/>
      <c r="O141" s="194"/>
      <c r="P141" s="307"/>
      <c r="Q141" s="196"/>
      <c r="R141" s="196"/>
      <c r="S141" s="196"/>
      <c r="T141" s="196"/>
      <c r="U141" s="196"/>
      <c r="V141" s="196"/>
      <c r="W141" s="196"/>
      <c r="X141" s="196"/>
      <c r="Y141" s="196"/>
      <c r="Z141" s="196"/>
      <c r="AA141" s="196"/>
    </row>
    <row r="142">
      <c r="A142" s="168">
        <v>141.0</v>
      </c>
      <c r="B142" s="294"/>
      <c r="C142" s="296" t="s">
        <v>1135</v>
      </c>
      <c r="D142" s="299" t="str">
        <f>HYPERLINK("http://terms.tdwg.org/wiki/dwc:phylum","Darwin Core Phylum Added.http://terms.tdwg.org/wiki/dwc:phylum")</f>
        <v>Darwin Core Phylum Added.http://terms.tdwg.org/wiki/dwc:phylum</v>
      </c>
      <c r="E142" s="301"/>
      <c r="F142" s="302"/>
      <c r="G142" s="303" t="s">
        <v>24</v>
      </c>
      <c r="H142" s="147" t="s">
        <v>83</v>
      </c>
      <c r="I142" s="186" t="s">
        <v>541</v>
      </c>
      <c r="J142" s="305" t="s">
        <v>686</v>
      </c>
      <c r="K142" s="306"/>
      <c r="L142" s="186" t="s">
        <v>121</v>
      </c>
      <c r="M142" s="191"/>
      <c r="N142" s="194"/>
      <c r="O142" s="194"/>
      <c r="P142" s="307"/>
      <c r="Q142" s="196"/>
      <c r="R142" s="196"/>
      <c r="S142" s="196"/>
      <c r="T142" s="196"/>
      <c r="U142" s="196"/>
      <c r="V142" s="196"/>
      <c r="W142" s="196"/>
      <c r="X142" s="196"/>
      <c r="Y142" s="196"/>
      <c r="Z142" s="196"/>
      <c r="AA142" s="196"/>
    </row>
    <row r="143">
      <c r="A143" s="168">
        <v>142.0</v>
      </c>
      <c r="B143" s="294"/>
      <c r="C143" s="296" t="s">
        <v>1137</v>
      </c>
      <c r="D143" s="296" t="s">
        <v>1139</v>
      </c>
      <c r="E143" s="296"/>
      <c r="F143" s="302"/>
      <c r="G143" s="303" t="s">
        <v>24</v>
      </c>
      <c r="H143" s="147" t="s">
        <v>83</v>
      </c>
      <c r="I143" s="186" t="s">
        <v>541</v>
      </c>
      <c r="J143" s="305" t="s">
        <v>686</v>
      </c>
      <c r="K143" s="306"/>
      <c r="L143" s="186" t="s">
        <v>121</v>
      </c>
      <c r="M143" s="191"/>
      <c r="N143" s="194"/>
      <c r="O143" s="194"/>
      <c r="P143" s="307"/>
      <c r="Q143" s="196"/>
      <c r="R143" s="196"/>
      <c r="S143" s="196"/>
      <c r="T143" s="196"/>
      <c r="U143" s="196"/>
      <c r="V143" s="196"/>
      <c r="W143" s="196"/>
      <c r="X143" s="196"/>
      <c r="Y143" s="196"/>
      <c r="Z143" s="196"/>
      <c r="AA143" s="196"/>
    </row>
    <row r="144" ht="24.0" customHeight="1">
      <c r="A144" s="11">
        <v>143.0</v>
      </c>
      <c r="B144" s="263">
        <v>10001.0</v>
      </c>
      <c r="C144" s="266" t="s">
        <v>1140</v>
      </c>
      <c r="D144" s="266" t="s">
        <v>1141</v>
      </c>
      <c r="E144" s="266"/>
      <c r="F144" s="276"/>
      <c r="G144" s="268" t="s">
        <v>24</v>
      </c>
      <c r="H144" s="20" t="s">
        <v>57</v>
      </c>
      <c r="I144" s="298" t="s">
        <v>541</v>
      </c>
      <c r="J144" s="270" t="s">
        <v>719</v>
      </c>
      <c r="K144" s="268" t="s">
        <v>89</v>
      </c>
      <c r="L144" s="17" t="s">
        <v>60</v>
      </c>
      <c r="M144" s="49"/>
      <c r="N144" s="23"/>
      <c r="O144" s="23"/>
      <c r="P144" s="33"/>
      <c r="Q144" s="10"/>
      <c r="R144" s="10"/>
      <c r="S144" s="10"/>
      <c r="T144" s="10"/>
      <c r="U144" s="10"/>
      <c r="V144" s="10"/>
      <c r="W144" s="10"/>
      <c r="X144" s="10"/>
      <c r="Y144" s="10"/>
      <c r="Z144" s="10"/>
      <c r="AA144" s="10"/>
    </row>
    <row r="145">
      <c r="A145" s="11">
        <v>144.0</v>
      </c>
      <c r="B145" s="263">
        <v>10004.0</v>
      </c>
      <c r="C145" s="266" t="s">
        <v>1142</v>
      </c>
      <c r="D145" s="266" t="s">
        <v>1143</v>
      </c>
      <c r="E145" s="266"/>
      <c r="F145" s="276"/>
      <c r="G145" s="268" t="s">
        <v>24</v>
      </c>
      <c r="H145" s="20" t="s">
        <v>57</v>
      </c>
      <c r="I145" s="298" t="s">
        <v>541</v>
      </c>
      <c r="J145" s="270" t="s">
        <v>719</v>
      </c>
      <c r="K145" s="268" t="s">
        <v>89</v>
      </c>
      <c r="L145" s="17" t="s">
        <v>74</v>
      </c>
      <c r="M145" s="49"/>
      <c r="N145" s="23"/>
      <c r="O145" s="23"/>
      <c r="P145" s="30" t="s">
        <v>1144</v>
      </c>
      <c r="Q145" s="10"/>
      <c r="R145" s="10"/>
      <c r="S145" s="10"/>
      <c r="T145" s="10"/>
      <c r="U145" s="10"/>
      <c r="V145" s="10"/>
      <c r="W145" s="10"/>
      <c r="X145" s="10"/>
      <c r="Y145" s="10"/>
      <c r="Z145" s="10"/>
      <c r="AA145" s="10"/>
    </row>
    <row r="146" ht="24.0" customHeight="1">
      <c r="A146" s="11">
        <v>145.0</v>
      </c>
      <c r="B146" s="263">
        <v>10005.0</v>
      </c>
      <c r="C146" s="266" t="s">
        <v>721</v>
      </c>
      <c r="D146" s="266" t="s">
        <v>1145</v>
      </c>
      <c r="E146" s="266"/>
      <c r="F146" s="276"/>
      <c r="G146" s="268" t="s">
        <v>24</v>
      </c>
      <c r="H146" s="20" t="s">
        <v>57</v>
      </c>
      <c r="I146" s="298" t="s">
        <v>541</v>
      </c>
      <c r="J146" s="270" t="s">
        <v>719</v>
      </c>
      <c r="K146" s="268" t="s">
        <v>89</v>
      </c>
      <c r="L146" s="17" t="s">
        <v>74</v>
      </c>
      <c r="M146" s="49"/>
      <c r="N146" s="23"/>
      <c r="O146" s="23"/>
      <c r="P146" s="30" t="s">
        <v>1146</v>
      </c>
      <c r="Q146" s="10"/>
      <c r="R146" s="10"/>
      <c r="S146" s="10"/>
      <c r="T146" s="10"/>
      <c r="U146" s="10"/>
      <c r="V146" s="10"/>
      <c r="W146" s="10"/>
      <c r="X146" s="10"/>
      <c r="Y146" s="10"/>
      <c r="Z146" s="10"/>
      <c r="AA146" s="10"/>
    </row>
    <row r="147" ht="24.0" customHeight="1">
      <c r="A147" s="11">
        <v>146.0</v>
      </c>
      <c r="B147" s="263"/>
      <c r="C147" s="309"/>
      <c r="D147" s="310" t="s">
        <v>1153</v>
      </c>
      <c r="E147" s="310"/>
      <c r="F147" s="276"/>
      <c r="G147" s="268" t="s">
        <v>24</v>
      </c>
      <c r="H147" s="20" t="s">
        <v>164</v>
      </c>
      <c r="I147" s="312" t="s">
        <v>541</v>
      </c>
      <c r="J147" s="313" t="s">
        <v>719</v>
      </c>
      <c r="K147" s="315"/>
      <c r="L147" s="20" t="s">
        <v>47</v>
      </c>
      <c r="M147" s="37"/>
      <c r="N147" s="23"/>
      <c r="O147" s="23"/>
      <c r="P147" s="33"/>
      <c r="Q147" s="10"/>
      <c r="R147" s="10"/>
      <c r="S147" s="10"/>
      <c r="T147" s="10"/>
      <c r="U147" s="10"/>
      <c r="V147" s="10"/>
      <c r="W147" s="10"/>
      <c r="X147" s="10"/>
      <c r="Y147" s="10"/>
      <c r="Z147" s="10"/>
      <c r="AA147" s="10"/>
    </row>
    <row r="148">
      <c r="A148" s="168">
        <v>147.0</v>
      </c>
      <c r="B148" s="294"/>
      <c r="C148" s="296" t="s">
        <v>1157</v>
      </c>
      <c r="D148" s="296" t="s">
        <v>1158</v>
      </c>
      <c r="E148" s="296"/>
      <c r="F148" s="302"/>
      <c r="G148" s="303" t="s">
        <v>24</v>
      </c>
      <c r="H148" s="147" t="s">
        <v>83</v>
      </c>
      <c r="I148" s="186" t="s">
        <v>541</v>
      </c>
      <c r="J148" s="305" t="s">
        <v>1159</v>
      </c>
      <c r="K148" s="306"/>
      <c r="L148" s="186" t="s">
        <v>121</v>
      </c>
      <c r="M148" s="191"/>
      <c r="N148" s="194"/>
      <c r="O148" s="194"/>
      <c r="P148" s="307"/>
      <c r="Q148" s="196"/>
      <c r="R148" s="196"/>
      <c r="S148" s="196"/>
      <c r="T148" s="196"/>
      <c r="U148" s="196"/>
      <c r="V148" s="196"/>
      <c r="W148" s="196"/>
      <c r="X148" s="196"/>
      <c r="Y148" s="196"/>
      <c r="Z148" s="196"/>
      <c r="AA148" s="196"/>
    </row>
    <row r="149" ht="24.0" customHeight="1">
      <c r="A149" s="11">
        <v>148.0</v>
      </c>
      <c r="B149" s="263">
        <v>10003.0</v>
      </c>
      <c r="C149" s="266" t="s">
        <v>1160</v>
      </c>
      <c r="D149" s="266" t="s">
        <v>1161</v>
      </c>
      <c r="E149" s="266"/>
      <c r="F149" s="276"/>
      <c r="G149" s="268" t="s">
        <v>24</v>
      </c>
      <c r="H149" s="20" t="s">
        <v>57</v>
      </c>
      <c r="I149" s="298" t="s">
        <v>541</v>
      </c>
      <c r="J149" s="270" t="s">
        <v>764</v>
      </c>
      <c r="K149" s="268" t="s">
        <v>89</v>
      </c>
      <c r="L149" s="17" t="s">
        <v>115</v>
      </c>
      <c r="M149" s="49"/>
      <c r="N149" s="23"/>
      <c r="O149" s="23"/>
      <c r="P149" s="30" t="s">
        <v>1162</v>
      </c>
      <c r="Q149" s="10"/>
      <c r="R149" s="10"/>
      <c r="S149" s="10"/>
      <c r="T149" s="10"/>
      <c r="U149" s="10"/>
      <c r="V149" s="10"/>
      <c r="W149" s="10"/>
      <c r="X149" s="10"/>
      <c r="Y149" s="10"/>
      <c r="Z149" s="10"/>
      <c r="AA149" s="10"/>
    </row>
    <row r="150">
      <c r="A150" s="11">
        <v>149.0</v>
      </c>
      <c r="B150" s="263">
        <v>10006.0</v>
      </c>
      <c r="C150" s="266" t="s">
        <v>1163</v>
      </c>
      <c r="D150" s="266" t="s">
        <v>1164</v>
      </c>
      <c r="E150" s="266"/>
      <c r="F150" s="276"/>
      <c r="G150" s="268" t="s">
        <v>24</v>
      </c>
      <c r="H150" s="20" t="s">
        <v>57</v>
      </c>
      <c r="I150" s="298" t="s">
        <v>541</v>
      </c>
      <c r="J150" s="270" t="s">
        <v>764</v>
      </c>
      <c r="K150" s="268" t="s">
        <v>89</v>
      </c>
      <c r="L150" s="17" t="s">
        <v>386</v>
      </c>
      <c r="M150" s="49"/>
      <c r="N150" s="23"/>
      <c r="O150" s="23"/>
      <c r="P150" s="30" t="s">
        <v>1165</v>
      </c>
      <c r="Q150" s="10"/>
      <c r="R150" s="10"/>
      <c r="S150" s="10"/>
      <c r="T150" s="10"/>
      <c r="U150" s="10"/>
      <c r="V150" s="10"/>
      <c r="W150" s="10"/>
      <c r="X150" s="10"/>
      <c r="Y150" s="10"/>
      <c r="Z150" s="10"/>
      <c r="AA150" s="10"/>
    </row>
    <row r="151">
      <c r="A151" s="11">
        <v>150.0</v>
      </c>
      <c r="B151" s="11">
        <v>10015.0</v>
      </c>
      <c r="C151" s="318" t="s">
        <v>1166</v>
      </c>
      <c r="D151" s="318" t="s">
        <v>1168</v>
      </c>
      <c r="E151" s="318"/>
      <c r="F151" s="115"/>
      <c r="G151" s="17" t="s">
        <v>24</v>
      </c>
      <c r="H151" s="20" t="s">
        <v>57</v>
      </c>
      <c r="I151" s="298" t="s">
        <v>541</v>
      </c>
      <c r="J151" s="17" t="s">
        <v>1169</v>
      </c>
      <c r="K151" s="17" t="s">
        <v>89</v>
      </c>
      <c r="L151" s="17" t="s">
        <v>74</v>
      </c>
      <c r="M151" s="49"/>
      <c r="N151" s="23"/>
      <c r="O151" s="23"/>
      <c r="P151" s="33"/>
      <c r="Q151" s="10"/>
      <c r="R151" s="10"/>
      <c r="S151" s="10"/>
      <c r="T151" s="10"/>
      <c r="U151" s="10"/>
      <c r="V151" s="10"/>
      <c r="W151" s="10"/>
      <c r="X151" s="10"/>
      <c r="Y151" s="10"/>
      <c r="Z151" s="10"/>
      <c r="AA151" s="10"/>
    </row>
    <row r="152">
      <c r="A152" s="57">
        <v>151.0</v>
      </c>
      <c r="B152" s="57">
        <v>10008.0</v>
      </c>
      <c r="C152" s="74" t="s">
        <v>1170</v>
      </c>
      <c r="D152" s="74" t="s">
        <v>1171</v>
      </c>
      <c r="E152" s="74"/>
      <c r="F152" s="74"/>
      <c r="G152" s="74" t="s">
        <v>24</v>
      </c>
      <c r="H152" s="103" t="s">
        <v>57</v>
      </c>
      <c r="I152" s="74" t="s">
        <v>541</v>
      </c>
      <c r="J152" s="74" t="s">
        <v>1172</v>
      </c>
      <c r="K152" s="74" t="s">
        <v>28</v>
      </c>
      <c r="L152" s="74" t="s">
        <v>74</v>
      </c>
      <c r="M152" s="79"/>
      <c r="N152" s="94"/>
      <c r="O152" s="94"/>
      <c r="P152" s="128"/>
      <c r="Q152" s="87"/>
      <c r="R152" s="87"/>
      <c r="S152" s="87"/>
      <c r="T152" s="87"/>
      <c r="U152" s="87"/>
      <c r="V152" s="87"/>
      <c r="W152" s="87"/>
      <c r="X152" s="87"/>
      <c r="Y152" s="87"/>
      <c r="Z152" s="87"/>
      <c r="AA152" s="87"/>
    </row>
    <row r="153" ht="24.0" customHeight="1">
      <c r="A153" s="11">
        <v>152.0</v>
      </c>
      <c r="B153" s="11"/>
      <c r="C153" s="20" t="s">
        <v>1174</v>
      </c>
      <c r="D153" s="20" t="s">
        <v>1175</v>
      </c>
      <c r="E153" s="20"/>
      <c r="F153" s="17"/>
      <c r="G153" s="17" t="s">
        <v>24</v>
      </c>
      <c r="H153" s="20" t="s">
        <v>57</v>
      </c>
      <c r="I153" s="298" t="s">
        <v>541</v>
      </c>
      <c r="J153" s="17" t="s">
        <v>1176</v>
      </c>
      <c r="K153" s="17" t="s">
        <v>28</v>
      </c>
      <c r="L153" s="20" t="s">
        <v>60</v>
      </c>
      <c r="M153" s="49"/>
      <c r="N153" s="23"/>
      <c r="O153" s="23"/>
      <c r="P153" s="33"/>
      <c r="Q153" s="10"/>
      <c r="R153" s="10"/>
      <c r="S153" s="10"/>
      <c r="T153" s="10"/>
      <c r="U153" s="10"/>
      <c r="V153" s="10"/>
      <c r="W153" s="10"/>
      <c r="X153" s="10"/>
      <c r="Y153" s="10"/>
      <c r="Z153" s="10"/>
      <c r="AA153" s="10"/>
    </row>
    <row r="154">
      <c r="A154" s="10"/>
      <c r="B154" s="10"/>
      <c r="C154" s="10"/>
      <c r="D154" s="10"/>
      <c r="E154" s="10"/>
      <c r="F154" s="10"/>
      <c r="G154" s="10"/>
      <c r="H154" s="10"/>
      <c r="I154" s="10"/>
      <c r="J154" s="10"/>
      <c r="K154" s="10"/>
      <c r="L154" s="10"/>
      <c r="M154" s="10"/>
      <c r="N154" s="10"/>
      <c r="O154" s="10"/>
      <c r="P154" s="33"/>
      <c r="Q154" s="10"/>
      <c r="R154" s="10"/>
      <c r="S154" s="10"/>
      <c r="T154" s="10"/>
      <c r="U154" s="10"/>
      <c r="V154" s="10"/>
      <c r="W154" s="10"/>
      <c r="X154" s="10"/>
      <c r="Y154" s="10"/>
      <c r="Z154" s="10"/>
      <c r="AA154" s="10"/>
    </row>
    <row r="155">
      <c r="A155" s="10"/>
      <c r="B155" s="10"/>
      <c r="C155" s="10"/>
      <c r="D155" s="10"/>
      <c r="E155" s="10"/>
      <c r="F155" s="10"/>
      <c r="G155" s="10"/>
      <c r="H155" s="105" t="s">
        <v>26</v>
      </c>
      <c r="I155" s="10">
        <v>5.0</v>
      </c>
      <c r="J155" s="10"/>
      <c r="K155" s="10"/>
      <c r="L155" s="10"/>
      <c r="M155" s="10"/>
      <c r="N155" s="10"/>
      <c r="O155" s="10"/>
      <c r="P155" s="33"/>
      <c r="Q155" s="10"/>
      <c r="R155" s="10"/>
      <c r="S155" s="10"/>
      <c r="T155" s="10"/>
      <c r="U155" s="10"/>
      <c r="V155" s="10"/>
      <c r="W155" s="10"/>
      <c r="X155" s="10"/>
      <c r="Y155" s="10"/>
      <c r="Z155" s="10"/>
      <c r="AA155" s="10"/>
    </row>
    <row r="156">
      <c r="A156" s="10"/>
      <c r="B156" s="10"/>
      <c r="C156" s="10"/>
      <c r="D156" s="10"/>
      <c r="E156" s="10"/>
      <c r="F156" s="10"/>
      <c r="G156" s="10"/>
      <c r="H156" s="105" t="s">
        <v>71</v>
      </c>
      <c r="I156" s="10">
        <v>13.0</v>
      </c>
      <c r="J156" s="10"/>
      <c r="K156" s="10"/>
      <c r="L156" s="10"/>
      <c r="M156" s="10"/>
      <c r="N156" s="10"/>
      <c r="O156" s="10"/>
      <c r="P156" s="33"/>
      <c r="Q156" s="10"/>
      <c r="R156" s="10"/>
      <c r="S156" s="10"/>
      <c r="T156" s="10"/>
      <c r="U156" s="10"/>
      <c r="V156" s="10"/>
      <c r="W156" s="10"/>
      <c r="X156" s="10"/>
      <c r="Y156" s="10"/>
      <c r="Z156" s="10"/>
      <c r="AA156" s="10"/>
    </row>
    <row r="157">
      <c r="A157" s="10"/>
      <c r="B157" s="10"/>
      <c r="C157" s="10"/>
      <c r="D157" s="10"/>
      <c r="E157" s="10"/>
      <c r="F157" s="10"/>
      <c r="G157" s="10"/>
      <c r="H157" s="105" t="s">
        <v>181</v>
      </c>
      <c r="I157" s="10">
        <v>9.0</v>
      </c>
      <c r="J157" s="10"/>
      <c r="K157" s="10"/>
      <c r="L157" s="10"/>
      <c r="M157" s="10"/>
      <c r="N157" s="10"/>
      <c r="O157" s="10"/>
      <c r="P157" s="33"/>
      <c r="Q157" s="10"/>
      <c r="R157" s="10"/>
      <c r="S157" s="10"/>
      <c r="T157" s="10"/>
      <c r="U157" s="10"/>
      <c r="V157" s="10"/>
      <c r="W157" s="10"/>
      <c r="X157" s="10"/>
      <c r="Y157" s="10"/>
      <c r="Z157" s="10"/>
      <c r="AA157" s="10"/>
    </row>
    <row r="158">
      <c r="A158" s="10"/>
      <c r="B158" s="10"/>
      <c r="C158" s="10"/>
      <c r="D158" s="10"/>
      <c r="E158" s="10"/>
      <c r="F158" s="10"/>
      <c r="G158" s="10"/>
      <c r="H158" s="105" t="s">
        <v>240</v>
      </c>
      <c r="I158" s="10">
        <v>88.0</v>
      </c>
      <c r="J158" s="10"/>
      <c r="K158" s="10"/>
      <c r="L158" s="10"/>
      <c r="M158" s="10"/>
      <c r="N158" s="10"/>
      <c r="O158" s="10"/>
      <c r="P158" s="33"/>
      <c r="Q158" s="10"/>
      <c r="R158" s="10"/>
      <c r="S158" s="10"/>
      <c r="T158" s="10"/>
      <c r="U158" s="10"/>
      <c r="V158" s="10"/>
      <c r="W158" s="10"/>
      <c r="X158" s="10"/>
      <c r="Y158" s="10"/>
      <c r="Z158" s="10"/>
      <c r="AA158" s="10"/>
    </row>
    <row r="159">
      <c r="A159" s="10"/>
      <c r="B159" s="10"/>
      <c r="C159" s="10"/>
      <c r="D159" s="10"/>
      <c r="E159" s="10"/>
      <c r="F159" s="10"/>
      <c r="G159" s="10"/>
      <c r="H159" s="105" t="s">
        <v>505</v>
      </c>
      <c r="I159" s="10">
        <v>13.0</v>
      </c>
      <c r="J159" s="10"/>
      <c r="K159" s="10"/>
      <c r="L159" s="10"/>
      <c r="M159" s="10"/>
      <c r="N159" s="10"/>
      <c r="O159" s="10"/>
      <c r="P159" s="33"/>
      <c r="Q159" s="10"/>
      <c r="R159" s="10"/>
      <c r="S159" s="10"/>
      <c r="T159" s="10"/>
      <c r="U159" s="10"/>
      <c r="V159" s="10"/>
      <c r="W159" s="10"/>
      <c r="X159" s="10"/>
      <c r="Y159" s="10"/>
      <c r="Z159" s="10"/>
      <c r="AA159" s="10"/>
    </row>
    <row r="160">
      <c r="A160" s="10"/>
      <c r="B160" s="10"/>
      <c r="C160" s="10"/>
      <c r="D160" s="10"/>
      <c r="E160" s="10"/>
      <c r="F160" s="10"/>
      <c r="G160" s="10"/>
      <c r="H160" s="105" t="s">
        <v>1178</v>
      </c>
      <c r="I160" s="10">
        <v>5.0</v>
      </c>
      <c r="J160" s="10"/>
      <c r="K160" s="10"/>
      <c r="L160" s="10"/>
      <c r="M160" s="10"/>
      <c r="N160" s="10"/>
      <c r="O160" s="10"/>
      <c r="P160" s="33"/>
      <c r="Q160" s="10"/>
      <c r="R160" s="10"/>
      <c r="S160" s="10"/>
      <c r="T160" s="10"/>
      <c r="U160" s="10"/>
      <c r="V160" s="10"/>
      <c r="W160" s="10"/>
      <c r="X160" s="10"/>
      <c r="Y160" s="10"/>
      <c r="Z160" s="10"/>
      <c r="AA160" s="10"/>
    </row>
    <row r="161">
      <c r="A161" s="10"/>
      <c r="B161" s="10"/>
      <c r="C161" s="10"/>
      <c r="D161" s="10"/>
      <c r="E161" s="10"/>
      <c r="F161" s="10"/>
      <c r="G161" s="10"/>
      <c r="H161" s="105" t="s">
        <v>541</v>
      </c>
      <c r="I161" s="220">
        <v>19.0</v>
      </c>
      <c r="J161" s="10"/>
      <c r="K161" s="10"/>
      <c r="L161" s="10"/>
      <c r="M161" s="10"/>
      <c r="N161" s="10"/>
      <c r="O161" s="10"/>
      <c r="P161" s="33"/>
      <c r="Q161" s="10"/>
      <c r="R161" s="10"/>
      <c r="S161" s="10"/>
      <c r="T161" s="10"/>
      <c r="U161" s="10"/>
      <c r="V161" s="10"/>
      <c r="W161" s="10"/>
      <c r="X161" s="10"/>
      <c r="Y161" s="10"/>
      <c r="Z161" s="10"/>
      <c r="AA161" s="10"/>
    </row>
    <row r="162">
      <c r="A162" s="10"/>
      <c r="B162" s="10"/>
      <c r="C162" s="10"/>
      <c r="D162" s="10"/>
      <c r="E162" s="10"/>
      <c r="F162" s="10"/>
      <c r="G162" s="10"/>
      <c r="H162" s="10"/>
      <c r="I162" s="10">
        <f>SUM(I155:I161)</f>
        <v>152</v>
      </c>
      <c r="J162" s="10"/>
      <c r="K162" s="10"/>
      <c r="L162" s="10"/>
      <c r="M162" s="10"/>
      <c r="N162" s="10"/>
      <c r="O162" s="10"/>
      <c r="P162" s="33"/>
      <c r="Q162" s="10"/>
      <c r="R162" s="10"/>
      <c r="S162" s="10"/>
      <c r="T162" s="10"/>
      <c r="U162" s="10"/>
      <c r="V162" s="10"/>
      <c r="W162" s="10"/>
      <c r="X162" s="10"/>
      <c r="Y162" s="10"/>
      <c r="Z162" s="10"/>
      <c r="AA162" s="10"/>
    </row>
    <row r="163">
      <c r="A163" s="10"/>
      <c r="B163" s="10"/>
      <c r="C163" s="10"/>
      <c r="D163" s="10"/>
      <c r="E163" s="10"/>
      <c r="F163" s="10"/>
      <c r="G163" s="10"/>
      <c r="H163" s="10"/>
      <c r="I163" s="10"/>
      <c r="J163" s="10"/>
      <c r="K163" s="10"/>
      <c r="L163" s="10"/>
      <c r="M163" s="10"/>
      <c r="N163" s="10"/>
      <c r="O163" s="10"/>
      <c r="P163" s="33"/>
      <c r="Q163" s="10"/>
      <c r="R163" s="10"/>
      <c r="S163" s="10"/>
      <c r="T163" s="10"/>
      <c r="U163" s="10"/>
      <c r="V163" s="10"/>
      <c r="W163" s="10"/>
      <c r="X163" s="10"/>
      <c r="Y163" s="10"/>
      <c r="Z163" s="10"/>
      <c r="AA163" s="10"/>
    </row>
    <row r="164">
      <c r="A164" s="10"/>
      <c r="B164" s="10"/>
      <c r="C164" s="10"/>
      <c r="D164" s="10"/>
      <c r="E164" s="10"/>
      <c r="F164" s="10"/>
      <c r="G164" s="10"/>
      <c r="H164" s="10"/>
      <c r="I164" s="10"/>
      <c r="J164" s="10"/>
      <c r="K164" s="10"/>
      <c r="L164" s="10"/>
      <c r="M164" s="10"/>
      <c r="N164" s="10"/>
      <c r="O164" s="10"/>
      <c r="P164" s="33"/>
      <c r="Q164" s="10"/>
      <c r="R164" s="10"/>
      <c r="S164" s="10"/>
      <c r="T164" s="10"/>
      <c r="U164" s="10"/>
      <c r="V164" s="10"/>
      <c r="W164" s="10"/>
      <c r="X164" s="10"/>
      <c r="Y164" s="10"/>
      <c r="Z164" s="10"/>
      <c r="AA164" s="10"/>
    </row>
    <row r="165">
      <c r="A165" s="10"/>
      <c r="B165" s="10"/>
      <c r="C165" s="10"/>
      <c r="D165" s="10"/>
      <c r="E165" s="10"/>
      <c r="F165" s="10"/>
      <c r="G165" s="10"/>
      <c r="H165" s="10"/>
      <c r="I165" s="10"/>
      <c r="J165" s="10"/>
      <c r="K165" s="10"/>
      <c r="L165" s="10"/>
      <c r="M165" s="10"/>
      <c r="N165" s="10"/>
      <c r="O165" s="10"/>
      <c r="P165" s="33"/>
      <c r="Q165" s="10"/>
      <c r="R165" s="10"/>
      <c r="S165" s="10"/>
      <c r="T165" s="10"/>
      <c r="U165" s="10"/>
      <c r="V165" s="10"/>
      <c r="W165" s="10"/>
      <c r="X165" s="10"/>
      <c r="Y165" s="10"/>
      <c r="Z165" s="10"/>
      <c r="AA165" s="10"/>
    </row>
    <row r="166">
      <c r="A166" s="10"/>
      <c r="B166" s="10"/>
      <c r="C166" s="10"/>
      <c r="D166" s="10"/>
      <c r="E166" s="10"/>
      <c r="F166" s="10"/>
      <c r="G166" s="10"/>
      <c r="H166" s="10"/>
      <c r="I166" s="10"/>
      <c r="J166" s="10"/>
      <c r="K166" s="10"/>
      <c r="L166" s="10"/>
      <c r="M166" s="10"/>
      <c r="N166" s="10"/>
      <c r="O166" s="10"/>
      <c r="P166" s="33"/>
      <c r="Q166" s="10"/>
      <c r="R166" s="10"/>
      <c r="S166" s="10"/>
      <c r="T166" s="10"/>
      <c r="U166" s="10"/>
      <c r="V166" s="10"/>
      <c r="W166" s="10"/>
      <c r="X166" s="10"/>
      <c r="Y166" s="10"/>
      <c r="Z166" s="10"/>
      <c r="AA166" s="10"/>
    </row>
    <row r="167">
      <c r="A167" s="10"/>
      <c r="B167" s="10"/>
      <c r="C167" s="10"/>
      <c r="D167" s="10"/>
      <c r="E167" s="10"/>
      <c r="F167" s="10"/>
      <c r="G167" s="10"/>
      <c r="H167" s="10"/>
      <c r="I167" s="10"/>
      <c r="J167" s="10"/>
      <c r="K167" s="10"/>
      <c r="L167" s="10"/>
      <c r="M167" s="10"/>
      <c r="N167" s="10"/>
      <c r="O167" s="10"/>
      <c r="P167" s="33"/>
      <c r="Q167" s="10"/>
      <c r="R167" s="10"/>
      <c r="S167" s="10"/>
      <c r="T167" s="10"/>
      <c r="U167" s="10"/>
      <c r="V167" s="10"/>
      <c r="W167" s="10"/>
      <c r="X167" s="10"/>
      <c r="Y167" s="10"/>
      <c r="Z167" s="10"/>
      <c r="AA167" s="10"/>
    </row>
    <row r="168">
      <c r="A168" s="10"/>
      <c r="B168" s="10"/>
      <c r="C168" s="10"/>
      <c r="D168" s="10"/>
      <c r="E168" s="10"/>
      <c r="F168" s="10"/>
      <c r="G168" s="10"/>
      <c r="H168" s="10"/>
      <c r="I168" s="10"/>
      <c r="J168" s="10"/>
      <c r="K168" s="10"/>
      <c r="L168" s="10"/>
      <c r="M168" s="10"/>
      <c r="N168" s="10"/>
      <c r="O168" s="10"/>
      <c r="P168" s="33"/>
      <c r="Q168" s="10"/>
      <c r="R168" s="10"/>
      <c r="S168" s="10"/>
      <c r="T168" s="10"/>
      <c r="U168" s="10"/>
      <c r="V168" s="10"/>
      <c r="W168" s="10"/>
      <c r="X168" s="10"/>
      <c r="Y168" s="10"/>
      <c r="Z168" s="10"/>
      <c r="AA168" s="10"/>
    </row>
    <row r="169">
      <c r="A169" s="10"/>
      <c r="B169" s="10"/>
      <c r="C169" s="10"/>
      <c r="D169" s="10"/>
      <c r="E169" s="10"/>
      <c r="F169" s="10"/>
      <c r="G169" s="10"/>
      <c r="H169" s="10"/>
      <c r="I169" s="10"/>
      <c r="J169" s="10"/>
      <c r="K169" s="10"/>
      <c r="L169" s="10"/>
      <c r="M169" s="10"/>
      <c r="N169" s="10"/>
      <c r="O169" s="10"/>
      <c r="P169" s="33"/>
      <c r="Q169" s="10"/>
      <c r="R169" s="10"/>
      <c r="S169" s="10"/>
      <c r="T169" s="10"/>
      <c r="U169" s="10"/>
      <c r="V169" s="10"/>
      <c r="W169" s="10"/>
      <c r="X169" s="10"/>
      <c r="Y169" s="10"/>
      <c r="Z169" s="10"/>
      <c r="AA169" s="10"/>
    </row>
    <row r="170">
      <c r="A170" s="10"/>
      <c r="B170" s="10"/>
      <c r="C170" s="10"/>
      <c r="D170" s="10"/>
      <c r="E170" s="10"/>
      <c r="F170" s="10"/>
      <c r="G170" s="10"/>
      <c r="H170" s="10"/>
      <c r="I170" s="10"/>
      <c r="J170" s="10"/>
      <c r="K170" s="10"/>
      <c r="L170" s="10"/>
      <c r="M170" s="10"/>
      <c r="N170" s="10"/>
      <c r="O170" s="10"/>
      <c r="P170" s="33"/>
      <c r="Q170" s="10"/>
      <c r="R170" s="10"/>
      <c r="S170" s="10"/>
      <c r="T170" s="10"/>
      <c r="U170" s="10"/>
      <c r="V170" s="10"/>
      <c r="W170" s="10"/>
      <c r="X170" s="10"/>
      <c r="Y170" s="10"/>
      <c r="Z170" s="10"/>
      <c r="AA170" s="10"/>
    </row>
    <row r="171">
      <c r="A171" s="10"/>
      <c r="B171" s="10"/>
      <c r="C171" s="10"/>
      <c r="D171" s="10"/>
      <c r="E171" s="10"/>
      <c r="F171" s="10"/>
      <c r="G171" s="10"/>
      <c r="H171" s="10"/>
      <c r="I171" s="10"/>
      <c r="J171" s="10"/>
      <c r="K171" s="10"/>
      <c r="L171" s="10"/>
      <c r="M171" s="10"/>
      <c r="N171" s="10"/>
      <c r="O171" s="10"/>
      <c r="P171" s="33"/>
      <c r="Q171" s="10"/>
      <c r="R171" s="10"/>
      <c r="S171" s="10"/>
      <c r="T171" s="10"/>
      <c r="U171" s="10"/>
      <c r="V171" s="10"/>
      <c r="W171" s="10"/>
      <c r="X171" s="10"/>
      <c r="Y171" s="10"/>
      <c r="Z171" s="10"/>
      <c r="AA171" s="10"/>
    </row>
    <row r="172">
      <c r="A172" s="10"/>
      <c r="B172" s="10"/>
      <c r="C172" s="10"/>
      <c r="D172" s="10"/>
      <c r="E172" s="10"/>
      <c r="F172" s="10"/>
      <c r="G172" s="10"/>
      <c r="H172" s="10"/>
      <c r="I172" s="10"/>
      <c r="J172" s="10"/>
      <c r="K172" s="10"/>
      <c r="L172" s="10"/>
      <c r="M172" s="10"/>
      <c r="N172" s="10"/>
      <c r="O172" s="10"/>
      <c r="P172" s="33"/>
      <c r="Q172" s="10"/>
      <c r="R172" s="10"/>
      <c r="S172" s="10"/>
      <c r="T172" s="10"/>
      <c r="U172" s="10"/>
      <c r="V172" s="10"/>
      <c r="W172" s="10"/>
      <c r="X172" s="10"/>
      <c r="Y172" s="10"/>
      <c r="Z172" s="10"/>
      <c r="AA172" s="10"/>
    </row>
    <row r="173">
      <c r="A173" s="10"/>
      <c r="B173" s="10"/>
      <c r="C173" s="10"/>
      <c r="D173" s="10"/>
      <c r="E173" s="10"/>
      <c r="F173" s="10"/>
      <c r="G173" s="10"/>
      <c r="H173" s="10"/>
      <c r="I173" s="10"/>
      <c r="J173" s="10"/>
      <c r="K173" s="10"/>
      <c r="L173" s="10"/>
      <c r="M173" s="10"/>
      <c r="N173" s="10"/>
      <c r="O173" s="10"/>
      <c r="P173" s="33"/>
      <c r="Q173" s="10"/>
      <c r="R173" s="10"/>
      <c r="S173" s="10"/>
      <c r="T173" s="10"/>
      <c r="U173" s="10"/>
      <c r="V173" s="10"/>
      <c r="W173" s="10"/>
      <c r="X173" s="10"/>
      <c r="Y173" s="10"/>
      <c r="Z173" s="10"/>
      <c r="AA173" s="10"/>
    </row>
    <row r="174">
      <c r="A174" s="10"/>
      <c r="B174" s="10"/>
      <c r="C174" s="10"/>
      <c r="D174" s="10"/>
      <c r="E174" s="10"/>
      <c r="F174" s="10"/>
      <c r="G174" s="10"/>
      <c r="H174" s="10"/>
      <c r="I174" s="10"/>
      <c r="J174" s="10"/>
      <c r="K174" s="10"/>
      <c r="L174" s="10"/>
      <c r="M174" s="10"/>
      <c r="N174" s="10"/>
      <c r="O174" s="10"/>
      <c r="P174" s="33"/>
      <c r="Q174" s="10"/>
      <c r="R174" s="10"/>
      <c r="S174" s="10"/>
      <c r="T174" s="10"/>
      <c r="U174" s="10"/>
      <c r="V174" s="10"/>
      <c r="W174" s="10"/>
      <c r="X174" s="10"/>
      <c r="Y174" s="10"/>
      <c r="Z174" s="10"/>
      <c r="AA174" s="10"/>
    </row>
    <row r="175">
      <c r="A175" s="10"/>
      <c r="B175" s="10"/>
      <c r="C175" s="10"/>
      <c r="D175" s="10"/>
      <c r="E175" s="10"/>
      <c r="F175" s="10"/>
      <c r="G175" s="10"/>
      <c r="H175" s="10"/>
      <c r="I175" s="10"/>
      <c r="J175" s="10"/>
      <c r="K175" s="10"/>
      <c r="L175" s="10"/>
      <c r="M175" s="10"/>
      <c r="N175" s="10"/>
      <c r="O175" s="10"/>
      <c r="P175" s="33"/>
      <c r="Q175" s="10"/>
      <c r="R175" s="10"/>
      <c r="S175" s="10"/>
      <c r="T175" s="10"/>
      <c r="U175" s="10"/>
      <c r="V175" s="10"/>
      <c r="W175" s="10"/>
      <c r="X175" s="10"/>
      <c r="Y175" s="10"/>
      <c r="Z175" s="10"/>
      <c r="AA175" s="10"/>
    </row>
    <row r="176">
      <c r="A176" s="10"/>
      <c r="B176" s="10"/>
      <c r="C176" s="10"/>
      <c r="D176" s="10"/>
      <c r="E176" s="10"/>
      <c r="F176" s="10"/>
      <c r="G176" s="10"/>
      <c r="H176" s="10"/>
      <c r="I176" s="10"/>
      <c r="J176" s="10"/>
      <c r="K176" s="10"/>
      <c r="L176" s="10"/>
      <c r="M176" s="10"/>
      <c r="N176" s="10"/>
      <c r="O176" s="10"/>
      <c r="P176" s="33"/>
      <c r="Q176" s="10"/>
      <c r="R176" s="10"/>
      <c r="S176" s="10"/>
      <c r="T176" s="10"/>
      <c r="U176" s="10"/>
      <c r="V176" s="10"/>
      <c r="W176" s="10"/>
      <c r="X176" s="10"/>
      <c r="Y176" s="10"/>
      <c r="Z176" s="10"/>
      <c r="AA176" s="10"/>
    </row>
    <row r="177">
      <c r="A177" s="10"/>
      <c r="B177" s="10"/>
      <c r="C177" s="10"/>
      <c r="D177" s="10"/>
      <c r="E177" s="10"/>
      <c r="F177" s="10"/>
      <c r="G177" s="10"/>
      <c r="H177" s="10"/>
      <c r="I177" s="10"/>
      <c r="J177" s="10"/>
      <c r="K177" s="10"/>
      <c r="L177" s="10"/>
      <c r="M177" s="10"/>
      <c r="N177" s="10"/>
      <c r="O177" s="10"/>
      <c r="P177" s="33"/>
      <c r="Q177" s="10"/>
      <c r="R177" s="10"/>
      <c r="S177" s="10"/>
      <c r="T177" s="10"/>
      <c r="U177" s="10"/>
      <c r="V177" s="10"/>
      <c r="W177" s="10"/>
      <c r="X177" s="10"/>
      <c r="Y177" s="10"/>
      <c r="Z177" s="10"/>
      <c r="AA177" s="10"/>
    </row>
    <row r="178">
      <c r="A178" s="10"/>
      <c r="B178" s="10"/>
      <c r="C178" s="10"/>
      <c r="D178" s="10"/>
      <c r="E178" s="10"/>
      <c r="F178" s="10"/>
      <c r="G178" s="10"/>
      <c r="H178" s="10"/>
      <c r="I178" s="10"/>
      <c r="J178" s="10"/>
      <c r="K178" s="10"/>
      <c r="L178" s="10"/>
      <c r="M178" s="10"/>
      <c r="N178" s="10"/>
      <c r="O178" s="10"/>
      <c r="P178" s="33"/>
      <c r="Q178" s="10"/>
      <c r="R178" s="10"/>
      <c r="S178" s="10"/>
      <c r="T178" s="10"/>
      <c r="U178" s="10"/>
      <c r="V178" s="10"/>
      <c r="W178" s="10"/>
      <c r="X178" s="10"/>
      <c r="Y178" s="10"/>
      <c r="Z178" s="10"/>
      <c r="AA178" s="10"/>
    </row>
    <row r="179">
      <c r="A179" s="10"/>
      <c r="B179" s="10"/>
      <c r="C179" s="10"/>
      <c r="D179" s="10"/>
      <c r="E179" s="10"/>
      <c r="F179" s="10"/>
      <c r="G179" s="10"/>
      <c r="H179" s="10"/>
      <c r="I179" s="10"/>
      <c r="J179" s="10"/>
      <c r="K179" s="10"/>
      <c r="L179" s="10"/>
      <c r="M179" s="10"/>
      <c r="N179" s="10"/>
      <c r="O179" s="10"/>
      <c r="P179" s="33"/>
      <c r="Q179" s="10"/>
      <c r="R179" s="10"/>
      <c r="S179" s="10"/>
      <c r="T179" s="10"/>
      <c r="U179" s="10"/>
      <c r="V179" s="10"/>
      <c r="W179" s="10"/>
      <c r="X179" s="10"/>
      <c r="Y179" s="10"/>
      <c r="Z179" s="10"/>
      <c r="AA179" s="10"/>
    </row>
    <row r="180">
      <c r="A180" s="10"/>
      <c r="B180" s="10"/>
      <c r="C180" s="10"/>
      <c r="D180" s="10"/>
      <c r="E180" s="10"/>
      <c r="F180" s="10"/>
      <c r="G180" s="10"/>
      <c r="H180" s="10"/>
      <c r="I180" s="10"/>
      <c r="J180" s="10"/>
      <c r="K180" s="10"/>
      <c r="L180" s="10"/>
      <c r="M180" s="10"/>
      <c r="N180" s="10"/>
      <c r="O180" s="10"/>
      <c r="P180" s="33"/>
      <c r="Q180" s="10"/>
      <c r="R180" s="10"/>
      <c r="S180" s="10"/>
      <c r="T180" s="10"/>
      <c r="U180" s="10"/>
      <c r="V180" s="10"/>
      <c r="W180" s="10"/>
      <c r="X180" s="10"/>
      <c r="Y180" s="10"/>
      <c r="Z180" s="10"/>
      <c r="AA180" s="10"/>
    </row>
    <row r="181">
      <c r="A181" s="10"/>
      <c r="B181" s="10"/>
      <c r="C181" s="10"/>
      <c r="D181" s="10"/>
      <c r="E181" s="10"/>
      <c r="F181" s="10"/>
      <c r="G181" s="10"/>
      <c r="H181" s="10"/>
      <c r="I181" s="10"/>
      <c r="J181" s="10"/>
      <c r="K181" s="10"/>
      <c r="L181" s="10"/>
      <c r="M181" s="10"/>
      <c r="N181" s="10"/>
      <c r="O181" s="10"/>
      <c r="P181" s="33"/>
      <c r="Q181" s="10"/>
      <c r="R181" s="10"/>
      <c r="S181" s="10"/>
      <c r="T181" s="10"/>
      <c r="U181" s="10"/>
      <c r="V181" s="10"/>
      <c r="W181" s="10"/>
      <c r="X181" s="10"/>
      <c r="Y181" s="10"/>
      <c r="Z181" s="10"/>
      <c r="AA181" s="10"/>
    </row>
    <row r="182">
      <c r="A182" s="10"/>
      <c r="B182" s="10"/>
      <c r="C182" s="10"/>
      <c r="D182" s="10"/>
      <c r="E182" s="10"/>
      <c r="F182" s="10"/>
      <c r="G182" s="10"/>
      <c r="H182" s="10"/>
      <c r="I182" s="10"/>
      <c r="J182" s="10"/>
      <c r="K182" s="10"/>
      <c r="L182" s="10"/>
      <c r="M182" s="10"/>
      <c r="N182" s="10"/>
      <c r="O182" s="10"/>
      <c r="P182" s="33"/>
      <c r="Q182" s="10"/>
      <c r="R182" s="10"/>
      <c r="S182" s="10"/>
      <c r="T182" s="10"/>
      <c r="U182" s="10"/>
      <c r="V182" s="10"/>
      <c r="W182" s="10"/>
      <c r="X182" s="10"/>
      <c r="Y182" s="10"/>
      <c r="Z182" s="10"/>
      <c r="AA182" s="10"/>
    </row>
    <row r="183">
      <c r="A183" s="10"/>
      <c r="B183" s="10"/>
      <c r="C183" s="10"/>
      <c r="D183" s="10"/>
      <c r="E183" s="10"/>
      <c r="F183" s="10"/>
      <c r="G183" s="10"/>
      <c r="H183" s="10"/>
      <c r="I183" s="10"/>
      <c r="J183" s="10"/>
      <c r="K183" s="10"/>
      <c r="L183" s="10"/>
      <c r="M183" s="10"/>
      <c r="N183" s="10"/>
      <c r="O183" s="10"/>
      <c r="P183" s="33"/>
      <c r="Q183" s="10"/>
      <c r="R183" s="10"/>
      <c r="S183" s="10"/>
      <c r="T183" s="10"/>
      <c r="U183" s="10"/>
      <c r="V183" s="10"/>
      <c r="W183" s="10"/>
      <c r="X183" s="10"/>
      <c r="Y183" s="10"/>
      <c r="Z183" s="10"/>
      <c r="AA183" s="10"/>
    </row>
    <row r="184">
      <c r="A184" s="10"/>
      <c r="B184" s="10"/>
      <c r="C184" s="10"/>
      <c r="D184" s="10"/>
      <c r="E184" s="10"/>
      <c r="F184" s="10"/>
      <c r="G184" s="10"/>
      <c r="H184" s="10"/>
      <c r="I184" s="10"/>
      <c r="J184" s="10"/>
      <c r="K184" s="10"/>
      <c r="L184" s="10"/>
      <c r="M184" s="10"/>
      <c r="N184" s="10"/>
      <c r="O184" s="10"/>
      <c r="P184" s="33"/>
      <c r="Q184" s="10"/>
      <c r="R184" s="10"/>
      <c r="S184" s="10"/>
      <c r="T184" s="10"/>
      <c r="U184" s="10"/>
      <c r="V184" s="10"/>
      <c r="W184" s="10"/>
      <c r="X184" s="10"/>
      <c r="Y184" s="10"/>
      <c r="Z184" s="10"/>
      <c r="AA184" s="10"/>
    </row>
    <row r="185">
      <c r="A185" s="10"/>
      <c r="B185" s="10"/>
      <c r="C185" s="10"/>
      <c r="D185" s="10"/>
      <c r="E185" s="10"/>
      <c r="F185" s="10"/>
      <c r="G185" s="10"/>
      <c r="H185" s="10"/>
      <c r="I185" s="10"/>
      <c r="J185" s="10"/>
      <c r="K185" s="10"/>
      <c r="L185" s="10"/>
      <c r="M185" s="10"/>
      <c r="N185" s="10"/>
      <c r="O185" s="10"/>
      <c r="P185" s="33"/>
      <c r="Q185" s="10"/>
      <c r="R185" s="10"/>
      <c r="S185" s="10"/>
      <c r="T185" s="10"/>
      <c r="U185" s="10"/>
      <c r="V185" s="10"/>
      <c r="W185" s="10"/>
      <c r="X185" s="10"/>
      <c r="Y185" s="10"/>
      <c r="Z185" s="10"/>
      <c r="AA185" s="10"/>
    </row>
    <row r="186">
      <c r="A186" s="10"/>
      <c r="B186" s="10"/>
      <c r="C186" s="10"/>
      <c r="D186" s="10"/>
      <c r="E186" s="10"/>
      <c r="F186" s="10"/>
      <c r="G186" s="10"/>
      <c r="H186" s="10"/>
      <c r="I186" s="10"/>
      <c r="J186" s="10"/>
      <c r="K186" s="10"/>
      <c r="L186" s="10"/>
      <c r="M186" s="10"/>
      <c r="N186" s="10"/>
      <c r="O186" s="10"/>
      <c r="P186" s="33"/>
      <c r="Q186" s="10"/>
      <c r="R186" s="10"/>
      <c r="S186" s="10"/>
      <c r="T186" s="10"/>
      <c r="U186" s="10"/>
      <c r="V186" s="10"/>
      <c r="W186" s="10"/>
      <c r="X186" s="10"/>
      <c r="Y186" s="10"/>
      <c r="Z186" s="10"/>
      <c r="AA186" s="10"/>
    </row>
    <row r="187">
      <c r="A187" s="10"/>
      <c r="B187" s="10"/>
      <c r="C187" s="10"/>
      <c r="D187" s="10"/>
      <c r="E187" s="10"/>
      <c r="F187" s="10"/>
      <c r="G187" s="10"/>
      <c r="H187" s="10"/>
      <c r="I187" s="10"/>
      <c r="J187" s="10"/>
      <c r="K187" s="10"/>
      <c r="L187" s="10"/>
      <c r="M187" s="10"/>
      <c r="N187" s="10"/>
      <c r="O187" s="10"/>
      <c r="P187" s="33"/>
      <c r="Q187" s="10"/>
      <c r="R187" s="10"/>
      <c r="S187" s="10"/>
      <c r="T187" s="10"/>
      <c r="U187" s="10"/>
      <c r="V187" s="10"/>
      <c r="W187" s="10"/>
      <c r="X187" s="10"/>
      <c r="Y187" s="10"/>
      <c r="Z187" s="10"/>
      <c r="AA187" s="10"/>
    </row>
    <row r="188">
      <c r="A188" s="10"/>
      <c r="B188" s="10"/>
      <c r="C188" s="10"/>
      <c r="D188" s="10"/>
      <c r="E188" s="10"/>
      <c r="F188" s="10"/>
      <c r="G188" s="10"/>
      <c r="H188" s="10"/>
      <c r="I188" s="10"/>
      <c r="J188" s="10"/>
      <c r="K188" s="10"/>
      <c r="L188" s="10"/>
      <c r="M188" s="10"/>
      <c r="N188" s="10"/>
      <c r="O188" s="10"/>
      <c r="P188" s="33"/>
      <c r="Q188" s="10"/>
      <c r="R188" s="10"/>
      <c r="S188" s="10"/>
      <c r="T188" s="10"/>
      <c r="U188" s="10"/>
      <c r="V188" s="10"/>
      <c r="W188" s="10"/>
      <c r="X188" s="10"/>
      <c r="Y188" s="10"/>
      <c r="Z188" s="10"/>
      <c r="AA188" s="10"/>
    </row>
    <row r="189">
      <c r="A189" s="10"/>
      <c r="B189" s="10"/>
      <c r="C189" s="10"/>
      <c r="D189" s="10"/>
      <c r="E189" s="10"/>
      <c r="F189" s="10"/>
      <c r="G189" s="10"/>
      <c r="H189" s="10"/>
      <c r="I189" s="10"/>
      <c r="J189" s="10"/>
      <c r="K189" s="10"/>
      <c r="L189" s="10"/>
      <c r="M189" s="10"/>
      <c r="N189" s="10"/>
      <c r="O189" s="10"/>
      <c r="P189" s="33"/>
      <c r="Q189" s="10"/>
      <c r="R189" s="10"/>
      <c r="S189" s="10"/>
      <c r="T189" s="10"/>
      <c r="U189" s="10"/>
      <c r="V189" s="10"/>
      <c r="W189" s="10"/>
      <c r="X189" s="10"/>
      <c r="Y189" s="10"/>
      <c r="Z189" s="10"/>
      <c r="AA189" s="10"/>
    </row>
    <row r="190">
      <c r="A190" s="10"/>
      <c r="B190" s="10"/>
      <c r="C190" s="10"/>
      <c r="D190" s="10"/>
      <c r="E190" s="10"/>
      <c r="F190" s="10"/>
      <c r="G190" s="10"/>
      <c r="H190" s="10"/>
      <c r="I190" s="10"/>
      <c r="J190" s="10"/>
      <c r="K190" s="10"/>
      <c r="L190" s="10"/>
      <c r="M190" s="10"/>
      <c r="N190" s="10"/>
      <c r="O190" s="10"/>
      <c r="P190" s="33"/>
      <c r="Q190" s="10"/>
      <c r="R190" s="10"/>
      <c r="S190" s="10"/>
      <c r="T190" s="10"/>
      <c r="U190" s="10"/>
      <c r="V190" s="10"/>
      <c r="W190" s="10"/>
      <c r="X190" s="10"/>
      <c r="Y190" s="10"/>
      <c r="Z190" s="10"/>
      <c r="AA190" s="10"/>
    </row>
    <row r="191">
      <c r="A191" s="10"/>
      <c r="B191" s="10"/>
      <c r="C191" s="10"/>
      <c r="D191" s="10"/>
      <c r="E191" s="10"/>
      <c r="F191" s="10"/>
      <c r="G191" s="10"/>
      <c r="H191" s="10"/>
      <c r="I191" s="10"/>
      <c r="J191" s="10"/>
      <c r="K191" s="10"/>
      <c r="L191" s="10"/>
      <c r="M191" s="10"/>
      <c r="N191" s="10"/>
      <c r="O191" s="10"/>
      <c r="P191" s="33"/>
      <c r="Q191" s="10"/>
      <c r="R191" s="10"/>
      <c r="S191" s="10"/>
      <c r="T191" s="10"/>
      <c r="U191" s="10"/>
      <c r="V191" s="10"/>
      <c r="W191" s="10"/>
      <c r="X191" s="10"/>
      <c r="Y191" s="10"/>
      <c r="Z191" s="10"/>
      <c r="AA191" s="10"/>
    </row>
    <row r="192">
      <c r="A192" s="10"/>
      <c r="B192" s="10"/>
      <c r="C192" s="10"/>
      <c r="D192" s="10"/>
      <c r="E192" s="10"/>
      <c r="F192" s="10"/>
      <c r="G192" s="10"/>
      <c r="H192" s="10"/>
      <c r="I192" s="10"/>
      <c r="J192" s="10"/>
      <c r="K192" s="10"/>
      <c r="L192" s="10"/>
      <c r="M192" s="10"/>
      <c r="N192" s="10"/>
      <c r="O192" s="10"/>
      <c r="P192" s="33"/>
      <c r="Q192" s="10"/>
      <c r="R192" s="10"/>
      <c r="S192" s="10"/>
      <c r="T192" s="10"/>
      <c r="U192" s="10"/>
      <c r="V192" s="10"/>
      <c r="W192" s="10"/>
      <c r="X192" s="10"/>
      <c r="Y192" s="10"/>
      <c r="Z192" s="10"/>
      <c r="AA192" s="10"/>
    </row>
    <row r="193">
      <c r="A193" s="10"/>
      <c r="B193" s="10"/>
      <c r="C193" s="10"/>
      <c r="D193" s="10"/>
      <c r="E193" s="10"/>
      <c r="F193" s="10"/>
      <c r="G193" s="10"/>
      <c r="H193" s="10"/>
      <c r="I193" s="10"/>
      <c r="J193" s="10"/>
      <c r="K193" s="10"/>
      <c r="L193" s="10"/>
      <c r="M193" s="10"/>
      <c r="N193" s="10"/>
      <c r="O193" s="10"/>
      <c r="P193" s="33"/>
      <c r="Q193" s="10"/>
      <c r="R193" s="10"/>
      <c r="S193" s="10"/>
      <c r="T193" s="10"/>
      <c r="U193" s="10"/>
      <c r="V193" s="10"/>
      <c r="W193" s="10"/>
      <c r="X193" s="10"/>
      <c r="Y193" s="10"/>
      <c r="Z193" s="10"/>
      <c r="AA193" s="10"/>
    </row>
    <row r="194">
      <c r="A194" s="10"/>
      <c r="B194" s="10"/>
      <c r="C194" s="10"/>
      <c r="D194" s="10"/>
      <c r="E194" s="10"/>
      <c r="F194" s="10"/>
      <c r="G194" s="10"/>
      <c r="H194" s="10"/>
      <c r="I194" s="10"/>
      <c r="J194" s="10"/>
      <c r="K194" s="10"/>
      <c r="L194" s="10"/>
      <c r="M194" s="10"/>
      <c r="N194" s="10"/>
      <c r="O194" s="10"/>
      <c r="P194" s="33"/>
      <c r="Q194" s="10"/>
      <c r="R194" s="10"/>
      <c r="S194" s="10"/>
      <c r="T194" s="10"/>
      <c r="U194" s="10"/>
      <c r="V194" s="10"/>
      <c r="W194" s="10"/>
      <c r="X194" s="10"/>
      <c r="Y194" s="10"/>
      <c r="Z194" s="10"/>
      <c r="AA194" s="10"/>
    </row>
    <row r="195">
      <c r="A195" s="10"/>
      <c r="B195" s="10"/>
      <c r="C195" s="10"/>
      <c r="D195" s="10"/>
      <c r="E195" s="10"/>
      <c r="F195" s="10"/>
      <c r="G195" s="10"/>
      <c r="H195" s="10"/>
      <c r="I195" s="10"/>
      <c r="J195" s="10"/>
      <c r="K195" s="10"/>
      <c r="L195" s="10"/>
      <c r="M195" s="10"/>
      <c r="N195" s="10"/>
      <c r="O195" s="10"/>
      <c r="P195" s="33"/>
      <c r="Q195" s="10"/>
      <c r="R195" s="10"/>
      <c r="S195" s="10"/>
      <c r="T195" s="10"/>
      <c r="U195" s="10"/>
      <c r="V195" s="10"/>
      <c r="W195" s="10"/>
      <c r="X195" s="10"/>
      <c r="Y195" s="10"/>
      <c r="Z195" s="10"/>
      <c r="AA195" s="10"/>
    </row>
    <row r="196">
      <c r="A196" s="10"/>
      <c r="B196" s="10"/>
      <c r="C196" s="10"/>
      <c r="D196" s="10"/>
      <c r="E196" s="10"/>
      <c r="F196" s="10"/>
      <c r="G196" s="10"/>
      <c r="H196" s="10"/>
      <c r="I196" s="10"/>
      <c r="J196" s="10"/>
      <c r="K196" s="10"/>
      <c r="L196" s="10"/>
      <c r="M196" s="10"/>
      <c r="N196" s="10"/>
      <c r="O196" s="10"/>
      <c r="P196" s="33"/>
      <c r="Q196" s="10"/>
      <c r="R196" s="10"/>
      <c r="S196" s="10"/>
      <c r="T196" s="10"/>
      <c r="U196" s="10"/>
      <c r="V196" s="10"/>
      <c r="W196" s="10"/>
      <c r="X196" s="10"/>
      <c r="Y196" s="10"/>
      <c r="Z196" s="10"/>
      <c r="AA196" s="10"/>
    </row>
    <row r="197">
      <c r="A197" s="10"/>
      <c r="B197" s="10"/>
      <c r="C197" s="10"/>
      <c r="D197" s="10"/>
      <c r="E197" s="10"/>
      <c r="F197" s="10"/>
      <c r="G197" s="10"/>
      <c r="H197" s="10"/>
      <c r="I197" s="10"/>
      <c r="J197" s="10"/>
      <c r="K197" s="10"/>
      <c r="L197" s="10"/>
      <c r="M197" s="10"/>
      <c r="N197" s="10"/>
      <c r="O197" s="10"/>
      <c r="P197" s="33"/>
      <c r="Q197" s="10"/>
      <c r="R197" s="10"/>
      <c r="S197" s="10"/>
      <c r="T197" s="10"/>
      <c r="U197" s="10"/>
      <c r="V197" s="10"/>
      <c r="W197" s="10"/>
      <c r="X197" s="10"/>
      <c r="Y197" s="10"/>
      <c r="Z197" s="10"/>
      <c r="AA197" s="10"/>
    </row>
    <row r="198">
      <c r="A198" s="10"/>
      <c r="B198" s="10"/>
      <c r="C198" s="10"/>
      <c r="D198" s="10"/>
      <c r="E198" s="10"/>
      <c r="F198" s="10"/>
      <c r="G198" s="10"/>
      <c r="H198" s="10"/>
      <c r="I198" s="10"/>
      <c r="J198" s="10"/>
      <c r="K198" s="10"/>
      <c r="L198" s="10"/>
      <c r="M198" s="10"/>
      <c r="N198" s="10"/>
      <c r="O198" s="10"/>
      <c r="P198" s="33"/>
      <c r="Q198" s="10"/>
      <c r="R198" s="10"/>
      <c r="S198" s="10"/>
      <c r="T198" s="10"/>
      <c r="U198" s="10"/>
      <c r="V198" s="10"/>
      <c r="W198" s="10"/>
      <c r="X198" s="10"/>
      <c r="Y198" s="10"/>
      <c r="Z198" s="10"/>
      <c r="AA198" s="10"/>
    </row>
    <row r="199">
      <c r="A199" s="10"/>
      <c r="B199" s="10"/>
      <c r="C199" s="10"/>
      <c r="D199" s="10"/>
      <c r="E199" s="10"/>
      <c r="F199" s="10"/>
      <c r="G199" s="10"/>
      <c r="H199" s="10"/>
      <c r="I199" s="10"/>
      <c r="J199" s="10"/>
      <c r="K199" s="10"/>
      <c r="L199" s="10"/>
      <c r="M199" s="10"/>
      <c r="N199" s="10"/>
      <c r="O199" s="10"/>
      <c r="P199" s="33"/>
      <c r="Q199" s="10"/>
      <c r="R199" s="10"/>
      <c r="S199" s="10"/>
      <c r="T199" s="10"/>
      <c r="U199" s="10"/>
      <c r="V199" s="10"/>
      <c r="W199" s="10"/>
      <c r="X199" s="10"/>
      <c r="Y199" s="10"/>
      <c r="Z199" s="10"/>
      <c r="AA199" s="10"/>
    </row>
    <row r="200">
      <c r="A200" s="10"/>
      <c r="B200" s="10"/>
      <c r="C200" s="10"/>
      <c r="D200" s="10"/>
      <c r="E200" s="10"/>
      <c r="F200" s="10"/>
      <c r="G200" s="10"/>
      <c r="H200" s="10"/>
      <c r="I200" s="10"/>
      <c r="J200" s="10"/>
      <c r="K200" s="10"/>
      <c r="L200" s="10"/>
      <c r="M200" s="10"/>
      <c r="N200" s="10"/>
      <c r="O200" s="10"/>
      <c r="P200" s="33"/>
      <c r="Q200" s="10"/>
      <c r="R200" s="10"/>
      <c r="S200" s="10"/>
      <c r="T200" s="10"/>
      <c r="U200" s="10"/>
      <c r="V200" s="10"/>
      <c r="W200" s="10"/>
      <c r="X200" s="10"/>
      <c r="Y200" s="10"/>
      <c r="Z200" s="10"/>
      <c r="AA200" s="10"/>
    </row>
    <row r="201">
      <c r="A201" s="10"/>
      <c r="B201" s="10"/>
      <c r="C201" s="10"/>
      <c r="D201" s="10"/>
      <c r="E201" s="10"/>
      <c r="F201" s="10"/>
      <c r="G201" s="10"/>
      <c r="H201" s="10"/>
      <c r="I201" s="10"/>
      <c r="J201" s="10"/>
      <c r="K201" s="10"/>
      <c r="L201" s="10"/>
      <c r="M201" s="10"/>
      <c r="N201" s="10"/>
      <c r="O201" s="10"/>
      <c r="P201" s="33"/>
      <c r="Q201" s="10"/>
      <c r="R201" s="10"/>
      <c r="S201" s="10"/>
      <c r="T201" s="10"/>
      <c r="U201" s="10"/>
      <c r="V201" s="10"/>
      <c r="W201" s="10"/>
      <c r="X201" s="10"/>
      <c r="Y201" s="10"/>
      <c r="Z201" s="10"/>
      <c r="AA201" s="10"/>
    </row>
    <row r="202">
      <c r="A202" s="10"/>
      <c r="B202" s="10"/>
      <c r="C202" s="10"/>
      <c r="D202" s="10"/>
      <c r="E202" s="10"/>
      <c r="F202" s="10"/>
      <c r="G202" s="10"/>
      <c r="H202" s="10"/>
      <c r="I202" s="10"/>
      <c r="J202" s="10"/>
      <c r="K202" s="10"/>
      <c r="L202" s="10"/>
      <c r="M202" s="10"/>
      <c r="N202" s="10"/>
      <c r="O202" s="10"/>
      <c r="P202" s="33"/>
      <c r="Q202" s="10"/>
      <c r="R202" s="10"/>
      <c r="S202" s="10"/>
      <c r="T202" s="10"/>
      <c r="U202" s="10"/>
      <c r="V202" s="10"/>
      <c r="W202" s="10"/>
      <c r="X202" s="10"/>
      <c r="Y202" s="10"/>
      <c r="Z202" s="10"/>
      <c r="AA202" s="10"/>
    </row>
    <row r="203">
      <c r="A203" s="10"/>
      <c r="B203" s="10"/>
      <c r="C203" s="10"/>
      <c r="D203" s="10"/>
      <c r="E203" s="10"/>
      <c r="F203" s="10"/>
      <c r="G203" s="10"/>
      <c r="H203" s="10"/>
      <c r="I203" s="10"/>
      <c r="J203" s="10"/>
      <c r="K203" s="10"/>
      <c r="L203" s="10"/>
      <c r="M203" s="10"/>
      <c r="N203" s="10"/>
      <c r="O203" s="10"/>
      <c r="P203" s="33"/>
      <c r="Q203" s="10"/>
      <c r="R203" s="10"/>
      <c r="S203" s="10"/>
      <c r="T203" s="10"/>
      <c r="U203" s="10"/>
      <c r="V203" s="10"/>
      <c r="W203" s="10"/>
      <c r="X203" s="10"/>
      <c r="Y203" s="10"/>
      <c r="Z203" s="10"/>
      <c r="AA203" s="10"/>
    </row>
    <row r="204">
      <c r="A204" s="10"/>
      <c r="B204" s="10"/>
      <c r="C204" s="10"/>
      <c r="D204" s="10"/>
      <c r="E204" s="10"/>
      <c r="F204" s="10"/>
      <c r="G204" s="10"/>
      <c r="H204" s="10"/>
      <c r="I204" s="10"/>
      <c r="J204" s="10"/>
      <c r="K204" s="10"/>
      <c r="L204" s="10"/>
      <c r="M204" s="10"/>
      <c r="N204" s="10"/>
      <c r="O204" s="10"/>
      <c r="P204" s="33"/>
      <c r="Q204" s="10"/>
      <c r="R204" s="10"/>
      <c r="S204" s="10"/>
      <c r="T204" s="10"/>
      <c r="U204" s="10"/>
      <c r="V204" s="10"/>
      <c r="W204" s="10"/>
      <c r="X204" s="10"/>
      <c r="Y204" s="10"/>
      <c r="Z204" s="10"/>
      <c r="AA204" s="10"/>
    </row>
    <row r="205">
      <c r="A205" s="10"/>
      <c r="B205" s="10"/>
      <c r="C205" s="10"/>
      <c r="D205" s="10"/>
      <c r="E205" s="10"/>
      <c r="F205" s="10"/>
      <c r="G205" s="10"/>
      <c r="H205" s="10"/>
      <c r="I205" s="10"/>
      <c r="J205" s="10"/>
      <c r="K205" s="10"/>
      <c r="L205" s="10"/>
      <c r="M205" s="10"/>
      <c r="N205" s="10"/>
      <c r="O205" s="10"/>
      <c r="P205" s="33"/>
      <c r="Q205" s="10"/>
      <c r="R205" s="10"/>
      <c r="S205" s="10"/>
      <c r="T205" s="10"/>
      <c r="U205" s="10"/>
      <c r="V205" s="10"/>
      <c r="W205" s="10"/>
      <c r="X205" s="10"/>
      <c r="Y205" s="10"/>
      <c r="Z205" s="10"/>
      <c r="AA205" s="10"/>
    </row>
    <row r="206">
      <c r="A206" s="10"/>
      <c r="B206" s="10"/>
      <c r="C206" s="10"/>
      <c r="D206" s="10"/>
      <c r="E206" s="10"/>
      <c r="F206" s="10"/>
      <c r="G206" s="10"/>
      <c r="H206" s="10"/>
      <c r="I206" s="10"/>
      <c r="J206" s="10"/>
      <c r="K206" s="10"/>
      <c r="L206" s="10"/>
      <c r="M206" s="10"/>
      <c r="N206" s="10"/>
      <c r="O206" s="10"/>
      <c r="P206" s="33"/>
      <c r="Q206" s="10"/>
      <c r="R206" s="10"/>
      <c r="S206" s="10"/>
      <c r="T206" s="10"/>
      <c r="U206" s="10"/>
      <c r="V206" s="10"/>
      <c r="W206" s="10"/>
      <c r="X206" s="10"/>
      <c r="Y206" s="10"/>
      <c r="Z206" s="10"/>
      <c r="AA206" s="10"/>
    </row>
    <row r="207">
      <c r="A207" s="10"/>
      <c r="B207" s="10"/>
      <c r="C207" s="10"/>
      <c r="D207" s="10"/>
      <c r="E207" s="10"/>
      <c r="F207" s="10"/>
      <c r="G207" s="10"/>
      <c r="H207" s="10"/>
      <c r="I207" s="10"/>
      <c r="J207" s="10"/>
      <c r="K207" s="10"/>
      <c r="L207" s="10"/>
      <c r="M207" s="10"/>
      <c r="N207" s="10"/>
      <c r="O207" s="10"/>
      <c r="P207" s="33"/>
      <c r="Q207" s="10"/>
      <c r="R207" s="10"/>
      <c r="S207" s="10"/>
      <c r="T207" s="10"/>
      <c r="U207" s="10"/>
      <c r="V207" s="10"/>
      <c r="W207" s="10"/>
      <c r="X207" s="10"/>
      <c r="Y207" s="10"/>
      <c r="Z207" s="10"/>
      <c r="AA207" s="10"/>
    </row>
    <row r="208">
      <c r="A208" s="10"/>
      <c r="B208" s="10"/>
      <c r="C208" s="10"/>
      <c r="D208" s="10"/>
      <c r="E208" s="10"/>
      <c r="F208" s="10"/>
      <c r="G208" s="10"/>
      <c r="H208" s="10"/>
      <c r="I208" s="10"/>
      <c r="J208" s="10"/>
      <c r="K208" s="10"/>
      <c r="L208" s="10"/>
      <c r="M208" s="10"/>
      <c r="N208" s="10"/>
      <c r="O208" s="10"/>
      <c r="P208" s="33"/>
      <c r="Q208" s="10"/>
      <c r="R208" s="10"/>
      <c r="S208" s="10"/>
      <c r="T208" s="10"/>
      <c r="U208" s="10"/>
      <c r="V208" s="10"/>
      <c r="W208" s="10"/>
      <c r="X208" s="10"/>
      <c r="Y208" s="10"/>
      <c r="Z208" s="10"/>
      <c r="AA208" s="10"/>
    </row>
    <row r="209">
      <c r="A209" s="10"/>
      <c r="B209" s="10"/>
      <c r="C209" s="10"/>
      <c r="D209" s="10"/>
      <c r="E209" s="10"/>
      <c r="F209" s="10"/>
      <c r="G209" s="10"/>
      <c r="H209" s="10"/>
      <c r="I209" s="10"/>
      <c r="J209" s="10"/>
      <c r="K209" s="10"/>
      <c r="L209" s="10"/>
      <c r="M209" s="10"/>
      <c r="N209" s="10"/>
      <c r="O209" s="10"/>
      <c r="P209" s="33"/>
      <c r="Q209" s="10"/>
      <c r="R209" s="10"/>
      <c r="S209" s="10"/>
      <c r="T209" s="10"/>
      <c r="U209" s="10"/>
      <c r="V209" s="10"/>
      <c r="W209" s="10"/>
      <c r="X209" s="10"/>
      <c r="Y209" s="10"/>
      <c r="Z209" s="10"/>
      <c r="AA209" s="10"/>
    </row>
    <row r="210">
      <c r="A210" s="10"/>
      <c r="B210" s="10"/>
      <c r="C210" s="10"/>
      <c r="D210" s="10"/>
      <c r="E210" s="10"/>
      <c r="F210" s="10"/>
      <c r="G210" s="10"/>
      <c r="H210" s="10"/>
      <c r="I210" s="10"/>
      <c r="J210" s="10"/>
      <c r="K210" s="10"/>
      <c r="L210" s="10"/>
      <c r="M210" s="10"/>
      <c r="N210" s="10"/>
      <c r="O210" s="10"/>
      <c r="P210" s="33"/>
      <c r="Q210" s="10"/>
      <c r="R210" s="10"/>
      <c r="S210" s="10"/>
      <c r="T210" s="10"/>
      <c r="U210" s="10"/>
      <c r="V210" s="10"/>
      <c r="W210" s="10"/>
      <c r="X210" s="10"/>
      <c r="Y210" s="10"/>
      <c r="Z210" s="10"/>
      <c r="AA210" s="10"/>
    </row>
    <row r="211">
      <c r="A211" s="10"/>
      <c r="B211" s="10"/>
      <c r="C211" s="10"/>
      <c r="D211" s="10"/>
      <c r="E211" s="10"/>
      <c r="F211" s="10"/>
      <c r="G211" s="10"/>
      <c r="H211" s="10"/>
      <c r="I211" s="10"/>
      <c r="J211" s="10"/>
      <c r="K211" s="10"/>
      <c r="L211" s="10"/>
      <c r="M211" s="10"/>
      <c r="N211" s="10"/>
      <c r="O211" s="10"/>
      <c r="P211" s="33"/>
      <c r="Q211" s="10"/>
      <c r="R211" s="10"/>
      <c r="S211" s="10"/>
      <c r="T211" s="10"/>
      <c r="U211" s="10"/>
      <c r="V211" s="10"/>
      <c r="W211" s="10"/>
      <c r="X211" s="10"/>
      <c r="Y211" s="10"/>
      <c r="Z211" s="10"/>
      <c r="AA211" s="10"/>
    </row>
    <row r="212">
      <c r="A212" s="10"/>
      <c r="B212" s="10"/>
      <c r="C212" s="10"/>
      <c r="D212" s="10"/>
      <c r="E212" s="10"/>
      <c r="F212" s="10"/>
      <c r="G212" s="10"/>
      <c r="H212" s="10"/>
      <c r="I212" s="10"/>
      <c r="J212" s="10"/>
      <c r="K212" s="10"/>
      <c r="L212" s="10"/>
      <c r="M212" s="10"/>
      <c r="N212" s="10"/>
      <c r="O212" s="10"/>
      <c r="P212" s="33"/>
      <c r="Q212" s="10"/>
      <c r="R212" s="10"/>
      <c r="S212" s="10"/>
      <c r="T212" s="10"/>
      <c r="U212" s="10"/>
      <c r="V212" s="10"/>
      <c r="W212" s="10"/>
      <c r="X212" s="10"/>
      <c r="Y212" s="10"/>
      <c r="Z212" s="10"/>
      <c r="AA212" s="10"/>
    </row>
    <row r="213">
      <c r="A213" s="10"/>
      <c r="B213" s="10"/>
      <c r="C213" s="10"/>
      <c r="D213" s="10"/>
      <c r="E213" s="10"/>
      <c r="F213" s="10"/>
      <c r="G213" s="10"/>
      <c r="H213" s="10"/>
      <c r="I213" s="10"/>
      <c r="J213" s="10"/>
      <c r="K213" s="10"/>
      <c r="L213" s="10"/>
      <c r="M213" s="10"/>
      <c r="N213" s="10"/>
      <c r="O213" s="10"/>
      <c r="P213" s="33"/>
      <c r="Q213" s="10"/>
      <c r="R213" s="10"/>
      <c r="S213" s="10"/>
      <c r="T213" s="10"/>
      <c r="U213" s="10"/>
      <c r="V213" s="10"/>
      <c r="W213" s="10"/>
      <c r="X213" s="10"/>
      <c r="Y213" s="10"/>
      <c r="Z213" s="10"/>
      <c r="AA213" s="10"/>
    </row>
    <row r="214">
      <c r="A214" s="10"/>
      <c r="B214" s="10"/>
      <c r="C214" s="10"/>
      <c r="D214" s="10"/>
      <c r="E214" s="10"/>
      <c r="F214" s="10"/>
      <c r="G214" s="10"/>
      <c r="H214" s="10"/>
      <c r="I214" s="10"/>
      <c r="J214" s="10"/>
      <c r="K214" s="10"/>
      <c r="L214" s="10"/>
      <c r="M214" s="10"/>
      <c r="N214" s="10"/>
      <c r="O214" s="10"/>
      <c r="P214" s="33"/>
      <c r="Q214" s="10"/>
      <c r="R214" s="10"/>
      <c r="S214" s="10"/>
      <c r="T214" s="10"/>
      <c r="U214" s="10"/>
      <c r="V214" s="10"/>
      <c r="W214" s="10"/>
      <c r="X214" s="10"/>
      <c r="Y214" s="10"/>
      <c r="Z214" s="10"/>
      <c r="AA214" s="10"/>
    </row>
    <row r="215">
      <c r="A215" s="10"/>
      <c r="B215" s="10"/>
      <c r="C215" s="10"/>
      <c r="D215" s="10"/>
      <c r="E215" s="10"/>
      <c r="F215" s="10"/>
      <c r="G215" s="10"/>
      <c r="H215" s="10"/>
      <c r="I215" s="10"/>
      <c r="J215" s="10"/>
      <c r="K215" s="10"/>
      <c r="L215" s="10"/>
      <c r="M215" s="10"/>
      <c r="N215" s="10"/>
      <c r="O215" s="10"/>
      <c r="P215" s="33"/>
      <c r="Q215" s="10"/>
      <c r="R215" s="10"/>
      <c r="S215" s="10"/>
      <c r="T215" s="10"/>
      <c r="U215" s="10"/>
      <c r="V215" s="10"/>
      <c r="W215" s="10"/>
      <c r="X215" s="10"/>
      <c r="Y215" s="10"/>
      <c r="Z215" s="10"/>
      <c r="AA215" s="10"/>
    </row>
    <row r="216">
      <c r="A216" s="10"/>
      <c r="B216" s="10"/>
      <c r="C216" s="10"/>
      <c r="D216" s="10"/>
      <c r="E216" s="10"/>
      <c r="F216" s="10"/>
      <c r="G216" s="10"/>
      <c r="H216" s="10"/>
      <c r="I216" s="10"/>
      <c r="J216" s="10"/>
      <c r="K216" s="10"/>
      <c r="L216" s="10"/>
      <c r="M216" s="10"/>
      <c r="N216" s="10"/>
      <c r="O216" s="10"/>
      <c r="P216" s="33"/>
      <c r="Q216" s="10"/>
      <c r="R216" s="10"/>
      <c r="S216" s="10"/>
      <c r="T216" s="10"/>
      <c r="U216" s="10"/>
      <c r="V216" s="10"/>
      <c r="W216" s="10"/>
      <c r="X216" s="10"/>
      <c r="Y216" s="10"/>
      <c r="Z216" s="10"/>
      <c r="AA216" s="10"/>
    </row>
    <row r="217">
      <c r="A217" s="10"/>
      <c r="B217" s="10"/>
      <c r="C217" s="10"/>
      <c r="D217" s="10"/>
      <c r="E217" s="10"/>
      <c r="F217" s="10"/>
      <c r="G217" s="10"/>
      <c r="H217" s="10"/>
      <c r="I217" s="10"/>
      <c r="J217" s="10"/>
      <c r="K217" s="10"/>
      <c r="L217" s="10"/>
      <c r="M217" s="10"/>
      <c r="N217" s="10"/>
      <c r="O217" s="10"/>
      <c r="P217" s="33"/>
      <c r="Q217" s="10"/>
      <c r="R217" s="10"/>
      <c r="S217" s="10"/>
      <c r="T217" s="10"/>
      <c r="U217" s="10"/>
      <c r="V217" s="10"/>
      <c r="W217" s="10"/>
      <c r="X217" s="10"/>
      <c r="Y217" s="10"/>
      <c r="Z217" s="10"/>
      <c r="AA217" s="10"/>
    </row>
    <row r="218">
      <c r="A218" s="10"/>
      <c r="B218" s="10"/>
      <c r="C218" s="10"/>
      <c r="D218" s="10"/>
      <c r="E218" s="10"/>
      <c r="F218" s="10"/>
      <c r="G218" s="10"/>
      <c r="H218" s="10"/>
      <c r="I218" s="10"/>
      <c r="J218" s="10"/>
      <c r="K218" s="10"/>
      <c r="L218" s="10"/>
      <c r="M218" s="10"/>
      <c r="N218" s="10"/>
      <c r="O218" s="10"/>
      <c r="P218" s="33"/>
      <c r="Q218" s="10"/>
      <c r="R218" s="10"/>
      <c r="S218" s="10"/>
      <c r="T218" s="10"/>
      <c r="U218" s="10"/>
      <c r="V218" s="10"/>
      <c r="W218" s="10"/>
      <c r="X218" s="10"/>
      <c r="Y218" s="10"/>
      <c r="Z218" s="10"/>
      <c r="AA218" s="10"/>
    </row>
    <row r="219">
      <c r="A219" s="10"/>
      <c r="B219" s="10"/>
      <c r="C219" s="10"/>
      <c r="D219" s="10"/>
      <c r="E219" s="10"/>
      <c r="F219" s="10"/>
      <c r="G219" s="10"/>
      <c r="H219" s="10"/>
      <c r="I219" s="10"/>
      <c r="J219" s="10"/>
      <c r="K219" s="10"/>
      <c r="L219" s="10"/>
      <c r="M219" s="10"/>
      <c r="N219" s="10"/>
      <c r="O219" s="10"/>
      <c r="P219" s="33"/>
      <c r="Q219" s="10"/>
      <c r="R219" s="10"/>
      <c r="S219" s="10"/>
      <c r="T219" s="10"/>
      <c r="U219" s="10"/>
      <c r="V219" s="10"/>
      <c r="W219" s="10"/>
      <c r="X219" s="10"/>
      <c r="Y219" s="10"/>
      <c r="Z219" s="10"/>
      <c r="AA219" s="10"/>
    </row>
    <row r="220">
      <c r="A220" s="10"/>
      <c r="B220" s="10"/>
      <c r="C220" s="10"/>
      <c r="D220" s="10"/>
      <c r="E220" s="10"/>
      <c r="F220" s="10"/>
      <c r="G220" s="10"/>
      <c r="H220" s="10"/>
      <c r="I220" s="10"/>
      <c r="J220" s="10"/>
      <c r="K220" s="10"/>
      <c r="L220" s="10"/>
      <c r="M220" s="10"/>
      <c r="N220" s="10"/>
      <c r="O220" s="10"/>
      <c r="P220" s="33"/>
      <c r="Q220" s="10"/>
      <c r="R220" s="10"/>
      <c r="S220" s="10"/>
      <c r="T220" s="10"/>
      <c r="U220" s="10"/>
      <c r="V220" s="10"/>
      <c r="W220" s="10"/>
      <c r="X220" s="10"/>
      <c r="Y220" s="10"/>
      <c r="Z220" s="10"/>
      <c r="AA220" s="10"/>
    </row>
    <row r="221">
      <c r="A221" s="10"/>
      <c r="B221" s="10"/>
      <c r="C221" s="10"/>
      <c r="D221" s="10"/>
      <c r="E221" s="10"/>
      <c r="F221" s="10"/>
      <c r="G221" s="10"/>
      <c r="H221" s="10"/>
      <c r="I221" s="10"/>
      <c r="J221" s="10"/>
      <c r="K221" s="10"/>
      <c r="L221" s="10"/>
      <c r="M221" s="10"/>
      <c r="N221" s="10"/>
      <c r="O221" s="10"/>
      <c r="P221" s="33"/>
      <c r="Q221" s="10"/>
      <c r="R221" s="10"/>
      <c r="S221" s="10"/>
      <c r="T221" s="10"/>
      <c r="U221" s="10"/>
      <c r="V221" s="10"/>
      <c r="W221" s="10"/>
      <c r="X221" s="10"/>
      <c r="Y221" s="10"/>
      <c r="Z221" s="10"/>
      <c r="AA221" s="10"/>
    </row>
    <row r="222">
      <c r="A222" s="10"/>
      <c r="B222" s="10"/>
      <c r="C222" s="10"/>
      <c r="D222" s="10"/>
      <c r="E222" s="10"/>
      <c r="F222" s="10"/>
      <c r="G222" s="10"/>
      <c r="H222" s="10"/>
      <c r="I222" s="10"/>
      <c r="J222" s="10"/>
      <c r="K222" s="10"/>
      <c r="L222" s="10"/>
      <c r="M222" s="10"/>
      <c r="N222" s="10"/>
      <c r="O222" s="10"/>
      <c r="P222" s="33"/>
      <c r="Q222" s="10"/>
      <c r="R222" s="10"/>
      <c r="S222" s="10"/>
      <c r="T222" s="10"/>
      <c r="U222" s="10"/>
      <c r="V222" s="10"/>
      <c r="W222" s="10"/>
      <c r="X222" s="10"/>
      <c r="Y222" s="10"/>
      <c r="Z222" s="10"/>
      <c r="AA222" s="10"/>
    </row>
    <row r="223">
      <c r="A223" s="10"/>
      <c r="B223" s="10"/>
      <c r="C223" s="10"/>
      <c r="D223" s="10"/>
      <c r="E223" s="10"/>
      <c r="F223" s="10"/>
      <c r="G223" s="10"/>
      <c r="H223" s="10"/>
      <c r="I223" s="10"/>
      <c r="J223" s="10"/>
      <c r="K223" s="10"/>
      <c r="L223" s="10"/>
      <c r="M223" s="10"/>
      <c r="N223" s="10"/>
      <c r="O223" s="10"/>
      <c r="P223" s="33"/>
      <c r="Q223" s="10"/>
      <c r="R223" s="10"/>
      <c r="S223" s="10"/>
      <c r="T223" s="10"/>
      <c r="U223" s="10"/>
      <c r="V223" s="10"/>
      <c r="W223" s="10"/>
      <c r="X223" s="10"/>
      <c r="Y223" s="10"/>
      <c r="Z223" s="10"/>
      <c r="AA223" s="10"/>
    </row>
    <row r="224">
      <c r="A224" s="10"/>
      <c r="B224" s="10"/>
      <c r="C224" s="10"/>
      <c r="D224" s="10"/>
      <c r="E224" s="10"/>
      <c r="F224" s="10"/>
      <c r="G224" s="10"/>
      <c r="H224" s="10"/>
      <c r="I224" s="10"/>
      <c r="J224" s="10"/>
      <c r="K224" s="10"/>
      <c r="L224" s="10"/>
      <c r="M224" s="10"/>
      <c r="N224" s="10"/>
      <c r="O224" s="10"/>
      <c r="P224" s="33"/>
      <c r="Q224" s="10"/>
      <c r="R224" s="10"/>
      <c r="S224" s="10"/>
      <c r="T224" s="10"/>
      <c r="U224" s="10"/>
      <c r="V224" s="10"/>
      <c r="W224" s="10"/>
      <c r="X224" s="10"/>
      <c r="Y224" s="10"/>
      <c r="Z224" s="10"/>
      <c r="AA224" s="10"/>
    </row>
    <row r="225">
      <c r="A225" s="10"/>
      <c r="B225" s="10"/>
      <c r="C225" s="10"/>
      <c r="D225" s="10"/>
      <c r="E225" s="10"/>
      <c r="F225" s="10"/>
      <c r="G225" s="10"/>
      <c r="H225" s="10"/>
      <c r="I225" s="10"/>
      <c r="J225" s="10"/>
      <c r="K225" s="10"/>
      <c r="L225" s="10"/>
      <c r="M225" s="10"/>
      <c r="N225" s="10"/>
      <c r="O225" s="10"/>
      <c r="P225" s="33"/>
      <c r="Q225" s="10"/>
      <c r="R225" s="10"/>
      <c r="S225" s="10"/>
      <c r="T225" s="10"/>
      <c r="U225" s="10"/>
      <c r="V225" s="10"/>
      <c r="W225" s="10"/>
      <c r="X225" s="10"/>
      <c r="Y225" s="10"/>
      <c r="Z225" s="10"/>
      <c r="AA225" s="10"/>
    </row>
    <row r="226">
      <c r="A226" s="10"/>
      <c r="B226" s="10"/>
      <c r="C226" s="10"/>
      <c r="D226" s="10"/>
      <c r="E226" s="10"/>
      <c r="F226" s="10"/>
      <c r="G226" s="10"/>
      <c r="H226" s="10"/>
      <c r="I226" s="10"/>
      <c r="J226" s="10"/>
      <c r="K226" s="10"/>
      <c r="L226" s="10"/>
      <c r="M226" s="10"/>
      <c r="N226" s="10"/>
      <c r="O226" s="10"/>
      <c r="P226" s="33"/>
      <c r="Q226" s="10"/>
      <c r="R226" s="10"/>
      <c r="S226" s="10"/>
      <c r="T226" s="10"/>
      <c r="U226" s="10"/>
      <c r="V226" s="10"/>
      <c r="W226" s="10"/>
      <c r="X226" s="10"/>
      <c r="Y226" s="10"/>
      <c r="Z226" s="10"/>
      <c r="AA226" s="10"/>
    </row>
    <row r="227">
      <c r="A227" s="10"/>
      <c r="B227" s="10"/>
      <c r="C227" s="10"/>
      <c r="D227" s="10"/>
      <c r="E227" s="10"/>
      <c r="F227" s="10"/>
      <c r="G227" s="10"/>
      <c r="H227" s="10"/>
      <c r="I227" s="10"/>
      <c r="J227" s="10"/>
      <c r="K227" s="10"/>
      <c r="L227" s="10"/>
      <c r="M227" s="10"/>
      <c r="N227" s="10"/>
      <c r="O227" s="10"/>
      <c r="P227" s="33"/>
      <c r="Q227" s="10"/>
      <c r="R227" s="10"/>
      <c r="S227" s="10"/>
      <c r="T227" s="10"/>
      <c r="U227" s="10"/>
      <c r="V227" s="10"/>
      <c r="W227" s="10"/>
      <c r="X227" s="10"/>
      <c r="Y227" s="10"/>
      <c r="Z227" s="10"/>
      <c r="AA227" s="10"/>
    </row>
    <row r="228">
      <c r="A228" s="10"/>
      <c r="B228" s="10"/>
      <c r="C228" s="10"/>
      <c r="D228" s="10"/>
      <c r="E228" s="10"/>
      <c r="F228" s="10"/>
      <c r="G228" s="10"/>
      <c r="H228" s="10"/>
      <c r="I228" s="10"/>
      <c r="J228" s="10"/>
      <c r="K228" s="10"/>
      <c r="L228" s="10"/>
      <c r="M228" s="10"/>
      <c r="N228" s="10"/>
      <c r="O228" s="10"/>
      <c r="P228" s="33"/>
      <c r="Q228" s="10"/>
      <c r="R228" s="10"/>
      <c r="S228" s="10"/>
      <c r="T228" s="10"/>
      <c r="U228" s="10"/>
      <c r="V228" s="10"/>
      <c r="W228" s="10"/>
      <c r="X228" s="10"/>
      <c r="Y228" s="10"/>
      <c r="Z228" s="10"/>
      <c r="AA228" s="10"/>
    </row>
    <row r="229">
      <c r="A229" s="10"/>
      <c r="B229" s="10"/>
      <c r="C229" s="10"/>
      <c r="D229" s="10"/>
      <c r="E229" s="10"/>
      <c r="F229" s="10"/>
      <c r="G229" s="10"/>
      <c r="H229" s="10"/>
      <c r="I229" s="10"/>
      <c r="J229" s="10"/>
      <c r="K229" s="10"/>
      <c r="L229" s="10"/>
      <c r="M229" s="10"/>
      <c r="N229" s="10"/>
      <c r="O229" s="10"/>
      <c r="P229" s="33"/>
      <c r="Q229" s="10"/>
      <c r="R229" s="10"/>
      <c r="S229" s="10"/>
      <c r="T229" s="10"/>
      <c r="U229" s="10"/>
      <c r="V229" s="10"/>
      <c r="W229" s="10"/>
      <c r="X229" s="10"/>
      <c r="Y229" s="10"/>
      <c r="Z229" s="10"/>
      <c r="AA229" s="10"/>
    </row>
    <row r="230">
      <c r="A230" s="10"/>
      <c r="B230" s="10"/>
      <c r="C230" s="10"/>
      <c r="D230" s="10"/>
      <c r="E230" s="10"/>
      <c r="F230" s="10"/>
      <c r="G230" s="10"/>
      <c r="H230" s="10"/>
      <c r="I230" s="10"/>
      <c r="J230" s="10"/>
      <c r="K230" s="10"/>
      <c r="L230" s="10"/>
      <c r="M230" s="10"/>
      <c r="N230" s="10"/>
      <c r="O230" s="10"/>
      <c r="P230" s="33"/>
      <c r="Q230" s="10"/>
      <c r="R230" s="10"/>
      <c r="S230" s="10"/>
      <c r="T230" s="10"/>
      <c r="U230" s="10"/>
      <c r="V230" s="10"/>
      <c r="W230" s="10"/>
      <c r="X230" s="10"/>
      <c r="Y230" s="10"/>
      <c r="Z230" s="10"/>
      <c r="AA230" s="10"/>
    </row>
    <row r="231">
      <c r="A231" s="10"/>
      <c r="B231" s="10"/>
      <c r="C231" s="10"/>
      <c r="D231" s="10"/>
      <c r="E231" s="10"/>
      <c r="F231" s="10"/>
      <c r="G231" s="10"/>
      <c r="H231" s="10"/>
      <c r="I231" s="10"/>
      <c r="J231" s="10"/>
      <c r="K231" s="10"/>
      <c r="L231" s="10"/>
      <c r="M231" s="10"/>
      <c r="N231" s="10"/>
      <c r="O231" s="10"/>
      <c r="P231" s="33"/>
      <c r="Q231" s="10"/>
      <c r="R231" s="10"/>
      <c r="S231" s="10"/>
      <c r="T231" s="10"/>
      <c r="U231" s="10"/>
      <c r="V231" s="10"/>
      <c r="W231" s="10"/>
      <c r="X231" s="10"/>
      <c r="Y231" s="10"/>
      <c r="Z231" s="10"/>
      <c r="AA231" s="10"/>
    </row>
    <row r="232">
      <c r="A232" s="10"/>
      <c r="B232" s="10"/>
      <c r="C232" s="10"/>
      <c r="D232" s="10"/>
      <c r="E232" s="10"/>
      <c r="F232" s="10"/>
      <c r="G232" s="10"/>
      <c r="H232" s="10"/>
      <c r="I232" s="10"/>
      <c r="J232" s="10"/>
      <c r="K232" s="10"/>
      <c r="L232" s="10"/>
      <c r="M232" s="10"/>
      <c r="N232" s="10"/>
      <c r="O232" s="10"/>
      <c r="P232" s="33"/>
      <c r="Q232" s="10"/>
      <c r="R232" s="10"/>
      <c r="S232" s="10"/>
      <c r="T232" s="10"/>
      <c r="U232" s="10"/>
      <c r="V232" s="10"/>
      <c r="W232" s="10"/>
      <c r="X232" s="10"/>
      <c r="Y232" s="10"/>
      <c r="Z232" s="10"/>
      <c r="AA232" s="10"/>
    </row>
    <row r="233">
      <c r="A233" s="10"/>
      <c r="B233" s="10"/>
      <c r="C233" s="10"/>
      <c r="D233" s="10"/>
      <c r="E233" s="10"/>
      <c r="F233" s="10"/>
      <c r="G233" s="10"/>
      <c r="H233" s="10"/>
      <c r="I233" s="10"/>
      <c r="J233" s="10"/>
      <c r="K233" s="10"/>
      <c r="L233" s="10"/>
      <c r="M233" s="10"/>
      <c r="N233" s="10"/>
      <c r="O233" s="10"/>
      <c r="P233" s="33"/>
      <c r="Q233" s="10"/>
      <c r="R233" s="10"/>
      <c r="S233" s="10"/>
      <c r="T233" s="10"/>
      <c r="U233" s="10"/>
      <c r="V233" s="10"/>
      <c r="W233" s="10"/>
      <c r="X233" s="10"/>
      <c r="Y233" s="10"/>
      <c r="Z233" s="10"/>
      <c r="AA233" s="10"/>
    </row>
    <row r="234">
      <c r="A234" s="10"/>
      <c r="B234" s="10"/>
      <c r="C234" s="10"/>
      <c r="D234" s="10"/>
      <c r="E234" s="10"/>
      <c r="F234" s="10"/>
      <c r="G234" s="10"/>
      <c r="H234" s="10"/>
      <c r="I234" s="10"/>
      <c r="J234" s="10"/>
      <c r="K234" s="10"/>
      <c r="L234" s="10"/>
      <c r="M234" s="10"/>
      <c r="N234" s="10"/>
      <c r="O234" s="10"/>
      <c r="P234" s="33"/>
      <c r="Q234" s="10"/>
      <c r="R234" s="10"/>
      <c r="S234" s="10"/>
      <c r="T234" s="10"/>
      <c r="U234" s="10"/>
      <c r="V234" s="10"/>
      <c r="W234" s="10"/>
      <c r="X234" s="10"/>
      <c r="Y234" s="10"/>
      <c r="Z234" s="10"/>
      <c r="AA234" s="10"/>
    </row>
    <row r="235">
      <c r="A235" s="10"/>
      <c r="B235" s="10"/>
      <c r="C235" s="10"/>
      <c r="D235" s="10"/>
      <c r="E235" s="10"/>
      <c r="F235" s="10"/>
      <c r="G235" s="10"/>
      <c r="H235" s="10"/>
      <c r="I235" s="10"/>
      <c r="J235" s="10"/>
      <c r="K235" s="10"/>
      <c r="L235" s="10"/>
      <c r="M235" s="10"/>
      <c r="N235" s="10"/>
      <c r="O235" s="10"/>
      <c r="P235" s="33"/>
      <c r="Q235" s="10"/>
      <c r="R235" s="10"/>
      <c r="S235" s="10"/>
      <c r="T235" s="10"/>
      <c r="U235" s="10"/>
      <c r="V235" s="10"/>
      <c r="W235" s="10"/>
      <c r="X235" s="10"/>
      <c r="Y235" s="10"/>
      <c r="Z235" s="10"/>
      <c r="AA235" s="10"/>
    </row>
    <row r="236">
      <c r="A236" s="10"/>
      <c r="B236" s="10"/>
      <c r="C236" s="10"/>
      <c r="D236" s="10"/>
      <c r="E236" s="10"/>
      <c r="F236" s="10"/>
      <c r="G236" s="10"/>
      <c r="H236" s="10"/>
      <c r="I236" s="10"/>
      <c r="J236" s="10"/>
      <c r="K236" s="10"/>
      <c r="L236" s="10"/>
      <c r="M236" s="10"/>
      <c r="N236" s="10"/>
      <c r="O236" s="10"/>
      <c r="P236" s="33"/>
      <c r="Q236" s="10"/>
      <c r="R236" s="10"/>
      <c r="S236" s="10"/>
      <c r="T236" s="10"/>
      <c r="U236" s="10"/>
      <c r="V236" s="10"/>
      <c r="W236" s="10"/>
      <c r="X236" s="10"/>
      <c r="Y236" s="10"/>
      <c r="Z236" s="10"/>
      <c r="AA236" s="10"/>
    </row>
    <row r="237">
      <c r="A237" s="10"/>
      <c r="B237" s="10"/>
      <c r="C237" s="10"/>
      <c r="D237" s="10"/>
      <c r="E237" s="10"/>
      <c r="F237" s="10"/>
      <c r="G237" s="10"/>
      <c r="H237" s="10"/>
      <c r="I237" s="10"/>
      <c r="J237" s="10"/>
      <c r="K237" s="10"/>
      <c r="L237" s="10"/>
      <c r="M237" s="10"/>
      <c r="N237" s="10"/>
      <c r="O237" s="10"/>
      <c r="P237" s="33"/>
      <c r="Q237" s="10"/>
      <c r="R237" s="10"/>
      <c r="S237" s="10"/>
      <c r="T237" s="10"/>
      <c r="U237" s="10"/>
      <c r="V237" s="10"/>
      <c r="W237" s="10"/>
      <c r="X237" s="10"/>
      <c r="Y237" s="10"/>
      <c r="Z237" s="10"/>
      <c r="AA237" s="10"/>
    </row>
    <row r="238">
      <c r="A238" s="10"/>
      <c r="B238" s="10"/>
      <c r="C238" s="10"/>
      <c r="D238" s="10"/>
      <c r="E238" s="10"/>
      <c r="F238" s="10"/>
      <c r="G238" s="10"/>
      <c r="H238" s="10"/>
      <c r="I238" s="10"/>
      <c r="J238" s="10"/>
      <c r="K238" s="10"/>
      <c r="L238" s="10"/>
      <c r="M238" s="10"/>
      <c r="N238" s="10"/>
      <c r="O238" s="10"/>
      <c r="P238" s="33"/>
      <c r="Q238" s="10"/>
      <c r="R238" s="10"/>
      <c r="S238" s="10"/>
      <c r="T238" s="10"/>
      <c r="U238" s="10"/>
      <c r="V238" s="10"/>
      <c r="W238" s="10"/>
      <c r="X238" s="10"/>
      <c r="Y238" s="10"/>
      <c r="Z238" s="10"/>
      <c r="AA238" s="10"/>
    </row>
    <row r="239">
      <c r="A239" s="10"/>
      <c r="B239" s="10"/>
      <c r="C239" s="10"/>
      <c r="D239" s="10"/>
      <c r="E239" s="10"/>
      <c r="F239" s="10"/>
      <c r="G239" s="10"/>
      <c r="H239" s="10"/>
      <c r="I239" s="10"/>
      <c r="J239" s="10"/>
      <c r="K239" s="10"/>
      <c r="L239" s="10"/>
      <c r="M239" s="10"/>
      <c r="N239" s="10"/>
      <c r="O239" s="10"/>
      <c r="P239" s="33"/>
      <c r="Q239" s="10"/>
      <c r="R239" s="10"/>
      <c r="S239" s="10"/>
      <c r="T239" s="10"/>
      <c r="U239" s="10"/>
      <c r="V239" s="10"/>
      <c r="W239" s="10"/>
      <c r="X239" s="10"/>
      <c r="Y239" s="10"/>
      <c r="Z239" s="10"/>
      <c r="AA239" s="10"/>
    </row>
    <row r="240">
      <c r="A240" s="10"/>
      <c r="B240" s="10"/>
      <c r="C240" s="10"/>
      <c r="D240" s="10"/>
      <c r="E240" s="10"/>
      <c r="F240" s="10"/>
      <c r="G240" s="10"/>
      <c r="H240" s="10"/>
      <c r="I240" s="10"/>
      <c r="J240" s="10"/>
      <c r="K240" s="10"/>
      <c r="L240" s="10"/>
      <c r="M240" s="10"/>
      <c r="N240" s="10"/>
      <c r="O240" s="10"/>
      <c r="P240" s="33"/>
      <c r="Q240" s="10"/>
      <c r="R240" s="10"/>
      <c r="S240" s="10"/>
      <c r="T240" s="10"/>
      <c r="U240" s="10"/>
      <c r="V240" s="10"/>
      <c r="W240" s="10"/>
      <c r="X240" s="10"/>
      <c r="Y240" s="10"/>
      <c r="Z240" s="10"/>
      <c r="AA240" s="10"/>
    </row>
    <row r="241">
      <c r="A241" s="10"/>
      <c r="B241" s="10"/>
      <c r="C241" s="10"/>
      <c r="D241" s="10"/>
      <c r="E241" s="10"/>
      <c r="F241" s="10"/>
      <c r="G241" s="10"/>
      <c r="H241" s="10"/>
      <c r="I241" s="10"/>
      <c r="J241" s="10"/>
      <c r="K241" s="10"/>
      <c r="L241" s="10"/>
      <c r="M241" s="10"/>
      <c r="N241" s="10"/>
      <c r="O241" s="10"/>
      <c r="P241" s="33"/>
      <c r="Q241" s="10"/>
      <c r="R241" s="10"/>
      <c r="S241" s="10"/>
      <c r="T241" s="10"/>
      <c r="U241" s="10"/>
      <c r="V241" s="10"/>
      <c r="W241" s="10"/>
      <c r="X241" s="10"/>
      <c r="Y241" s="10"/>
      <c r="Z241" s="10"/>
      <c r="AA241" s="10"/>
    </row>
    <row r="242">
      <c r="A242" s="10"/>
      <c r="B242" s="10"/>
      <c r="C242" s="10"/>
      <c r="D242" s="10"/>
      <c r="E242" s="10"/>
      <c r="F242" s="10"/>
      <c r="G242" s="10"/>
      <c r="H242" s="10"/>
      <c r="I242" s="10"/>
      <c r="J242" s="10"/>
      <c r="K242" s="10"/>
      <c r="L242" s="10"/>
      <c r="M242" s="10"/>
      <c r="N242" s="10"/>
      <c r="O242" s="10"/>
      <c r="P242" s="33"/>
      <c r="Q242" s="10"/>
      <c r="R242" s="10"/>
      <c r="S242" s="10"/>
      <c r="T242" s="10"/>
      <c r="U242" s="10"/>
      <c r="V242" s="10"/>
      <c r="W242" s="10"/>
      <c r="X242" s="10"/>
      <c r="Y242" s="10"/>
      <c r="Z242" s="10"/>
      <c r="AA242" s="10"/>
    </row>
    <row r="243">
      <c r="A243" s="10"/>
      <c r="B243" s="10"/>
      <c r="C243" s="10"/>
      <c r="D243" s="10"/>
      <c r="E243" s="10"/>
      <c r="F243" s="10"/>
      <c r="G243" s="10"/>
      <c r="H243" s="10"/>
      <c r="I243" s="10"/>
      <c r="J243" s="10"/>
      <c r="K243" s="10"/>
      <c r="L243" s="10"/>
      <c r="M243" s="10"/>
      <c r="N243" s="10"/>
      <c r="O243" s="10"/>
      <c r="P243" s="33"/>
      <c r="Q243" s="10"/>
      <c r="R243" s="10"/>
      <c r="S243" s="10"/>
      <c r="T243" s="10"/>
      <c r="U243" s="10"/>
      <c r="V243" s="10"/>
      <c r="W243" s="10"/>
      <c r="X243" s="10"/>
      <c r="Y243" s="10"/>
      <c r="Z243" s="10"/>
      <c r="AA243" s="10"/>
    </row>
    <row r="244">
      <c r="A244" s="10"/>
      <c r="B244" s="10"/>
      <c r="C244" s="10"/>
      <c r="D244" s="10"/>
      <c r="E244" s="10"/>
      <c r="F244" s="10"/>
      <c r="G244" s="10"/>
      <c r="H244" s="10"/>
      <c r="I244" s="10"/>
      <c r="J244" s="10"/>
      <c r="K244" s="10"/>
      <c r="L244" s="10"/>
      <c r="M244" s="10"/>
      <c r="N244" s="10"/>
      <c r="O244" s="10"/>
      <c r="P244" s="33"/>
      <c r="Q244" s="10"/>
      <c r="R244" s="10"/>
      <c r="S244" s="10"/>
      <c r="T244" s="10"/>
      <c r="U244" s="10"/>
      <c r="V244" s="10"/>
      <c r="W244" s="10"/>
      <c r="X244" s="10"/>
      <c r="Y244" s="10"/>
      <c r="Z244" s="10"/>
      <c r="AA244" s="10"/>
    </row>
    <row r="245">
      <c r="A245" s="10"/>
      <c r="B245" s="10"/>
      <c r="C245" s="10"/>
      <c r="D245" s="10"/>
      <c r="E245" s="10"/>
      <c r="F245" s="10"/>
      <c r="G245" s="10"/>
      <c r="H245" s="10"/>
      <c r="I245" s="10"/>
      <c r="J245" s="10"/>
      <c r="K245" s="10"/>
      <c r="L245" s="10"/>
      <c r="M245" s="10"/>
      <c r="N245" s="10"/>
      <c r="O245" s="10"/>
      <c r="P245" s="33"/>
      <c r="Q245" s="10"/>
      <c r="R245" s="10"/>
      <c r="S245" s="10"/>
      <c r="T245" s="10"/>
      <c r="U245" s="10"/>
      <c r="V245" s="10"/>
      <c r="W245" s="10"/>
      <c r="X245" s="10"/>
      <c r="Y245" s="10"/>
      <c r="Z245" s="10"/>
      <c r="AA245" s="10"/>
    </row>
    <row r="246">
      <c r="A246" s="10"/>
      <c r="B246" s="10"/>
      <c r="C246" s="10"/>
      <c r="D246" s="10"/>
      <c r="E246" s="10"/>
      <c r="F246" s="10"/>
      <c r="G246" s="10"/>
      <c r="H246" s="10"/>
      <c r="I246" s="10"/>
      <c r="J246" s="10"/>
      <c r="K246" s="10"/>
      <c r="L246" s="10"/>
      <c r="M246" s="10"/>
      <c r="N246" s="10"/>
      <c r="O246" s="10"/>
      <c r="P246" s="33"/>
      <c r="Q246" s="10"/>
      <c r="R246" s="10"/>
      <c r="S246" s="10"/>
      <c r="T246" s="10"/>
      <c r="U246" s="10"/>
      <c r="V246" s="10"/>
      <c r="W246" s="10"/>
      <c r="X246" s="10"/>
      <c r="Y246" s="10"/>
      <c r="Z246" s="10"/>
      <c r="AA246" s="10"/>
    </row>
    <row r="247">
      <c r="A247" s="10"/>
      <c r="B247" s="10"/>
      <c r="C247" s="10"/>
      <c r="D247" s="10"/>
      <c r="E247" s="10"/>
      <c r="F247" s="10"/>
      <c r="G247" s="10"/>
      <c r="H247" s="10"/>
      <c r="I247" s="10"/>
      <c r="J247" s="10"/>
      <c r="K247" s="10"/>
      <c r="L247" s="10"/>
      <c r="M247" s="10"/>
      <c r="N247" s="10"/>
      <c r="O247" s="10"/>
      <c r="P247" s="33"/>
      <c r="Q247" s="10"/>
      <c r="R247" s="10"/>
      <c r="S247" s="10"/>
      <c r="T247" s="10"/>
      <c r="U247" s="10"/>
      <c r="V247" s="10"/>
      <c r="W247" s="10"/>
      <c r="X247" s="10"/>
      <c r="Y247" s="10"/>
      <c r="Z247" s="10"/>
      <c r="AA247" s="10"/>
    </row>
    <row r="248">
      <c r="A248" s="10"/>
      <c r="B248" s="10"/>
      <c r="C248" s="10"/>
      <c r="D248" s="10"/>
      <c r="E248" s="10"/>
      <c r="F248" s="10"/>
      <c r="G248" s="10"/>
      <c r="H248" s="10"/>
      <c r="I248" s="10"/>
      <c r="J248" s="10"/>
      <c r="K248" s="10"/>
      <c r="L248" s="10"/>
      <c r="M248" s="10"/>
      <c r="N248" s="10"/>
      <c r="O248" s="10"/>
      <c r="P248" s="33"/>
      <c r="Q248" s="10"/>
      <c r="R248" s="10"/>
      <c r="S248" s="10"/>
      <c r="T248" s="10"/>
      <c r="U248" s="10"/>
      <c r="V248" s="10"/>
      <c r="W248" s="10"/>
      <c r="X248" s="10"/>
      <c r="Y248" s="10"/>
      <c r="Z248" s="10"/>
      <c r="AA248" s="10"/>
    </row>
    <row r="249">
      <c r="A249" s="10"/>
      <c r="B249" s="10"/>
      <c r="C249" s="10"/>
      <c r="D249" s="10"/>
      <c r="E249" s="10"/>
      <c r="F249" s="10"/>
      <c r="G249" s="10"/>
      <c r="H249" s="10"/>
      <c r="I249" s="10"/>
      <c r="J249" s="10"/>
      <c r="K249" s="10"/>
      <c r="L249" s="10"/>
      <c r="M249" s="10"/>
      <c r="N249" s="10"/>
      <c r="O249" s="10"/>
      <c r="P249" s="33"/>
      <c r="Q249" s="10"/>
      <c r="R249" s="10"/>
      <c r="S249" s="10"/>
      <c r="T249" s="10"/>
      <c r="U249" s="10"/>
      <c r="V249" s="10"/>
      <c r="W249" s="10"/>
      <c r="X249" s="10"/>
      <c r="Y249" s="10"/>
      <c r="Z249" s="10"/>
      <c r="AA249" s="10"/>
    </row>
    <row r="250">
      <c r="A250" s="10"/>
      <c r="B250" s="10"/>
      <c r="C250" s="10"/>
      <c r="D250" s="10"/>
      <c r="E250" s="10"/>
      <c r="F250" s="10"/>
      <c r="G250" s="10"/>
      <c r="H250" s="10"/>
      <c r="I250" s="10"/>
      <c r="J250" s="10"/>
      <c r="K250" s="10"/>
      <c r="L250" s="10"/>
      <c r="M250" s="10"/>
      <c r="N250" s="10"/>
      <c r="O250" s="10"/>
      <c r="P250" s="33"/>
      <c r="Q250" s="10"/>
      <c r="R250" s="10"/>
      <c r="S250" s="10"/>
      <c r="T250" s="10"/>
      <c r="U250" s="10"/>
      <c r="V250" s="10"/>
      <c r="W250" s="10"/>
      <c r="X250" s="10"/>
      <c r="Y250" s="10"/>
      <c r="Z250" s="10"/>
      <c r="AA250" s="10"/>
    </row>
    <row r="251">
      <c r="A251" s="10"/>
      <c r="B251" s="10"/>
      <c r="C251" s="10"/>
      <c r="D251" s="10"/>
      <c r="E251" s="10"/>
      <c r="F251" s="10"/>
      <c r="G251" s="10"/>
      <c r="H251" s="10"/>
      <c r="I251" s="10"/>
      <c r="J251" s="10"/>
      <c r="K251" s="10"/>
      <c r="L251" s="10"/>
      <c r="M251" s="10"/>
      <c r="N251" s="10"/>
      <c r="O251" s="10"/>
      <c r="P251" s="33"/>
      <c r="Q251" s="10"/>
      <c r="R251" s="10"/>
      <c r="S251" s="10"/>
      <c r="T251" s="10"/>
      <c r="U251" s="10"/>
      <c r="V251" s="10"/>
      <c r="W251" s="10"/>
      <c r="X251" s="10"/>
      <c r="Y251" s="10"/>
      <c r="Z251" s="10"/>
      <c r="AA251" s="10"/>
    </row>
    <row r="252">
      <c r="A252" s="10"/>
      <c r="B252" s="10"/>
      <c r="C252" s="10"/>
      <c r="D252" s="10"/>
      <c r="E252" s="10"/>
      <c r="F252" s="10"/>
      <c r="G252" s="10"/>
      <c r="H252" s="10"/>
      <c r="I252" s="10"/>
      <c r="J252" s="10"/>
      <c r="K252" s="10"/>
      <c r="L252" s="10"/>
      <c r="M252" s="10"/>
      <c r="N252" s="10"/>
      <c r="O252" s="10"/>
      <c r="P252" s="33"/>
      <c r="Q252" s="10"/>
      <c r="R252" s="10"/>
      <c r="S252" s="10"/>
      <c r="T252" s="10"/>
      <c r="U252" s="10"/>
      <c r="V252" s="10"/>
      <c r="W252" s="10"/>
      <c r="X252" s="10"/>
      <c r="Y252" s="10"/>
      <c r="Z252" s="10"/>
      <c r="AA252" s="10"/>
    </row>
    <row r="253">
      <c r="A253" s="10"/>
      <c r="B253" s="10"/>
      <c r="C253" s="10"/>
      <c r="D253" s="10"/>
      <c r="E253" s="10"/>
      <c r="F253" s="10"/>
      <c r="G253" s="10"/>
      <c r="H253" s="10"/>
      <c r="I253" s="10"/>
      <c r="J253" s="10"/>
      <c r="K253" s="10"/>
      <c r="L253" s="10"/>
      <c r="M253" s="10"/>
      <c r="N253" s="10"/>
      <c r="O253" s="10"/>
      <c r="P253" s="33"/>
      <c r="Q253" s="10"/>
      <c r="R253" s="10"/>
      <c r="S253" s="10"/>
      <c r="T253" s="10"/>
      <c r="U253" s="10"/>
      <c r="V253" s="10"/>
      <c r="W253" s="10"/>
      <c r="X253" s="10"/>
      <c r="Y253" s="10"/>
      <c r="Z253" s="10"/>
      <c r="AA253" s="10"/>
    </row>
    <row r="254">
      <c r="A254" s="10"/>
      <c r="B254" s="10"/>
      <c r="C254" s="10"/>
      <c r="D254" s="10"/>
      <c r="E254" s="10"/>
      <c r="F254" s="10"/>
      <c r="G254" s="10"/>
      <c r="H254" s="10"/>
      <c r="I254" s="10"/>
      <c r="J254" s="10"/>
      <c r="K254" s="10"/>
      <c r="L254" s="10"/>
      <c r="M254" s="10"/>
      <c r="N254" s="10"/>
      <c r="O254" s="10"/>
      <c r="P254" s="33"/>
      <c r="Q254" s="10"/>
      <c r="R254" s="10"/>
      <c r="S254" s="10"/>
      <c r="T254" s="10"/>
      <c r="U254" s="10"/>
      <c r="V254" s="10"/>
      <c r="W254" s="10"/>
      <c r="X254" s="10"/>
      <c r="Y254" s="10"/>
      <c r="Z254" s="10"/>
      <c r="AA254" s="10"/>
    </row>
    <row r="255">
      <c r="A255" s="10"/>
      <c r="B255" s="10"/>
      <c r="C255" s="10"/>
      <c r="D255" s="10"/>
      <c r="E255" s="10"/>
      <c r="F255" s="10"/>
      <c r="G255" s="10"/>
      <c r="H255" s="10"/>
      <c r="I255" s="10"/>
      <c r="J255" s="10"/>
      <c r="K255" s="10"/>
      <c r="L255" s="10"/>
      <c r="M255" s="10"/>
      <c r="N255" s="10"/>
      <c r="O255" s="10"/>
      <c r="P255" s="33"/>
      <c r="Q255" s="10"/>
      <c r="R255" s="10"/>
      <c r="S255" s="10"/>
      <c r="T255" s="10"/>
      <c r="U255" s="10"/>
      <c r="V255" s="10"/>
      <c r="W255" s="10"/>
      <c r="X255" s="10"/>
      <c r="Y255" s="10"/>
      <c r="Z255" s="10"/>
      <c r="AA255" s="10"/>
    </row>
    <row r="256">
      <c r="A256" s="10"/>
      <c r="B256" s="10"/>
      <c r="C256" s="10"/>
      <c r="D256" s="10"/>
      <c r="E256" s="10"/>
      <c r="F256" s="10"/>
      <c r="G256" s="10"/>
      <c r="H256" s="10"/>
      <c r="I256" s="10"/>
      <c r="J256" s="10"/>
      <c r="K256" s="10"/>
      <c r="L256" s="10"/>
      <c r="M256" s="10"/>
      <c r="N256" s="10"/>
      <c r="O256" s="10"/>
      <c r="P256" s="33"/>
      <c r="Q256" s="10"/>
      <c r="R256" s="10"/>
      <c r="S256" s="10"/>
      <c r="T256" s="10"/>
      <c r="U256" s="10"/>
      <c r="V256" s="10"/>
      <c r="W256" s="10"/>
      <c r="X256" s="10"/>
      <c r="Y256" s="10"/>
      <c r="Z256" s="10"/>
      <c r="AA256" s="10"/>
    </row>
    <row r="257">
      <c r="A257" s="10"/>
      <c r="B257" s="10"/>
      <c r="C257" s="10"/>
      <c r="D257" s="10"/>
      <c r="E257" s="10"/>
      <c r="F257" s="10"/>
      <c r="G257" s="10"/>
      <c r="H257" s="10"/>
      <c r="I257" s="10"/>
      <c r="J257" s="10"/>
      <c r="K257" s="10"/>
      <c r="L257" s="10"/>
      <c r="M257" s="10"/>
      <c r="N257" s="10"/>
      <c r="O257" s="10"/>
      <c r="P257" s="33"/>
      <c r="Q257" s="10"/>
      <c r="R257" s="10"/>
      <c r="S257" s="10"/>
      <c r="T257" s="10"/>
      <c r="U257" s="10"/>
      <c r="V257" s="10"/>
      <c r="W257" s="10"/>
      <c r="X257" s="10"/>
      <c r="Y257" s="10"/>
      <c r="Z257" s="10"/>
      <c r="AA257" s="10"/>
    </row>
    <row r="258">
      <c r="A258" s="10"/>
      <c r="B258" s="10"/>
      <c r="C258" s="10"/>
      <c r="D258" s="10"/>
      <c r="E258" s="10"/>
      <c r="F258" s="10"/>
      <c r="G258" s="10"/>
      <c r="H258" s="10"/>
      <c r="I258" s="10"/>
      <c r="J258" s="10"/>
      <c r="K258" s="10"/>
      <c r="L258" s="10"/>
      <c r="M258" s="10"/>
      <c r="N258" s="10"/>
      <c r="O258" s="10"/>
      <c r="P258" s="33"/>
      <c r="Q258" s="10"/>
      <c r="R258" s="10"/>
      <c r="S258" s="10"/>
      <c r="T258" s="10"/>
      <c r="U258" s="10"/>
      <c r="V258" s="10"/>
      <c r="W258" s="10"/>
      <c r="X258" s="10"/>
      <c r="Y258" s="10"/>
      <c r="Z258" s="10"/>
      <c r="AA258" s="10"/>
    </row>
    <row r="259">
      <c r="A259" s="10"/>
      <c r="B259" s="10"/>
      <c r="C259" s="10"/>
      <c r="D259" s="10"/>
      <c r="E259" s="10"/>
      <c r="F259" s="10"/>
      <c r="G259" s="10"/>
      <c r="H259" s="10"/>
      <c r="I259" s="10"/>
      <c r="J259" s="10"/>
      <c r="K259" s="10"/>
      <c r="L259" s="10"/>
      <c r="M259" s="10"/>
      <c r="N259" s="10"/>
      <c r="O259" s="10"/>
      <c r="P259" s="33"/>
      <c r="Q259" s="10"/>
      <c r="R259" s="10"/>
      <c r="S259" s="10"/>
      <c r="T259" s="10"/>
      <c r="U259" s="10"/>
      <c r="V259" s="10"/>
      <c r="W259" s="10"/>
      <c r="X259" s="10"/>
      <c r="Y259" s="10"/>
      <c r="Z259" s="10"/>
      <c r="AA259" s="10"/>
    </row>
    <row r="260">
      <c r="A260" s="10"/>
      <c r="B260" s="10"/>
      <c r="C260" s="10"/>
      <c r="D260" s="10"/>
      <c r="E260" s="10"/>
      <c r="F260" s="10"/>
      <c r="G260" s="10"/>
      <c r="H260" s="10"/>
      <c r="I260" s="10"/>
      <c r="J260" s="10"/>
      <c r="K260" s="10"/>
      <c r="L260" s="10"/>
      <c r="M260" s="10"/>
      <c r="N260" s="10"/>
      <c r="O260" s="10"/>
      <c r="P260" s="33"/>
      <c r="Q260" s="10"/>
      <c r="R260" s="10"/>
      <c r="S260" s="10"/>
      <c r="T260" s="10"/>
      <c r="U260" s="10"/>
      <c r="V260" s="10"/>
      <c r="W260" s="10"/>
      <c r="X260" s="10"/>
      <c r="Y260" s="10"/>
      <c r="Z260" s="10"/>
      <c r="AA260" s="10"/>
    </row>
    <row r="261">
      <c r="A261" s="10"/>
      <c r="B261" s="10"/>
      <c r="C261" s="10"/>
      <c r="D261" s="10"/>
      <c r="E261" s="10"/>
      <c r="F261" s="10"/>
      <c r="G261" s="10"/>
      <c r="H261" s="10"/>
      <c r="I261" s="10"/>
      <c r="J261" s="10"/>
      <c r="K261" s="10"/>
      <c r="L261" s="10"/>
      <c r="M261" s="10"/>
      <c r="N261" s="10"/>
      <c r="O261" s="10"/>
      <c r="P261" s="33"/>
      <c r="Q261" s="10"/>
      <c r="R261" s="10"/>
      <c r="S261" s="10"/>
      <c r="T261" s="10"/>
      <c r="U261" s="10"/>
      <c r="V261" s="10"/>
      <c r="W261" s="10"/>
      <c r="X261" s="10"/>
      <c r="Y261" s="10"/>
      <c r="Z261" s="10"/>
      <c r="AA261" s="10"/>
    </row>
    <row r="262">
      <c r="A262" s="10"/>
      <c r="B262" s="10"/>
      <c r="C262" s="10"/>
      <c r="D262" s="10"/>
      <c r="E262" s="10"/>
      <c r="F262" s="10"/>
      <c r="G262" s="10"/>
      <c r="H262" s="10"/>
      <c r="I262" s="10"/>
      <c r="J262" s="10"/>
      <c r="K262" s="10"/>
      <c r="L262" s="10"/>
      <c r="M262" s="10"/>
      <c r="N262" s="10"/>
      <c r="O262" s="10"/>
      <c r="P262" s="33"/>
      <c r="Q262" s="10"/>
      <c r="R262" s="10"/>
      <c r="S262" s="10"/>
      <c r="T262" s="10"/>
      <c r="U262" s="10"/>
      <c r="V262" s="10"/>
      <c r="W262" s="10"/>
      <c r="X262" s="10"/>
      <c r="Y262" s="10"/>
      <c r="Z262" s="10"/>
      <c r="AA262" s="10"/>
    </row>
    <row r="263">
      <c r="A263" s="10"/>
      <c r="B263" s="10"/>
      <c r="C263" s="10"/>
      <c r="D263" s="10"/>
      <c r="E263" s="10"/>
      <c r="F263" s="10"/>
      <c r="G263" s="10"/>
      <c r="H263" s="10"/>
      <c r="I263" s="10"/>
      <c r="J263" s="10"/>
      <c r="K263" s="10"/>
      <c r="L263" s="10"/>
      <c r="M263" s="10"/>
      <c r="N263" s="10"/>
      <c r="O263" s="10"/>
      <c r="P263" s="33"/>
      <c r="Q263" s="10"/>
      <c r="R263" s="10"/>
      <c r="S263" s="10"/>
      <c r="T263" s="10"/>
      <c r="U263" s="10"/>
      <c r="V263" s="10"/>
      <c r="W263" s="10"/>
      <c r="X263" s="10"/>
      <c r="Y263" s="10"/>
      <c r="Z263" s="10"/>
      <c r="AA263" s="10"/>
    </row>
    <row r="264">
      <c r="A264" s="10"/>
      <c r="B264" s="10"/>
      <c r="C264" s="10"/>
      <c r="D264" s="10"/>
      <c r="E264" s="10"/>
      <c r="F264" s="10"/>
      <c r="G264" s="10"/>
      <c r="H264" s="10"/>
      <c r="I264" s="10"/>
      <c r="J264" s="10"/>
      <c r="K264" s="10"/>
      <c r="L264" s="10"/>
      <c r="M264" s="10"/>
      <c r="N264" s="10"/>
      <c r="O264" s="10"/>
      <c r="P264" s="33"/>
      <c r="Q264" s="10"/>
      <c r="R264" s="10"/>
      <c r="S264" s="10"/>
      <c r="T264" s="10"/>
      <c r="U264" s="10"/>
      <c r="V264" s="10"/>
      <c r="W264" s="10"/>
      <c r="X264" s="10"/>
      <c r="Y264" s="10"/>
      <c r="Z264" s="10"/>
      <c r="AA264" s="10"/>
    </row>
    <row r="265">
      <c r="A265" s="10"/>
      <c r="B265" s="10"/>
      <c r="C265" s="10"/>
      <c r="D265" s="10"/>
      <c r="E265" s="10"/>
      <c r="F265" s="10"/>
      <c r="G265" s="10"/>
      <c r="H265" s="10"/>
      <c r="I265" s="10"/>
      <c r="J265" s="10"/>
      <c r="K265" s="10"/>
      <c r="L265" s="10"/>
      <c r="M265" s="10"/>
      <c r="N265" s="10"/>
      <c r="O265" s="10"/>
      <c r="P265" s="33"/>
      <c r="Q265" s="10"/>
      <c r="R265" s="10"/>
      <c r="S265" s="10"/>
      <c r="T265" s="10"/>
      <c r="U265" s="10"/>
      <c r="V265" s="10"/>
      <c r="W265" s="10"/>
      <c r="X265" s="10"/>
      <c r="Y265" s="10"/>
      <c r="Z265" s="10"/>
      <c r="AA265" s="10"/>
    </row>
    <row r="266">
      <c r="A266" s="10"/>
      <c r="B266" s="10"/>
      <c r="C266" s="10"/>
      <c r="D266" s="10"/>
      <c r="E266" s="10"/>
      <c r="F266" s="10"/>
      <c r="G266" s="10"/>
      <c r="H266" s="10"/>
      <c r="I266" s="10"/>
      <c r="J266" s="10"/>
      <c r="K266" s="10"/>
      <c r="L266" s="10"/>
      <c r="M266" s="10"/>
      <c r="N266" s="10"/>
      <c r="O266" s="10"/>
      <c r="P266" s="33"/>
      <c r="Q266" s="10"/>
      <c r="R266" s="10"/>
      <c r="S266" s="10"/>
      <c r="T266" s="10"/>
      <c r="U266" s="10"/>
      <c r="V266" s="10"/>
      <c r="W266" s="10"/>
      <c r="X266" s="10"/>
      <c r="Y266" s="10"/>
      <c r="Z266" s="10"/>
      <c r="AA266" s="10"/>
    </row>
    <row r="267">
      <c r="A267" s="10"/>
      <c r="B267" s="10"/>
      <c r="C267" s="10"/>
      <c r="D267" s="10"/>
      <c r="E267" s="10"/>
      <c r="F267" s="10"/>
      <c r="G267" s="10"/>
      <c r="H267" s="10"/>
      <c r="I267" s="10"/>
      <c r="J267" s="10"/>
      <c r="K267" s="10"/>
      <c r="L267" s="10"/>
      <c r="M267" s="10"/>
      <c r="N267" s="10"/>
      <c r="O267" s="10"/>
      <c r="P267" s="33"/>
      <c r="Q267" s="10"/>
      <c r="R267" s="10"/>
      <c r="S267" s="10"/>
      <c r="T267" s="10"/>
      <c r="U267" s="10"/>
      <c r="V267" s="10"/>
      <c r="W267" s="10"/>
      <c r="X267" s="10"/>
      <c r="Y267" s="10"/>
      <c r="Z267" s="10"/>
      <c r="AA267" s="10"/>
    </row>
    <row r="268">
      <c r="A268" s="10"/>
      <c r="B268" s="10"/>
      <c r="C268" s="10"/>
      <c r="D268" s="10"/>
      <c r="E268" s="10"/>
      <c r="F268" s="10"/>
      <c r="G268" s="10"/>
      <c r="H268" s="10"/>
      <c r="I268" s="10"/>
      <c r="J268" s="10"/>
      <c r="K268" s="10"/>
      <c r="L268" s="10"/>
      <c r="M268" s="10"/>
      <c r="N268" s="10"/>
      <c r="O268" s="10"/>
      <c r="P268" s="33"/>
      <c r="Q268" s="10"/>
      <c r="R268" s="10"/>
      <c r="S268" s="10"/>
      <c r="T268" s="10"/>
      <c r="U268" s="10"/>
      <c r="V268" s="10"/>
      <c r="W268" s="10"/>
      <c r="X268" s="10"/>
      <c r="Y268" s="10"/>
      <c r="Z268" s="10"/>
      <c r="AA268" s="10"/>
    </row>
    <row r="269">
      <c r="A269" s="10"/>
      <c r="B269" s="10"/>
      <c r="C269" s="10"/>
      <c r="D269" s="10"/>
      <c r="E269" s="10"/>
      <c r="F269" s="10"/>
      <c r="G269" s="10"/>
      <c r="H269" s="10"/>
      <c r="I269" s="10"/>
      <c r="J269" s="10"/>
      <c r="K269" s="10"/>
      <c r="L269" s="10"/>
      <c r="M269" s="10"/>
      <c r="N269" s="10"/>
      <c r="O269" s="10"/>
      <c r="P269" s="33"/>
      <c r="Q269" s="10"/>
      <c r="R269" s="10"/>
      <c r="S269" s="10"/>
      <c r="T269" s="10"/>
      <c r="U269" s="10"/>
      <c r="V269" s="10"/>
      <c r="W269" s="10"/>
      <c r="X269" s="10"/>
      <c r="Y269" s="10"/>
      <c r="Z269" s="10"/>
      <c r="AA269" s="10"/>
    </row>
    <row r="270">
      <c r="A270" s="10"/>
      <c r="B270" s="10"/>
      <c r="C270" s="10"/>
      <c r="D270" s="10"/>
      <c r="E270" s="10"/>
      <c r="F270" s="10"/>
      <c r="G270" s="10"/>
      <c r="H270" s="10"/>
      <c r="I270" s="10"/>
      <c r="J270" s="10"/>
      <c r="K270" s="10"/>
      <c r="L270" s="10"/>
      <c r="M270" s="10"/>
      <c r="N270" s="10"/>
      <c r="O270" s="10"/>
      <c r="P270" s="33"/>
      <c r="Q270" s="10"/>
      <c r="R270" s="10"/>
      <c r="S270" s="10"/>
      <c r="T270" s="10"/>
      <c r="U270" s="10"/>
      <c r="V270" s="10"/>
      <c r="W270" s="10"/>
      <c r="X270" s="10"/>
      <c r="Y270" s="10"/>
      <c r="Z270" s="10"/>
      <c r="AA270" s="10"/>
    </row>
    <row r="271">
      <c r="A271" s="10"/>
      <c r="B271" s="10"/>
      <c r="C271" s="10"/>
      <c r="D271" s="10"/>
      <c r="E271" s="10"/>
      <c r="F271" s="10"/>
      <c r="G271" s="10"/>
      <c r="H271" s="10"/>
      <c r="I271" s="10"/>
      <c r="J271" s="10"/>
      <c r="K271" s="10"/>
      <c r="L271" s="10"/>
      <c r="M271" s="10"/>
      <c r="N271" s="10"/>
      <c r="O271" s="10"/>
      <c r="P271" s="33"/>
      <c r="Q271" s="10"/>
      <c r="R271" s="10"/>
      <c r="S271" s="10"/>
      <c r="T271" s="10"/>
      <c r="U271" s="10"/>
      <c r="V271" s="10"/>
      <c r="W271" s="10"/>
      <c r="X271" s="10"/>
      <c r="Y271" s="10"/>
      <c r="Z271" s="10"/>
      <c r="AA271" s="10"/>
    </row>
    <row r="272">
      <c r="A272" s="10"/>
      <c r="B272" s="10"/>
      <c r="C272" s="10"/>
      <c r="D272" s="10"/>
      <c r="E272" s="10"/>
      <c r="F272" s="10"/>
      <c r="G272" s="10"/>
      <c r="H272" s="10"/>
      <c r="I272" s="10"/>
      <c r="J272" s="10"/>
      <c r="K272" s="10"/>
      <c r="L272" s="10"/>
      <c r="M272" s="10"/>
      <c r="N272" s="10"/>
      <c r="O272" s="10"/>
      <c r="P272" s="33"/>
      <c r="Q272" s="10"/>
      <c r="R272" s="10"/>
      <c r="S272" s="10"/>
      <c r="T272" s="10"/>
      <c r="U272" s="10"/>
      <c r="V272" s="10"/>
      <c r="W272" s="10"/>
      <c r="X272" s="10"/>
      <c r="Y272" s="10"/>
      <c r="Z272" s="10"/>
      <c r="AA272" s="10"/>
    </row>
    <row r="273">
      <c r="A273" s="10"/>
      <c r="B273" s="10"/>
      <c r="C273" s="10"/>
      <c r="D273" s="10"/>
      <c r="E273" s="10"/>
      <c r="F273" s="10"/>
      <c r="G273" s="10"/>
      <c r="H273" s="10"/>
      <c r="I273" s="10"/>
      <c r="J273" s="10"/>
      <c r="K273" s="10"/>
      <c r="L273" s="10"/>
      <c r="M273" s="10"/>
      <c r="N273" s="10"/>
      <c r="O273" s="10"/>
      <c r="P273" s="33"/>
      <c r="Q273" s="10"/>
      <c r="R273" s="10"/>
      <c r="S273" s="10"/>
      <c r="T273" s="10"/>
      <c r="U273" s="10"/>
      <c r="V273" s="10"/>
      <c r="W273" s="10"/>
      <c r="X273" s="10"/>
      <c r="Y273" s="10"/>
      <c r="Z273" s="10"/>
      <c r="AA273" s="10"/>
    </row>
    <row r="274">
      <c r="A274" s="10"/>
      <c r="B274" s="10"/>
      <c r="C274" s="10"/>
      <c r="D274" s="10"/>
      <c r="E274" s="10"/>
      <c r="F274" s="10"/>
      <c r="G274" s="10"/>
      <c r="H274" s="10"/>
      <c r="I274" s="10"/>
      <c r="J274" s="10"/>
      <c r="K274" s="10"/>
      <c r="L274" s="10"/>
      <c r="M274" s="10"/>
      <c r="N274" s="10"/>
      <c r="O274" s="10"/>
      <c r="P274" s="33"/>
      <c r="Q274" s="10"/>
      <c r="R274" s="10"/>
      <c r="S274" s="10"/>
      <c r="T274" s="10"/>
      <c r="U274" s="10"/>
      <c r="V274" s="10"/>
      <c r="W274" s="10"/>
      <c r="X274" s="10"/>
      <c r="Y274" s="10"/>
      <c r="Z274" s="10"/>
      <c r="AA274" s="10"/>
    </row>
    <row r="275">
      <c r="A275" s="10"/>
      <c r="B275" s="10"/>
      <c r="C275" s="10"/>
      <c r="D275" s="10"/>
      <c r="E275" s="10"/>
      <c r="F275" s="10"/>
      <c r="G275" s="10"/>
      <c r="H275" s="10"/>
      <c r="I275" s="10"/>
      <c r="J275" s="10"/>
      <c r="K275" s="10"/>
      <c r="L275" s="10"/>
      <c r="M275" s="10"/>
      <c r="N275" s="10"/>
      <c r="O275" s="10"/>
      <c r="P275" s="33"/>
      <c r="Q275" s="10"/>
      <c r="R275" s="10"/>
      <c r="S275" s="10"/>
      <c r="T275" s="10"/>
      <c r="U275" s="10"/>
      <c r="V275" s="10"/>
      <c r="W275" s="10"/>
      <c r="X275" s="10"/>
      <c r="Y275" s="10"/>
      <c r="Z275" s="10"/>
      <c r="AA275" s="10"/>
    </row>
    <row r="276">
      <c r="A276" s="10"/>
      <c r="B276" s="10"/>
      <c r="C276" s="10"/>
      <c r="D276" s="10"/>
      <c r="E276" s="10"/>
      <c r="F276" s="10"/>
      <c r="G276" s="10"/>
      <c r="H276" s="10"/>
      <c r="I276" s="10"/>
      <c r="J276" s="10"/>
      <c r="K276" s="10"/>
      <c r="L276" s="10"/>
      <c r="M276" s="10"/>
      <c r="N276" s="10"/>
      <c r="O276" s="10"/>
      <c r="P276" s="33"/>
      <c r="Q276" s="10"/>
      <c r="R276" s="10"/>
      <c r="S276" s="10"/>
      <c r="T276" s="10"/>
      <c r="U276" s="10"/>
      <c r="V276" s="10"/>
      <c r="W276" s="10"/>
      <c r="X276" s="10"/>
      <c r="Y276" s="10"/>
      <c r="Z276" s="10"/>
      <c r="AA276" s="10"/>
    </row>
    <row r="277">
      <c r="A277" s="10"/>
      <c r="B277" s="10"/>
      <c r="C277" s="10"/>
      <c r="D277" s="10"/>
      <c r="E277" s="10"/>
      <c r="F277" s="10"/>
      <c r="G277" s="10"/>
      <c r="H277" s="10"/>
      <c r="I277" s="10"/>
      <c r="J277" s="10"/>
      <c r="K277" s="10"/>
      <c r="L277" s="10"/>
      <c r="M277" s="10"/>
      <c r="N277" s="10"/>
      <c r="O277" s="10"/>
      <c r="P277" s="33"/>
      <c r="Q277" s="10"/>
      <c r="R277" s="10"/>
      <c r="S277" s="10"/>
      <c r="T277" s="10"/>
      <c r="U277" s="10"/>
      <c r="V277" s="10"/>
      <c r="W277" s="10"/>
      <c r="X277" s="10"/>
      <c r="Y277" s="10"/>
      <c r="Z277" s="10"/>
      <c r="AA277" s="10"/>
    </row>
    <row r="278">
      <c r="A278" s="10"/>
      <c r="B278" s="10"/>
      <c r="C278" s="10"/>
      <c r="D278" s="10"/>
      <c r="E278" s="10"/>
      <c r="F278" s="10"/>
      <c r="G278" s="10"/>
      <c r="H278" s="10"/>
      <c r="I278" s="10"/>
      <c r="J278" s="10"/>
      <c r="K278" s="10"/>
      <c r="L278" s="10"/>
      <c r="M278" s="10"/>
      <c r="N278" s="10"/>
      <c r="O278" s="10"/>
      <c r="P278" s="33"/>
      <c r="Q278" s="10"/>
      <c r="R278" s="10"/>
      <c r="S278" s="10"/>
      <c r="T278" s="10"/>
      <c r="U278" s="10"/>
      <c r="V278" s="10"/>
      <c r="W278" s="10"/>
      <c r="X278" s="10"/>
      <c r="Y278" s="10"/>
      <c r="Z278" s="10"/>
      <c r="AA278" s="10"/>
    </row>
    <row r="279">
      <c r="A279" s="10"/>
      <c r="B279" s="10"/>
      <c r="C279" s="10"/>
      <c r="D279" s="10"/>
      <c r="E279" s="10"/>
      <c r="F279" s="10"/>
      <c r="G279" s="10"/>
      <c r="H279" s="10"/>
      <c r="I279" s="10"/>
      <c r="J279" s="10"/>
      <c r="K279" s="10"/>
      <c r="L279" s="10"/>
      <c r="M279" s="10"/>
      <c r="N279" s="10"/>
      <c r="O279" s="10"/>
      <c r="P279" s="33"/>
      <c r="Q279" s="10"/>
      <c r="R279" s="10"/>
      <c r="S279" s="10"/>
      <c r="T279" s="10"/>
      <c r="U279" s="10"/>
      <c r="V279" s="10"/>
      <c r="W279" s="10"/>
      <c r="X279" s="10"/>
      <c r="Y279" s="10"/>
      <c r="Z279" s="10"/>
      <c r="AA279" s="10"/>
    </row>
    <row r="280">
      <c r="A280" s="10"/>
      <c r="B280" s="10"/>
      <c r="C280" s="10"/>
      <c r="D280" s="10"/>
      <c r="E280" s="10"/>
      <c r="F280" s="10"/>
      <c r="G280" s="10"/>
      <c r="H280" s="10"/>
      <c r="I280" s="10"/>
      <c r="J280" s="10"/>
      <c r="K280" s="10"/>
      <c r="L280" s="10"/>
      <c r="M280" s="10"/>
      <c r="N280" s="10"/>
      <c r="O280" s="10"/>
      <c r="P280" s="33"/>
      <c r="Q280" s="10"/>
      <c r="R280" s="10"/>
      <c r="S280" s="10"/>
      <c r="T280" s="10"/>
      <c r="U280" s="10"/>
      <c r="V280" s="10"/>
      <c r="W280" s="10"/>
      <c r="X280" s="10"/>
      <c r="Y280" s="10"/>
      <c r="Z280" s="10"/>
      <c r="AA280" s="10"/>
    </row>
    <row r="281">
      <c r="A281" s="10"/>
      <c r="B281" s="10"/>
      <c r="C281" s="10"/>
      <c r="D281" s="10"/>
      <c r="E281" s="10"/>
      <c r="F281" s="10"/>
      <c r="G281" s="10"/>
      <c r="H281" s="10"/>
      <c r="I281" s="10"/>
      <c r="J281" s="10"/>
      <c r="K281" s="10"/>
      <c r="L281" s="10"/>
      <c r="M281" s="10"/>
      <c r="N281" s="10"/>
      <c r="O281" s="10"/>
      <c r="P281" s="33"/>
      <c r="Q281" s="10"/>
      <c r="R281" s="10"/>
      <c r="S281" s="10"/>
      <c r="T281" s="10"/>
      <c r="U281" s="10"/>
      <c r="V281" s="10"/>
      <c r="W281" s="10"/>
      <c r="X281" s="10"/>
      <c r="Y281" s="10"/>
      <c r="Z281" s="10"/>
      <c r="AA281" s="10"/>
    </row>
    <row r="282">
      <c r="A282" s="10"/>
      <c r="B282" s="10"/>
      <c r="C282" s="10"/>
      <c r="D282" s="10"/>
      <c r="E282" s="10"/>
      <c r="F282" s="10"/>
      <c r="G282" s="10"/>
      <c r="H282" s="10"/>
      <c r="I282" s="10"/>
      <c r="J282" s="10"/>
      <c r="K282" s="10"/>
      <c r="L282" s="10"/>
      <c r="M282" s="10"/>
      <c r="N282" s="10"/>
      <c r="O282" s="10"/>
      <c r="P282" s="33"/>
      <c r="Q282" s="10"/>
      <c r="R282" s="10"/>
      <c r="S282" s="10"/>
      <c r="T282" s="10"/>
      <c r="U282" s="10"/>
      <c r="V282" s="10"/>
      <c r="W282" s="10"/>
      <c r="X282" s="10"/>
      <c r="Y282" s="10"/>
      <c r="Z282" s="10"/>
      <c r="AA282" s="10"/>
    </row>
    <row r="283">
      <c r="A283" s="10"/>
      <c r="B283" s="10"/>
      <c r="C283" s="10"/>
      <c r="D283" s="10"/>
      <c r="E283" s="10"/>
      <c r="F283" s="10"/>
      <c r="G283" s="10"/>
      <c r="H283" s="10"/>
      <c r="I283" s="10"/>
      <c r="J283" s="10"/>
      <c r="K283" s="10"/>
      <c r="L283" s="10"/>
      <c r="M283" s="10"/>
      <c r="N283" s="10"/>
      <c r="O283" s="10"/>
      <c r="P283" s="33"/>
      <c r="Q283" s="10"/>
      <c r="R283" s="10"/>
      <c r="S283" s="10"/>
      <c r="T283" s="10"/>
      <c r="U283" s="10"/>
      <c r="V283" s="10"/>
      <c r="W283" s="10"/>
      <c r="X283" s="10"/>
      <c r="Y283" s="10"/>
      <c r="Z283" s="10"/>
      <c r="AA283" s="10"/>
    </row>
    <row r="284">
      <c r="A284" s="10"/>
      <c r="B284" s="10"/>
      <c r="C284" s="10"/>
      <c r="D284" s="10"/>
      <c r="E284" s="10"/>
      <c r="F284" s="10"/>
      <c r="G284" s="10"/>
      <c r="H284" s="10"/>
      <c r="I284" s="10"/>
      <c r="J284" s="10"/>
      <c r="K284" s="10"/>
      <c r="L284" s="10"/>
      <c r="M284" s="10"/>
      <c r="N284" s="10"/>
      <c r="O284" s="10"/>
      <c r="P284" s="33"/>
      <c r="Q284" s="10"/>
      <c r="R284" s="10"/>
      <c r="S284" s="10"/>
      <c r="T284" s="10"/>
      <c r="U284" s="10"/>
      <c r="V284" s="10"/>
      <c r="W284" s="10"/>
      <c r="X284" s="10"/>
      <c r="Y284" s="10"/>
      <c r="Z284" s="10"/>
      <c r="AA284" s="10"/>
    </row>
    <row r="285">
      <c r="A285" s="10"/>
      <c r="B285" s="10"/>
      <c r="C285" s="10"/>
      <c r="D285" s="10"/>
      <c r="E285" s="10"/>
      <c r="F285" s="10"/>
      <c r="G285" s="10"/>
      <c r="H285" s="10"/>
      <c r="I285" s="10"/>
      <c r="J285" s="10"/>
      <c r="K285" s="10"/>
      <c r="L285" s="10"/>
      <c r="M285" s="10"/>
      <c r="N285" s="10"/>
      <c r="O285" s="10"/>
      <c r="P285" s="33"/>
      <c r="Q285" s="10"/>
      <c r="R285" s="10"/>
      <c r="S285" s="10"/>
      <c r="T285" s="10"/>
      <c r="U285" s="10"/>
      <c r="V285" s="10"/>
      <c r="W285" s="10"/>
      <c r="X285" s="10"/>
      <c r="Y285" s="10"/>
      <c r="Z285" s="10"/>
      <c r="AA285" s="10"/>
    </row>
    <row r="286">
      <c r="A286" s="10"/>
      <c r="B286" s="10"/>
      <c r="C286" s="10"/>
      <c r="D286" s="10"/>
      <c r="E286" s="10"/>
      <c r="F286" s="10"/>
      <c r="G286" s="10"/>
      <c r="H286" s="10"/>
      <c r="I286" s="10"/>
      <c r="J286" s="10"/>
      <c r="K286" s="10"/>
      <c r="L286" s="10"/>
      <c r="M286" s="10"/>
      <c r="N286" s="10"/>
      <c r="O286" s="10"/>
      <c r="P286" s="33"/>
      <c r="Q286" s="10"/>
      <c r="R286" s="10"/>
      <c r="S286" s="10"/>
      <c r="T286" s="10"/>
      <c r="U286" s="10"/>
      <c r="V286" s="10"/>
      <c r="W286" s="10"/>
      <c r="X286" s="10"/>
      <c r="Y286" s="10"/>
      <c r="Z286" s="10"/>
      <c r="AA286" s="10"/>
    </row>
    <row r="287">
      <c r="A287" s="10"/>
      <c r="B287" s="10"/>
      <c r="C287" s="10"/>
      <c r="D287" s="10"/>
      <c r="E287" s="10"/>
      <c r="F287" s="10"/>
      <c r="G287" s="10"/>
      <c r="H287" s="10"/>
      <c r="I287" s="10"/>
      <c r="J287" s="10"/>
      <c r="K287" s="10"/>
      <c r="L287" s="10"/>
      <c r="M287" s="10"/>
      <c r="N287" s="10"/>
      <c r="O287" s="10"/>
      <c r="P287" s="33"/>
      <c r="Q287" s="10"/>
      <c r="R287" s="10"/>
      <c r="S287" s="10"/>
      <c r="T287" s="10"/>
      <c r="U287" s="10"/>
      <c r="V287" s="10"/>
      <c r="W287" s="10"/>
      <c r="X287" s="10"/>
      <c r="Y287" s="10"/>
      <c r="Z287" s="10"/>
      <c r="AA287" s="10"/>
    </row>
    <row r="288">
      <c r="A288" s="10"/>
      <c r="B288" s="10"/>
      <c r="C288" s="10"/>
      <c r="D288" s="10"/>
      <c r="E288" s="10"/>
      <c r="F288" s="10"/>
      <c r="G288" s="10"/>
      <c r="H288" s="10"/>
      <c r="I288" s="10"/>
      <c r="J288" s="10"/>
      <c r="K288" s="10"/>
      <c r="L288" s="10"/>
      <c r="M288" s="10"/>
      <c r="N288" s="10"/>
      <c r="O288" s="10"/>
      <c r="P288" s="33"/>
      <c r="Q288" s="10"/>
      <c r="R288" s="10"/>
      <c r="S288" s="10"/>
      <c r="T288" s="10"/>
      <c r="U288" s="10"/>
      <c r="V288" s="10"/>
      <c r="W288" s="10"/>
      <c r="X288" s="10"/>
      <c r="Y288" s="10"/>
      <c r="Z288" s="10"/>
      <c r="AA288" s="10"/>
    </row>
    <row r="289">
      <c r="A289" s="10"/>
      <c r="B289" s="10"/>
      <c r="C289" s="10"/>
      <c r="D289" s="10"/>
      <c r="E289" s="10"/>
      <c r="F289" s="10"/>
      <c r="G289" s="10"/>
      <c r="H289" s="10"/>
      <c r="I289" s="10"/>
      <c r="J289" s="10"/>
      <c r="K289" s="10"/>
      <c r="L289" s="10"/>
      <c r="M289" s="10"/>
      <c r="N289" s="10"/>
      <c r="O289" s="10"/>
      <c r="P289" s="33"/>
      <c r="Q289" s="10"/>
      <c r="R289" s="10"/>
      <c r="S289" s="10"/>
      <c r="T289" s="10"/>
      <c r="U289" s="10"/>
      <c r="V289" s="10"/>
      <c r="W289" s="10"/>
      <c r="X289" s="10"/>
      <c r="Y289" s="10"/>
      <c r="Z289" s="10"/>
      <c r="AA289" s="10"/>
    </row>
    <row r="290">
      <c r="A290" s="10"/>
      <c r="B290" s="10"/>
      <c r="C290" s="10"/>
      <c r="D290" s="10"/>
      <c r="E290" s="10"/>
      <c r="F290" s="10"/>
      <c r="G290" s="10"/>
      <c r="H290" s="10"/>
      <c r="I290" s="10"/>
      <c r="J290" s="10"/>
      <c r="K290" s="10"/>
      <c r="L290" s="10"/>
      <c r="M290" s="10"/>
      <c r="N290" s="10"/>
      <c r="O290" s="10"/>
      <c r="P290" s="33"/>
      <c r="Q290" s="10"/>
      <c r="R290" s="10"/>
      <c r="S290" s="10"/>
      <c r="T290" s="10"/>
      <c r="U290" s="10"/>
      <c r="V290" s="10"/>
      <c r="W290" s="10"/>
      <c r="X290" s="10"/>
      <c r="Y290" s="10"/>
      <c r="Z290" s="10"/>
      <c r="AA290" s="10"/>
    </row>
    <row r="291">
      <c r="A291" s="10"/>
      <c r="B291" s="10"/>
      <c r="C291" s="10"/>
      <c r="D291" s="10"/>
      <c r="E291" s="10"/>
      <c r="F291" s="10"/>
      <c r="G291" s="10"/>
      <c r="H291" s="10"/>
      <c r="I291" s="10"/>
      <c r="J291" s="10"/>
      <c r="K291" s="10"/>
      <c r="L291" s="10"/>
      <c r="M291" s="10"/>
      <c r="N291" s="10"/>
      <c r="O291" s="10"/>
      <c r="P291" s="33"/>
      <c r="Q291" s="10"/>
      <c r="R291" s="10"/>
      <c r="S291" s="10"/>
      <c r="T291" s="10"/>
      <c r="U291" s="10"/>
      <c r="V291" s="10"/>
      <c r="W291" s="10"/>
      <c r="X291" s="10"/>
      <c r="Y291" s="10"/>
      <c r="Z291" s="10"/>
      <c r="AA291" s="10"/>
    </row>
    <row r="292">
      <c r="A292" s="10"/>
      <c r="B292" s="10"/>
      <c r="C292" s="10"/>
      <c r="D292" s="10"/>
      <c r="E292" s="10"/>
      <c r="F292" s="10"/>
      <c r="G292" s="10"/>
      <c r="H292" s="10"/>
      <c r="I292" s="10"/>
      <c r="J292" s="10"/>
      <c r="K292" s="10"/>
      <c r="L292" s="10"/>
      <c r="M292" s="10"/>
      <c r="N292" s="10"/>
      <c r="O292" s="10"/>
      <c r="P292" s="33"/>
      <c r="Q292" s="10"/>
      <c r="R292" s="10"/>
      <c r="S292" s="10"/>
      <c r="T292" s="10"/>
      <c r="U292" s="10"/>
      <c r="V292" s="10"/>
      <c r="W292" s="10"/>
      <c r="X292" s="10"/>
      <c r="Y292" s="10"/>
      <c r="Z292" s="10"/>
      <c r="AA292" s="10"/>
    </row>
    <row r="293">
      <c r="A293" s="10"/>
      <c r="B293" s="10"/>
      <c r="C293" s="10"/>
      <c r="D293" s="10"/>
      <c r="E293" s="10"/>
      <c r="F293" s="10"/>
      <c r="G293" s="10"/>
      <c r="H293" s="10"/>
      <c r="I293" s="10"/>
      <c r="J293" s="10"/>
      <c r="K293" s="10"/>
      <c r="L293" s="10"/>
      <c r="M293" s="10"/>
      <c r="N293" s="10"/>
      <c r="O293" s="10"/>
      <c r="P293" s="33"/>
      <c r="Q293" s="10"/>
      <c r="R293" s="10"/>
      <c r="S293" s="10"/>
      <c r="T293" s="10"/>
      <c r="U293" s="10"/>
      <c r="V293" s="10"/>
      <c r="W293" s="10"/>
      <c r="X293" s="10"/>
      <c r="Y293" s="10"/>
      <c r="Z293" s="10"/>
      <c r="AA293" s="10"/>
    </row>
    <row r="294">
      <c r="A294" s="10"/>
      <c r="B294" s="10"/>
      <c r="C294" s="10"/>
      <c r="D294" s="10"/>
      <c r="E294" s="10"/>
      <c r="F294" s="10"/>
      <c r="G294" s="10"/>
      <c r="H294" s="10"/>
      <c r="I294" s="10"/>
      <c r="J294" s="10"/>
      <c r="K294" s="10"/>
      <c r="L294" s="10"/>
      <c r="M294" s="10"/>
      <c r="N294" s="10"/>
      <c r="O294" s="10"/>
      <c r="P294" s="33"/>
      <c r="Q294" s="10"/>
      <c r="R294" s="10"/>
      <c r="S294" s="10"/>
      <c r="T294" s="10"/>
      <c r="U294" s="10"/>
      <c r="V294" s="10"/>
      <c r="W294" s="10"/>
      <c r="X294" s="10"/>
      <c r="Y294" s="10"/>
      <c r="Z294" s="10"/>
      <c r="AA294" s="10"/>
    </row>
    <row r="295">
      <c r="A295" s="10"/>
      <c r="B295" s="10"/>
      <c r="C295" s="10"/>
      <c r="D295" s="10"/>
      <c r="E295" s="10"/>
      <c r="F295" s="10"/>
      <c r="G295" s="10"/>
      <c r="H295" s="10"/>
      <c r="I295" s="10"/>
      <c r="J295" s="10"/>
      <c r="K295" s="10"/>
      <c r="L295" s="10"/>
      <c r="M295" s="10"/>
      <c r="N295" s="10"/>
      <c r="O295" s="10"/>
      <c r="P295" s="33"/>
      <c r="Q295" s="10"/>
      <c r="R295" s="10"/>
      <c r="S295" s="10"/>
      <c r="T295" s="10"/>
      <c r="U295" s="10"/>
      <c r="V295" s="10"/>
      <c r="W295" s="10"/>
      <c r="X295" s="10"/>
      <c r="Y295" s="10"/>
      <c r="Z295" s="10"/>
      <c r="AA295" s="10"/>
    </row>
    <row r="296">
      <c r="A296" s="10"/>
      <c r="B296" s="10"/>
      <c r="C296" s="10"/>
      <c r="D296" s="10"/>
      <c r="E296" s="10"/>
      <c r="F296" s="10"/>
      <c r="G296" s="10"/>
      <c r="H296" s="10"/>
      <c r="I296" s="10"/>
      <c r="J296" s="10"/>
      <c r="K296" s="10"/>
      <c r="L296" s="10"/>
      <c r="M296" s="10"/>
      <c r="N296" s="10"/>
      <c r="O296" s="10"/>
      <c r="P296" s="33"/>
      <c r="Q296" s="10"/>
      <c r="R296" s="10"/>
      <c r="S296" s="10"/>
      <c r="T296" s="10"/>
      <c r="U296" s="10"/>
      <c r="V296" s="10"/>
      <c r="W296" s="10"/>
      <c r="X296" s="10"/>
      <c r="Y296" s="10"/>
      <c r="Z296" s="10"/>
      <c r="AA296" s="10"/>
    </row>
    <row r="297">
      <c r="A297" s="10"/>
      <c r="B297" s="10"/>
      <c r="C297" s="10"/>
      <c r="D297" s="10"/>
      <c r="E297" s="10"/>
      <c r="F297" s="10"/>
      <c r="G297" s="10"/>
      <c r="H297" s="10"/>
      <c r="I297" s="10"/>
      <c r="J297" s="10"/>
      <c r="K297" s="10"/>
      <c r="L297" s="10"/>
      <c r="M297" s="10"/>
      <c r="N297" s="10"/>
      <c r="O297" s="10"/>
      <c r="P297" s="33"/>
      <c r="Q297" s="10"/>
      <c r="R297" s="10"/>
      <c r="S297" s="10"/>
      <c r="T297" s="10"/>
      <c r="U297" s="10"/>
      <c r="V297" s="10"/>
      <c r="W297" s="10"/>
      <c r="X297" s="10"/>
      <c r="Y297" s="10"/>
      <c r="Z297" s="10"/>
      <c r="AA297" s="10"/>
    </row>
    <row r="298">
      <c r="A298" s="10"/>
      <c r="B298" s="10"/>
      <c r="C298" s="10"/>
      <c r="D298" s="10"/>
      <c r="E298" s="10"/>
      <c r="F298" s="10"/>
      <c r="G298" s="10"/>
      <c r="H298" s="10"/>
      <c r="I298" s="10"/>
      <c r="J298" s="10"/>
      <c r="K298" s="10"/>
      <c r="L298" s="10"/>
      <c r="M298" s="10"/>
      <c r="N298" s="10"/>
      <c r="O298" s="10"/>
      <c r="P298" s="33"/>
      <c r="Q298" s="10"/>
      <c r="R298" s="10"/>
      <c r="S298" s="10"/>
      <c r="T298" s="10"/>
      <c r="U298" s="10"/>
      <c r="V298" s="10"/>
      <c r="W298" s="10"/>
      <c r="X298" s="10"/>
      <c r="Y298" s="10"/>
      <c r="Z298" s="10"/>
      <c r="AA298" s="10"/>
    </row>
    <row r="299">
      <c r="A299" s="10"/>
      <c r="B299" s="10"/>
      <c r="C299" s="10"/>
      <c r="D299" s="10"/>
      <c r="E299" s="10"/>
      <c r="F299" s="10"/>
      <c r="G299" s="10"/>
      <c r="H299" s="10"/>
      <c r="I299" s="10"/>
      <c r="J299" s="10"/>
      <c r="K299" s="10"/>
      <c r="L299" s="10"/>
      <c r="M299" s="10"/>
      <c r="N299" s="10"/>
      <c r="O299" s="10"/>
      <c r="P299" s="33"/>
      <c r="Q299" s="10"/>
      <c r="R299" s="10"/>
      <c r="S299" s="10"/>
      <c r="T299" s="10"/>
      <c r="U299" s="10"/>
      <c r="V299" s="10"/>
      <c r="W299" s="10"/>
      <c r="X299" s="10"/>
      <c r="Y299" s="10"/>
      <c r="Z299" s="10"/>
      <c r="AA299" s="10"/>
    </row>
    <row r="300">
      <c r="A300" s="10"/>
      <c r="B300" s="10"/>
      <c r="C300" s="10"/>
      <c r="D300" s="10"/>
      <c r="E300" s="10"/>
      <c r="F300" s="10"/>
      <c r="G300" s="10"/>
      <c r="H300" s="10"/>
      <c r="I300" s="10"/>
      <c r="J300" s="10"/>
      <c r="K300" s="10"/>
      <c r="L300" s="10"/>
      <c r="M300" s="10"/>
      <c r="N300" s="10"/>
      <c r="O300" s="10"/>
      <c r="P300" s="33"/>
      <c r="Q300" s="10"/>
      <c r="R300" s="10"/>
      <c r="S300" s="10"/>
      <c r="T300" s="10"/>
      <c r="U300" s="10"/>
      <c r="V300" s="10"/>
      <c r="W300" s="10"/>
      <c r="X300" s="10"/>
      <c r="Y300" s="10"/>
      <c r="Z300" s="10"/>
      <c r="AA300" s="10"/>
    </row>
    <row r="301">
      <c r="A301" s="10"/>
      <c r="B301" s="10"/>
      <c r="C301" s="10"/>
      <c r="D301" s="10"/>
      <c r="E301" s="10"/>
      <c r="F301" s="10"/>
      <c r="G301" s="10"/>
      <c r="H301" s="10"/>
      <c r="I301" s="10"/>
      <c r="J301" s="10"/>
      <c r="K301" s="10"/>
      <c r="L301" s="10"/>
      <c r="M301" s="10"/>
      <c r="N301" s="10"/>
      <c r="O301" s="10"/>
      <c r="P301" s="33"/>
      <c r="Q301" s="10"/>
      <c r="R301" s="10"/>
      <c r="S301" s="10"/>
      <c r="T301" s="10"/>
      <c r="U301" s="10"/>
      <c r="V301" s="10"/>
      <c r="W301" s="10"/>
      <c r="X301" s="10"/>
      <c r="Y301" s="10"/>
      <c r="Z301" s="10"/>
      <c r="AA301" s="10"/>
    </row>
    <row r="302">
      <c r="A302" s="10"/>
      <c r="B302" s="10"/>
      <c r="C302" s="10"/>
      <c r="D302" s="10"/>
      <c r="E302" s="10"/>
      <c r="F302" s="10"/>
      <c r="G302" s="10"/>
      <c r="H302" s="10"/>
      <c r="I302" s="10"/>
      <c r="J302" s="10"/>
      <c r="K302" s="10"/>
      <c r="L302" s="10"/>
      <c r="M302" s="10"/>
      <c r="N302" s="10"/>
      <c r="O302" s="10"/>
      <c r="P302" s="33"/>
      <c r="Q302" s="10"/>
      <c r="R302" s="10"/>
      <c r="S302" s="10"/>
      <c r="T302" s="10"/>
      <c r="U302" s="10"/>
      <c r="V302" s="10"/>
      <c r="W302" s="10"/>
      <c r="X302" s="10"/>
      <c r="Y302" s="10"/>
      <c r="Z302" s="10"/>
      <c r="AA302" s="10"/>
    </row>
    <row r="303">
      <c r="A303" s="10"/>
      <c r="B303" s="10"/>
      <c r="C303" s="10"/>
      <c r="D303" s="10"/>
      <c r="E303" s="10"/>
      <c r="F303" s="10"/>
      <c r="G303" s="10"/>
      <c r="H303" s="10"/>
      <c r="I303" s="10"/>
      <c r="J303" s="10"/>
      <c r="K303" s="10"/>
      <c r="L303" s="10"/>
      <c r="M303" s="10"/>
      <c r="N303" s="10"/>
      <c r="O303" s="10"/>
      <c r="P303" s="33"/>
      <c r="Q303" s="10"/>
      <c r="R303" s="10"/>
      <c r="S303" s="10"/>
      <c r="T303" s="10"/>
      <c r="U303" s="10"/>
      <c r="V303" s="10"/>
      <c r="W303" s="10"/>
      <c r="X303" s="10"/>
      <c r="Y303" s="10"/>
      <c r="Z303" s="10"/>
      <c r="AA303" s="10"/>
    </row>
    <row r="304">
      <c r="A304" s="10"/>
      <c r="B304" s="10"/>
      <c r="C304" s="10"/>
      <c r="D304" s="10"/>
      <c r="E304" s="10"/>
      <c r="F304" s="10"/>
      <c r="G304" s="10"/>
      <c r="H304" s="10"/>
      <c r="I304" s="10"/>
      <c r="J304" s="10"/>
      <c r="K304" s="10"/>
      <c r="L304" s="10"/>
      <c r="M304" s="10"/>
      <c r="N304" s="10"/>
      <c r="O304" s="10"/>
      <c r="P304" s="33"/>
      <c r="Q304" s="10"/>
      <c r="R304" s="10"/>
      <c r="S304" s="10"/>
      <c r="T304" s="10"/>
      <c r="U304" s="10"/>
      <c r="V304" s="10"/>
      <c r="W304" s="10"/>
      <c r="X304" s="10"/>
      <c r="Y304" s="10"/>
      <c r="Z304" s="10"/>
      <c r="AA304" s="10"/>
    </row>
    <row r="305">
      <c r="A305" s="10"/>
      <c r="B305" s="10"/>
      <c r="C305" s="10"/>
      <c r="D305" s="10"/>
      <c r="E305" s="10"/>
      <c r="F305" s="10"/>
      <c r="G305" s="10"/>
      <c r="H305" s="10"/>
      <c r="I305" s="10"/>
      <c r="J305" s="10"/>
      <c r="K305" s="10"/>
      <c r="L305" s="10"/>
      <c r="M305" s="10"/>
      <c r="N305" s="10"/>
      <c r="O305" s="10"/>
      <c r="P305" s="33"/>
      <c r="Q305" s="10"/>
      <c r="R305" s="10"/>
      <c r="S305" s="10"/>
      <c r="T305" s="10"/>
      <c r="U305" s="10"/>
      <c r="V305" s="10"/>
      <c r="W305" s="10"/>
      <c r="X305" s="10"/>
      <c r="Y305" s="10"/>
      <c r="Z305" s="10"/>
      <c r="AA305" s="10"/>
    </row>
    <row r="306">
      <c r="A306" s="10"/>
      <c r="B306" s="10"/>
      <c r="C306" s="10"/>
      <c r="D306" s="10"/>
      <c r="E306" s="10"/>
      <c r="F306" s="10"/>
      <c r="G306" s="10"/>
      <c r="H306" s="10"/>
      <c r="I306" s="10"/>
      <c r="J306" s="10"/>
      <c r="K306" s="10"/>
      <c r="L306" s="10"/>
      <c r="M306" s="10"/>
      <c r="N306" s="10"/>
      <c r="O306" s="10"/>
      <c r="P306" s="33"/>
      <c r="Q306" s="10"/>
      <c r="R306" s="10"/>
      <c r="S306" s="10"/>
      <c r="T306" s="10"/>
      <c r="U306" s="10"/>
      <c r="V306" s="10"/>
      <c r="W306" s="10"/>
      <c r="X306" s="10"/>
      <c r="Y306" s="10"/>
      <c r="Z306" s="10"/>
      <c r="AA306" s="10"/>
    </row>
    <row r="307">
      <c r="A307" s="10"/>
      <c r="B307" s="10"/>
      <c r="C307" s="10"/>
      <c r="D307" s="10"/>
      <c r="E307" s="10"/>
      <c r="F307" s="10"/>
      <c r="G307" s="10"/>
      <c r="H307" s="10"/>
      <c r="I307" s="10"/>
      <c r="J307" s="10"/>
      <c r="K307" s="10"/>
      <c r="L307" s="10"/>
      <c r="M307" s="10"/>
      <c r="N307" s="10"/>
      <c r="O307" s="10"/>
      <c r="P307" s="33"/>
      <c r="Q307" s="10"/>
      <c r="R307" s="10"/>
      <c r="S307" s="10"/>
      <c r="T307" s="10"/>
      <c r="U307" s="10"/>
      <c r="V307" s="10"/>
      <c r="W307" s="10"/>
      <c r="X307" s="10"/>
      <c r="Y307" s="10"/>
      <c r="Z307" s="10"/>
      <c r="AA307" s="10"/>
    </row>
    <row r="308">
      <c r="A308" s="10"/>
      <c r="B308" s="10"/>
      <c r="C308" s="10"/>
      <c r="D308" s="10"/>
      <c r="E308" s="10"/>
      <c r="F308" s="10"/>
      <c r="G308" s="10"/>
      <c r="H308" s="10"/>
      <c r="I308" s="10"/>
      <c r="J308" s="10"/>
      <c r="K308" s="10"/>
      <c r="L308" s="10"/>
      <c r="M308" s="10"/>
      <c r="N308" s="10"/>
      <c r="O308" s="10"/>
      <c r="P308" s="33"/>
      <c r="Q308" s="10"/>
      <c r="R308" s="10"/>
      <c r="S308" s="10"/>
      <c r="T308" s="10"/>
      <c r="U308" s="10"/>
      <c r="V308" s="10"/>
      <c r="W308" s="10"/>
      <c r="X308" s="10"/>
      <c r="Y308" s="10"/>
      <c r="Z308" s="10"/>
      <c r="AA308" s="10"/>
    </row>
    <row r="309">
      <c r="A309" s="10"/>
      <c r="B309" s="10"/>
      <c r="C309" s="10"/>
      <c r="D309" s="10"/>
      <c r="E309" s="10"/>
      <c r="F309" s="10"/>
      <c r="G309" s="10"/>
      <c r="H309" s="10"/>
      <c r="I309" s="10"/>
      <c r="J309" s="10"/>
      <c r="K309" s="10"/>
      <c r="L309" s="10"/>
      <c r="M309" s="10"/>
      <c r="N309" s="10"/>
      <c r="O309" s="10"/>
      <c r="P309" s="33"/>
      <c r="Q309" s="10"/>
      <c r="R309" s="10"/>
      <c r="S309" s="10"/>
      <c r="T309" s="10"/>
      <c r="U309" s="10"/>
      <c r="V309" s="10"/>
      <c r="W309" s="10"/>
      <c r="X309" s="10"/>
      <c r="Y309" s="10"/>
      <c r="Z309" s="10"/>
      <c r="AA309" s="10"/>
    </row>
    <row r="310">
      <c r="A310" s="10"/>
      <c r="B310" s="10"/>
      <c r="C310" s="10"/>
      <c r="D310" s="10"/>
      <c r="E310" s="10"/>
      <c r="F310" s="10"/>
      <c r="G310" s="10"/>
      <c r="H310" s="10"/>
      <c r="I310" s="10"/>
      <c r="J310" s="10"/>
      <c r="K310" s="10"/>
      <c r="L310" s="10"/>
      <c r="M310" s="10"/>
      <c r="N310" s="10"/>
      <c r="O310" s="10"/>
      <c r="P310" s="33"/>
      <c r="Q310" s="10"/>
      <c r="R310" s="10"/>
      <c r="S310" s="10"/>
      <c r="T310" s="10"/>
      <c r="U310" s="10"/>
      <c r="V310" s="10"/>
      <c r="W310" s="10"/>
      <c r="X310" s="10"/>
      <c r="Y310" s="10"/>
      <c r="Z310" s="10"/>
      <c r="AA310" s="10"/>
    </row>
    <row r="311">
      <c r="A311" s="10"/>
      <c r="B311" s="10"/>
      <c r="C311" s="10"/>
      <c r="D311" s="10"/>
      <c r="E311" s="10"/>
      <c r="F311" s="10"/>
      <c r="G311" s="10"/>
      <c r="H311" s="10"/>
      <c r="I311" s="10"/>
      <c r="J311" s="10"/>
      <c r="K311" s="10"/>
      <c r="L311" s="10"/>
      <c r="M311" s="10"/>
      <c r="N311" s="10"/>
      <c r="O311" s="10"/>
      <c r="P311" s="33"/>
      <c r="Q311" s="10"/>
      <c r="R311" s="10"/>
      <c r="S311" s="10"/>
      <c r="T311" s="10"/>
      <c r="U311" s="10"/>
      <c r="V311" s="10"/>
      <c r="W311" s="10"/>
      <c r="X311" s="10"/>
      <c r="Y311" s="10"/>
      <c r="Z311" s="10"/>
      <c r="AA311" s="10"/>
    </row>
    <row r="312">
      <c r="A312" s="10"/>
      <c r="B312" s="10"/>
      <c r="C312" s="10"/>
      <c r="D312" s="10"/>
      <c r="E312" s="10"/>
      <c r="F312" s="10"/>
      <c r="G312" s="10"/>
      <c r="H312" s="10"/>
      <c r="I312" s="10"/>
      <c r="J312" s="10"/>
      <c r="K312" s="10"/>
      <c r="L312" s="10"/>
      <c r="M312" s="10"/>
      <c r="N312" s="10"/>
      <c r="O312" s="10"/>
      <c r="P312" s="33"/>
      <c r="Q312" s="10"/>
      <c r="R312" s="10"/>
      <c r="S312" s="10"/>
      <c r="T312" s="10"/>
      <c r="U312" s="10"/>
      <c r="V312" s="10"/>
      <c r="W312" s="10"/>
      <c r="X312" s="10"/>
      <c r="Y312" s="10"/>
      <c r="Z312" s="10"/>
      <c r="AA312" s="10"/>
    </row>
    <row r="313">
      <c r="A313" s="10"/>
      <c r="B313" s="10"/>
      <c r="C313" s="10"/>
      <c r="D313" s="10"/>
      <c r="E313" s="10"/>
      <c r="F313" s="10"/>
      <c r="G313" s="10"/>
      <c r="H313" s="10"/>
      <c r="I313" s="10"/>
      <c r="J313" s="10"/>
      <c r="K313" s="10"/>
      <c r="L313" s="10"/>
      <c r="M313" s="10"/>
      <c r="N313" s="10"/>
      <c r="O313" s="10"/>
      <c r="P313" s="33"/>
      <c r="Q313" s="10"/>
      <c r="R313" s="10"/>
      <c r="S313" s="10"/>
      <c r="T313" s="10"/>
      <c r="U313" s="10"/>
      <c r="V313" s="10"/>
      <c r="W313" s="10"/>
      <c r="X313" s="10"/>
      <c r="Y313" s="10"/>
      <c r="Z313" s="10"/>
      <c r="AA313" s="10"/>
    </row>
    <row r="314">
      <c r="A314" s="10"/>
      <c r="B314" s="10"/>
      <c r="C314" s="10"/>
      <c r="D314" s="10"/>
      <c r="E314" s="10"/>
      <c r="F314" s="10"/>
      <c r="G314" s="10"/>
      <c r="H314" s="10"/>
      <c r="I314" s="10"/>
      <c r="J314" s="10"/>
      <c r="K314" s="10"/>
      <c r="L314" s="10"/>
      <c r="M314" s="10"/>
      <c r="N314" s="10"/>
      <c r="O314" s="10"/>
      <c r="P314" s="33"/>
      <c r="Q314" s="10"/>
      <c r="R314" s="10"/>
      <c r="S314" s="10"/>
      <c r="T314" s="10"/>
      <c r="U314" s="10"/>
      <c r="V314" s="10"/>
      <c r="W314" s="10"/>
      <c r="X314" s="10"/>
      <c r="Y314" s="10"/>
      <c r="Z314" s="10"/>
      <c r="AA314" s="10"/>
    </row>
    <row r="315">
      <c r="A315" s="10"/>
      <c r="B315" s="10"/>
      <c r="C315" s="10"/>
      <c r="D315" s="10"/>
      <c r="E315" s="10"/>
      <c r="F315" s="10"/>
      <c r="G315" s="10"/>
      <c r="H315" s="10"/>
      <c r="I315" s="10"/>
      <c r="J315" s="10"/>
      <c r="K315" s="10"/>
      <c r="L315" s="10"/>
      <c r="M315" s="10"/>
      <c r="N315" s="10"/>
      <c r="O315" s="10"/>
      <c r="P315" s="33"/>
      <c r="Q315" s="10"/>
      <c r="R315" s="10"/>
      <c r="S315" s="10"/>
      <c r="T315" s="10"/>
      <c r="U315" s="10"/>
      <c r="V315" s="10"/>
      <c r="W315" s="10"/>
      <c r="X315" s="10"/>
      <c r="Y315" s="10"/>
      <c r="Z315" s="10"/>
      <c r="AA315" s="10"/>
    </row>
    <row r="316">
      <c r="A316" s="10"/>
      <c r="B316" s="10"/>
      <c r="C316" s="10"/>
      <c r="D316" s="10"/>
      <c r="E316" s="10"/>
      <c r="F316" s="10"/>
      <c r="G316" s="10"/>
      <c r="H316" s="10"/>
      <c r="I316" s="10"/>
      <c r="J316" s="10"/>
      <c r="K316" s="10"/>
      <c r="L316" s="10"/>
      <c r="M316" s="10"/>
      <c r="N316" s="10"/>
      <c r="O316" s="10"/>
      <c r="P316" s="33"/>
      <c r="Q316" s="10"/>
      <c r="R316" s="10"/>
      <c r="S316" s="10"/>
      <c r="T316" s="10"/>
      <c r="U316" s="10"/>
      <c r="V316" s="10"/>
      <c r="W316" s="10"/>
      <c r="X316" s="10"/>
      <c r="Y316" s="10"/>
      <c r="Z316" s="10"/>
      <c r="AA316" s="10"/>
    </row>
    <row r="317">
      <c r="A317" s="10"/>
      <c r="B317" s="10"/>
      <c r="C317" s="10"/>
      <c r="D317" s="10"/>
      <c r="E317" s="10"/>
      <c r="F317" s="10"/>
      <c r="G317" s="10"/>
      <c r="H317" s="10"/>
      <c r="I317" s="10"/>
      <c r="J317" s="10"/>
      <c r="K317" s="10"/>
      <c r="L317" s="10"/>
      <c r="M317" s="10"/>
      <c r="N317" s="10"/>
      <c r="O317" s="10"/>
      <c r="P317" s="33"/>
      <c r="Q317" s="10"/>
      <c r="R317" s="10"/>
      <c r="S317" s="10"/>
      <c r="T317" s="10"/>
      <c r="U317" s="10"/>
      <c r="V317" s="10"/>
      <c r="W317" s="10"/>
      <c r="X317" s="10"/>
      <c r="Y317" s="10"/>
      <c r="Z317" s="10"/>
      <c r="AA317" s="10"/>
    </row>
    <row r="318">
      <c r="A318" s="10"/>
      <c r="B318" s="10"/>
      <c r="C318" s="10"/>
      <c r="D318" s="10"/>
      <c r="E318" s="10"/>
      <c r="F318" s="10"/>
      <c r="G318" s="10"/>
      <c r="H318" s="10"/>
      <c r="I318" s="10"/>
      <c r="J318" s="10"/>
      <c r="K318" s="10"/>
      <c r="L318" s="10"/>
      <c r="M318" s="10"/>
      <c r="N318" s="10"/>
      <c r="O318" s="10"/>
      <c r="P318" s="33"/>
      <c r="Q318" s="10"/>
      <c r="R318" s="10"/>
      <c r="S318" s="10"/>
      <c r="T318" s="10"/>
      <c r="U318" s="10"/>
      <c r="V318" s="10"/>
      <c r="W318" s="10"/>
      <c r="X318" s="10"/>
      <c r="Y318" s="10"/>
      <c r="Z318" s="10"/>
      <c r="AA318" s="10"/>
    </row>
    <row r="319">
      <c r="A319" s="10"/>
      <c r="B319" s="10"/>
      <c r="C319" s="10"/>
      <c r="D319" s="10"/>
      <c r="E319" s="10"/>
      <c r="F319" s="10"/>
      <c r="G319" s="10"/>
      <c r="H319" s="10"/>
      <c r="I319" s="10"/>
      <c r="J319" s="10"/>
      <c r="K319" s="10"/>
      <c r="L319" s="10"/>
      <c r="M319" s="10"/>
      <c r="N319" s="10"/>
      <c r="O319" s="10"/>
      <c r="P319" s="33"/>
      <c r="Q319" s="10"/>
      <c r="R319" s="10"/>
      <c r="S319" s="10"/>
      <c r="T319" s="10"/>
      <c r="U319" s="10"/>
      <c r="V319" s="10"/>
      <c r="W319" s="10"/>
      <c r="X319" s="10"/>
      <c r="Y319" s="10"/>
      <c r="Z319" s="10"/>
      <c r="AA319" s="10"/>
    </row>
    <row r="320">
      <c r="A320" s="10"/>
      <c r="B320" s="10"/>
      <c r="C320" s="10"/>
      <c r="D320" s="10"/>
      <c r="E320" s="10"/>
      <c r="F320" s="10"/>
      <c r="G320" s="10"/>
      <c r="H320" s="10"/>
      <c r="I320" s="10"/>
      <c r="J320" s="10"/>
      <c r="K320" s="10"/>
      <c r="L320" s="10"/>
      <c r="M320" s="10"/>
      <c r="N320" s="10"/>
      <c r="O320" s="10"/>
      <c r="P320" s="33"/>
      <c r="Q320" s="10"/>
      <c r="R320" s="10"/>
      <c r="S320" s="10"/>
      <c r="T320" s="10"/>
      <c r="U320" s="10"/>
      <c r="V320" s="10"/>
      <c r="W320" s="10"/>
      <c r="X320" s="10"/>
      <c r="Y320" s="10"/>
      <c r="Z320" s="10"/>
      <c r="AA320" s="10"/>
    </row>
    <row r="321">
      <c r="A321" s="10"/>
      <c r="B321" s="10"/>
      <c r="C321" s="10"/>
      <c r="D321" s="10"/>
      <c r="E321" s="10"/>
      <c r="F321" s="10"/>
      <c r="G321" s="10"/>
      <c r="H321" s="10"/>
      <c r="I321" s="10"/>
      <c r="J321" s="10"/>
      <c r="K321" s="10"/>
      <c r="L321" s="10"/>
      <c r="M321" s="10"/>
      <c r="N321" s="10"/>
      <c r="O321" s="10"/>
      <c r="P321" s="33"/>
      <c r="Q321" s="10"/>
      <c r="R321" s="10"/>
      <c r="S321" s="10"/>
      <c r="T321" s="10"/>
      <c r="U321" s="10"/>
      <c r="V321" s="10"/>
      <c r="W321" s="10"/>
      <c r="X321" s="10"/>
      <c r="Y321" s="10"/>
      <c r="Z321" s="10"/>
      <c r="AA321" s="10"/>
    </row>
    <row r="322">
      <c r="A322" s="10"/>
      <c r="B322" s="10"/>
      <c r="C322" s="10"/>
      <c r="D322" s="10"/>
      <c r="E322" s="10"/>
      <c r="F322" s="10"/>
      <c r="G322" s="10"/>
      <c r="H322" s="10"/>
      <c r="I322" s="10"/>
      <c r="J322" s="10"/>
      <c r="K322" s="10"/>
      <c r="L322" s="10"/>
      <c r="M322" s="10"/>
      <c r="N322" s="10"/>
      <c r="O322" s="10"/>
      <c r="P322" s="33"/>
      <c r="Q322" s="10"/>
      <c r="R322" s="10"/>
      <c r="S322" s="10"/>
      <c r="T322" s="10"/>
      <c r="U322" s="10"/>
      <c r="V322" s="10"/>
      <c r="W322" s="10"/>
      <c r="X322" s="10"/>
      <c r="Y322" s="10"/>
      <c r="Z322" s="10"/>
      <c r="AA322" s="10"/>
    </row>
    <row r="323">
      <c r="A323" s="10"/>
      <c r="B323" s="10"/>
      <c r="C323" s="10"/>
      <c r="D323" s="10"/>
      <c r="E323" s="10"/>
      <c r="F323" s="10"/>
      <c r="G323" s="10"/>
      <c r="H323" s="10"/>
      <c r="I323" s="10"/>
      <c r="J323" s="10"/>
      <c r="K323" s="10"/>
      <c r="L323" s="10"/>
      <c r="M323" s="10"/>
      <c r="N323" s="10"/>
      <c r="O323" s="10"/>
      <c r="P323" s="33"/>
      <c r="Q323" s="10"/>
      <c r="R323" s="10"/>
      <c r="S323" s="10"/>
      <c r="T323" s="10"/>
      <c r="U323" s="10"/>
      <c r="V323" s="10"/>
      <c r="W323" s="10"/>
      <c r="X323" s="10"/>
      <c r="Y323" s="10"/>
      <c r="Z323" s="10"/>
      <c r="AA323" s="10"/>
    </row>
    <row r="324">
      <c r="A324" s="10"/>
      <c r="B324" s="10"/>
      <c r="C324" s="10"/>
      <c r="D324" s="10"/>
      <c r="E324" s="10"/>
      <c r="F324" s="10"/>
      <c r="G324" s="10"/>
      <c r="H324" s="10"/>
      <c r="I324" s="10"/>
      <c r="J324" s="10"/>
      <c r="K324" s="10"/>
      <c r="L324" s="10"/>
      <c r="M324" s="10"/>
      <c r="N324" s="10"/>
      <c r="O324" s="10"/>
      <c r="P324" s="33"/>
      <c r="Q324" s="10"/>
      <c r="R324" s="10"/>
      <c r="S324" s="10"/>
      <c r="T324" s="10"/>
      <c r="U324" s="10"/>
      <c r="V324" s="10"/>
      <c r="W324" s="10"/>
      <c r="X324" s="10"/>
      <c r="Y324" s="10"/>
      <c r="Z324" s="10"/>
      <c r="AA324" s="10"/>
    </row>
    <row r="325">
      <c r="A325" s="10"/>
      <c r="B325" s="10"/>
      <c r="C325" s="10"/>
      <c r="D325" s="10"/>
      <c r="E325" s="10"/>
      <c r="F325" s="10"/>
      <c r="G325" s="10"/>
      <c r="H325" s="10"/>
      <c r="I325" s="10"/>
      <c r="J325" s="10"/>
      <c r="K325" s="10"/>
      <c r="L325" s="10"/>
      <c r="M325" s="10"/>
      <c r="N325" s="10"/>
      <c r="O325" s="10"/>
      <c r="P325" s="33"/>
      <c r="Q325" s="10"/>
      <c r="R325" s="10"/>
      <c r="S325" s="10"/>
      <c r="T325" s="10"/>
      <c r="U325" s="10"/>
      <c r="V325" s="10"/>
      <c r="W325" s="10"/>
      <c r="X325" s="10"/>
      <c r="Y325" s="10"/>
      <c r="Z325" s="10"/>
      <c r="AA325" s="10"/>
    </row>
    <row r="326">
      <c r="A326" s="10"/>
      <c r="B326" s="10"/>
      <c r="C326" s="10"/>
      <c r="D326" s="10"/>
      <c r="E326" s="10"/>
      <c r="F326" s="10"/>
      <c r="G326" s="10"/>
      <c r="H326" s="10"/>
      <c r="I326" s="10"/>
      <c r="J326" s="10"/>
      <c r="K326" s="10"/>
      <c r="L326" s="10"/>
      <c r="M326" s="10"/>
      <c r="N326" s="10"/>
      <c r="O326" s="10"/>
      <c r="P326" s="33"/>
      <c r="Q326" s="10"/>
      <c r="R326" s="10"/>
      <c r="S326" s="10"/>
      <c r="T326" s="10"/>
      <c r="U326" s="10"/>
      <c r="V326" s="10"/>
      <c r="W326" s="10"/>
      <c r="X326" s="10"/>
      <c r="Y326" s="10"/>
      <c r="Z326" s="10"/>
      <c r="AA326" s="10"/>
    </row>
    <row r="327">
      <c r="A327" s="10"/>
      <c r="B327" s="10"/>
      <c r="C327" s="10"/>
      <c r="D327" s="10"/>
      <c r="E327" s="10"/>
      <c r="F327" s="10"/>
      <c r="G327" s="10"/>
      <c r="H327" s="10"/>
      <c r="I327" s="10"/>
      <c r="J327" s="10"/>
      <c r="K327" s="10"/>
      <c r="L327" s="10"/>
      <c r="M327" s="10"/>
      <c r="N327" s="10"/>
      <c r="O327" s="10"/>
      <c r="P327" s="33"/>
      <c r="Q327" s="10"/>
      <c r="R327" s="10"/>
      <c r="S327" s="10"/>
      <c r="T327" s="10"/>
      <c r="U327" s="10"/>
      <c r="V327" s="10"/>
      <c r="W327" s="10"/>
      <c r="X327" s="10"/>
      <c r="Y327" s="10"/>
      <c r="Z327" s="10"/>
      <c r="AA327" s="10"/>
    </row>
    <row r="328">
      <c r="A328" s="10"/>
      <c r="B328" s="10"/>
      <c r="C328" s="10"/>
      <c r="D328" s="10"/>
      <c r="E328" s="10"/>
      <c r="F328" s="10"/>
      <c r="G328" s="10"/>
      <c r="H328" s="10"/>
      <c r="I328" s="10"/>
      <c r="J328" s="10"/>
      <c r="K328" s="10"/>
      <c r="L328" s="10"/>
      <c r="M328" s="10"/>
      <c r="N328" s="10"/>
      <c r="O328" s="10"/>
      <c r="P328" s="33"/>
      <c r="Q328" s="10"/>
      <c r="R328" s="10"/>
      <c r="S328" s="10"/>
      <c r="T328" s="10"/>
      <c r="U328" s="10"/>
      <c r="V328" s="10"/>
      <c r="W328" s="10"/>
      <c r="X328" s="10"/>
      <c r="Y328" s="10"/>
      <c r="Z328" s="10"/>
      <c r="AA328" s="10"/>
    </row>
    <row r="329">
      <c r="A329" s="10"/>
      <c r="B329" s="10"/>
      <c r="C329" s="10"/>
      <c r="D329" s="10"/>
      <c r="E329" s="10"/>
      <c r="F329" s="10"/>
      <c r="G329" s="10"/>
      <c r="H329" s="10"/>
      <c r="I329" s="10"/>
      <c r="J329" s="10"/>
      <c r="K329" s="10"/>
      <c r="L329" s="10"/>
      <c r="M329" s="10"/>
      <c r="N329" s="10"/>
      <c r="O329" s="10"/>
      <c r="P329" s="33"/>
      <c r="Q329" s="10"/>
      <c r="R329" s="10"/>
      <c r="S329" s="10"/>
      <c r="T329" s="10"/>
      <c r="U329" s="10"/>
      <c r="V329" s="10"/>
      <c r="W329" s="10"/>
      <c r="X329" s="10"/>
      <c r="Y329" s="10"/>
      <c r="Z329" s="10"/>
      <c r="AA329" s="10"/>
    </row>
    <row r="330">
      <c r="A330" s="10"/>
      <c r="B330" s="10"/>
      <c r="C330" s="10"/>
      <c r="D330" s="10"/>
      <c r="E330" s="10"/>
      <c r="F330" s="10"/>
      <c r="G330" s="10"/>
      <c r="H330" s="10"/>
      <c r="I330" s="10"/>
      <c r="J330" s="10"/>
      <c r="K330" s="10"/>
      <c r="L330" s="10"/>
      <c r="M330" s="10"/>
      <c r="N330" s="10"/>
      <c r="O330" s="10"/>
      <c r="P330" s="33"/>
      <c r="Q330" s="10"/>
      <c r="R330" s="10"/>
      <c r="S330" s="10"/>
      <c r="T330" s="10"/>
      <c r="U330" s="10"/>
      <c r="V330" s="10"/>
      <c r="W330" s="10"/>
      <c r="X330" s="10"/>
      <c r="Y330" s="10"/>
      <c r="Z330" s="10"/>
      <c r="AA330" s="10"/>
    </row>
    <row r="331">
      <c r="A331" s="10"/>
      <c r="B331" s="10"/>
      <c r="C331" s="10"/>
      <c r="D331" s="10"/>
      <c r="E331" s="10"/>
      <c r="F331" s="10"/>
      <c r="G331" s="10"/>
      <c r="H331" s="10"/>
      <c r="I331" s="10"/>
      <c r="J331" s="10"/>
      <c r="K331" s="10"/>
      <c r="L331" s="10"/>
      <c r="M331" s="10"/>
      <c r="N331" s="10"/>
      <c r="O331" s="10"/>
      <c r="P331" s="33"/>
      <c r="Q331" s="10"/>
      <c r="R331" s="10"/>
      <c r="S331" s="10"/>
      <c r="T331" s="10"/>
      <c r="U331" s="10"/>
      <c r="V331" s="10"/>
      <c r="W331" s="10"/>
      <c r="X331" s="10"/>
      <c r="Y331" s="10"/>
      <c r="Z331" s="10"/>
      <c r="AA331" s="10"/>
    </row>
    <row r="332">
      <c r="A332" s="10"/>
      <c r="B332" s="10"/>
      <c r="C332" s="10"/>
      <c r="D332" s="10"/>
      <c r="E332" s="10"/>
      <c r="F332" s="10"/>
      <c r="G332" s="10"/>
      <c r="H332" s="10"/>
      <c r="I332" s="10"/>
      <c r="J332" s="10"/>
      <c r="K332" s="10"/>
      <c r="L332" s="10"/>
      <c r="M332" s="10"/>
      <c r="N332" s="10"/>
      <c r="O332" s="10"/>
      <c r="P332" s="33"/>
      <c r="Q332" s="10"/>
      <c r="R332" s="10"/>
      <c r="S332" s="10"/>
      <c r="T332" s="10"/>
      <c r="U332" s="10"/>
      <c r="V332" s="10"/>
      <c r="W332" s="10"/>
      <c r="X332" s="10"/>
      <c r="Y332" s="10"/>
      <c r="Z332" s="10"/>
      <c r="AA332" s="10"/>
    </row>
    <row r="333">
      <c r="A333" s="10"/>
      <c r="B333" s="10"/>
      <c r="C333" s="10"/>
      <c r="D333" s="10"/>
      <c r="E333" s="10"/>
      <c r="F333" s="10"/>
      <c r="G333" s="10"/>
      <c r="H333" s="10"/>
      <c r="I333" s="10"/>
      <c r="J333" s="10"/>
      <c r="K333" s="10"/>
      <c r="L333" s="10"/>
      <c r="M333" s="10"/>
      <c r="N333" s="10"/>
      <c r="O333" s="10"/>
      <c r="P333" s="33"/>
      <c r="Q333" s="10"/>
      <c r="R333" s="10"/>
      <c r="S333" s="10"/>
      <c r="T333" s="10"/>
      <c r="U333" s="10"/>
      <c r="V333" s="10"/>
      <c r="W333" s="10"/>
      <c r="X333" s="10"/>
      <c r="Y333" s="10"/>
      <c r="Z333" s="10"/>
      <c r="AA333" s="10"/>
    </row>
    <row r="334">
      <c r="A334" s="10"/>
      <c r="B334" s="10"/>
      <c r="C334" s="10"/>
      <c r="D334" s="10"/>
      <c r="E334" s="10"/>
      <c r="F334" s="10"/>
      <c r="G334" s="10"/>
      <c r="H334" s="10"/>
      <c r="I334" s="10"/>
      <c r="J334" s="10"/>
      <c r="K334" s="10"/>
      <c r="L334" s="10"/>
      <c r="M334" s="10"/>
      <c r="N334" s="10"/>
      <c r="O334" s="10"/>
      <c r="P334" s="33"/>
      <c r="Q334" s="10"/>
      <c r="R334" s="10"/>
      <c r="S334" s="10"/>
      <c r="T334" s="10"/>
      <c r="U334" s="10"/>
      <c r="V334" s="10"/>
      <c r="W334" s="10"/>
      <c r="X334" s="10"/>
      <c r="Y334" s="10"/>
      <c r="Z334" s="10"/>
      <c r="AA334" s="10"/>
    </row>
    <row r="335">
      <c r="A335" s="10"/>
      <c r="B335" s="10"/>
      <c r="C335" s="10"/>
      <c r="D335" s="10"/>
      <c r="E335" s="10"/>
      <c r="F335" s="10"/>
      <c r="G335" s="10"/>
      <c r="H335" s="10"/>
      <c r="I335" s="10"/>
      <c r="J335" s="10"/>
      <c r="K335" s="10"/>
      <c r="L335" s="10"/>
      <c r="M335" s="10"/>
      <c r="N335" s="10"/>
      <c r="O335" s="10"/>
      <c r="P335" s="33"/>
      <c r="Q335" s="10"/>
      <c r="R335" s="10"/>
      <c r="S335" s="10"/>
      <c r="T335" s="10"/>
      <c r="U335" s="10"/>
      <c r="V335" s="10"/>
      <c r="W335" s="10"/>
      <c r="X335" s="10"/>
      <c r="Y335" s="10"/>
      <c r="Z335" s="10"/>
      <c r="AA335" s="10"/>
    </row>
    <row r="336">
      <c r="A336" s="10"/>
      <c r="B336" s="10"/>
      <c r="C336" s="10"/>
      <c r="D336" s="10"/>
      <c r="E336" s="10"/>
      <c r="F336" s="10"/>
      <c r="G336" s="10"/>
      <c r="H336" s="10"/>
      <c r="I336" s="10"/>
      <c r="J336" s="10"/>
      <c r="K336" s="10"/>
      <c r="L336" s="10"/>
      <c r="M336" s="10"/>
      <c r="N336" s="10"/>
      <c r="O336" s="10"/>
      <c r="P336" s="33"/>
      <c r="Q336" s="10"/>
      <c r="R336" s="10"/>
      <c r="S336" s="10"/>
      <c r="T336" s="10"/>
      <c r="U336" s="10"/>
      <c r="V336" s="10"/>
      <c r="W336" s="10"/>
      <c r="X336" s="10"/>
      <c r="Y336" s="10"/>
      <c r="Z336" s="10"/>
      <c r="AA336" s="10"/>
    </row>
    <row r="337">
      <c r="A337" s="10"/>
      <c r="B337" s="10"/>
      <c r="C337" s="10"/>
      <c r="D337" s="10"/>
      <c r="E337" s="10"/>
      <c r="F337" s="10"/>
      <c r="G337" s="10"/>
      <c r="H337" s="10"/>
      <c r="I337" s="10"/>
      <c r="J337" s="10"/>
      <c r="K337" s="10"/>
      <c r="L337" s="10"/>
      <c r="M337" s="10"/>
      <c r="N337" s="10"/>
      <c r="O337" s="10"/>
      <c r="P337" s="33"/>
      <c r="Q337" s="10"/>
      <c r="R337" s="10"/>
      <c r="S337" s="10"/>
      <c r="T337" s="10"/>
      <c r="U337" s="10"/>
      <c r="V337" s="10"/>
      <c r="W337" s="10"/>
      <c r="X337" s="10"/>
      <c r="Y337" s="10"/>
      <c r="Z337" s="10"/>
      <c r="AA337" s="10"/>
    </row>
    <row r="338">
      <c r="A338" s="10"/>
      <c r="B338" s="10"/>
      <c r="C338" s="10"/>
      <c r="D338" s="10"/>
      <c r="E338" s="10"/>
      <c r="F338" s="10"/>
      <c r="G338" s="10"/>
      <c r="H338" s="10"/>
      <c r="I338" s="10"/>
      <c r="J338" s="10"/>
      <c r="K338" s="10"/>
      <c r="L338" s="10"/>
      <c r="M338" s="10"/>
      <c r="N338" s="10"/>
      <c r="O338" s="10"/>
      <c r="P338" s="33"/>
      <c r="Q338" s="10"/>
      <c r="R338" s="10"/>
      <c r="S338" s="10"/>
      <c r="T338" s="10"/>
      <c r="U338" s="10"/>
      <c r="V338" s="10"/>
      <c r="W338" s="10"/>
      <c r="X338" s="10"/>
      <c r="Y338" s="10"/>
      <c r="Z338" s="10"/>
      <c r="AA338" s="10"/>
    </row>
    <row r="339">
      <c r="A339" s="10"/>
      <c r="B339" s="10"/>
      <c r="C339" s="10"/>
      <c r="D339" s="10"/>
      <c r="E339" s="10"/>
      <c r="F339" s="10"/>
      <c r="G339" s="10"/>
      <c r="H339" s="10"/>
      <c r="I339" s="10"/>
      <c r="J339" s="10"/>
      <c r="K339" s="10"/>
      <c r="L339" s="10"/>
      <c r="M339" s="10"/>
      <c r="N339" s="10"/>
      <c r="O339" s="10"/>
      <c r="P339" s="33"/>
      <c r="Q339" s="10"/>
      <c r="R339" s="10"/>
      <c r="S339" s="10"/>
      <c r="T339" s="10"/>
      <c r="U339" s="10"/>
      <c r="V339" s="10"/>
      <c r="W339" s="10"/>
      <c r="X339" s="10"/>
      <c r="Y339" s="10"/>
      <c r="Z339" s="10"/>
      <c r="AA339" s="10"/>
    </row>
    <row r="340">
      <c r="A340" s="10"/>
      <c r="B340" s="10"/>
      <c r="C340" s="10"/>
      <c r="D340" s="10"/>
      <c r="E340" s="10"/>
      <c r="F340" s="10"/>
      <c r="G340" s="10"/>
      <c r="H340" s="10"/>
      <c r="I340" s="10"/>
      <c r="J340" s="10"/>
      <c r="K340" s="10"/>
      <c r="L340" s="10"/>
      <c r="M340" s="10"/>
      <c r="N340" s="10"/>
      <c r="O340" s="10"/>
      <c r="P340" s="33"/>
      <c r="Q340" s="10"/>
      <c r="R340" s="10"/>
      <c r="S340" s="10"/>
      <c r="T340" s="10"/>
      <c r="U340" s="10"/>
      <c r="V340" s="10"/>
      <c r="W340" s="10"/>
      <c r="X340" s="10"/>
      <c r="Y340" s="10"/>
      <c r="Z340" s="10"/>
      <c r="AA340" s="10"/>
    </row>
    <row r="341">
      <c r="A341" s="10"/>
      <c r="B341" s="10"/>
      <c r="C341" s="10"/>
      <c r="D341" s="10"/>
      <c r="E341" s="10"/>
      <c r="F341" s="10"/>
      <c r="G341" s="10"/>
      <c r="H341" s="10"/>
      <c r="I341" s="10"/>
      <c r="J341" s="10"/>
      <c r="K341" s="10"/>
      <c r="L341" s="10"/>
      <c r="M341" s="10"/>
      <c r="N341" s="10"/>
      <c r="O341" s="10"/>
      <c r="P341" s="33"/>
      <c r="Q341" s="10"/>
      <c r="R341" s="10"/>
      <c r="S341" s="10"/>
      <c r="T341" s="10"/>
      <c r="U341" s="10"/>
      <c r="V341" s="10"/>
      <c r="W341" s="10"/>
      <c r="X341" s="10"/>
      <c r="Y341" s="10"/>
      <c r="Z341" s="10"/>
      <c r="AA341" s="10"/>
    </row>
    <row r="342">
      <c r="A342" s="10"/>
      <c r="B342" s="10"/>
      <c r="C342" s="10"/>
      <c r="D342" s="10"/>
      <c r="E342" s="10"/>
      <c r="F342" s="10"/>
      <c r="G342" s="10"/>
      <c r="H342" s="10"/>
      <c r="I342" s="10"/>
      <c r="J342" s="10"/>
      <c r="K342" s="10"/>
      <c r="L342" s="10"/>
      <c r="M342" s="10"/>
      <c r="N342" s="10"/>
      <c r="O342" s="10"/>
      <c r="P342" s="33"/>
      <c r="Q342" s="10"/>
      <c r="R342" s="10"/>
      <c r="S342" s="10"/>
      <c r="T342" s="10"/>
      <c r="U342" s="10"/>
      <c r="V342" s="10"/>
      <c r="W342" s="10"/>
      <c r="X342" s="10"/>
      <c r="Y342" s="10"/>
      <c r="Z342" s="10"/>
      <c r="AA342" s="10"/>
    </row>
    <row r="343">
      <c r="A343" s="10"/>
      <c r="B343" s="10"/>
      <c r="C343" s="10"/>
      <c r="D343" s="10"/>
      <c r="E343" s="10"/>
      <c r="F343" s="10"/>
      <c r="G343" s="10"/>
      <c r="H343" s="10"/>
      <c r="I343" s="10"/>
      <c r="J343" s="10"/>
      <c r="K343" s="10"/>
      <c r="L343" s="10"/>
      <c r="M343" s="10"/>
      <c r="N343" s="10"/>
      <c r="O343" s="10"/>
      <c r="P343" s="33"/>
      <c r="Q343" s="10"/>
      <c r="R343" s="10"/>
      <c r="S343" s="10"/>
      <c r="T343" s="10"/>
      <c r="U343" s="10"/>
      <c r="V343" s="10"/>
      <c r="W343" s="10"/>
      <c r="X343" s="10"/>
      <c r="Y343" s="10"/>
      <c r="Z343" s="10"/>
      <c r="AA343" s="10"/>
    </row>
    <row r="344">
      <c r="A344" s="10"/>
      <c r="B344" s="10"/>
      <c r="C344" s="10"/>
      <c r="D344" s="10"/>
      <c r="E344" s="10"/>
      <c r="F344" s="10"/>
      <c r="G344" s="10"/>
      <c r="H344" s="10"/>
      <c r="I344" s="10"/>
      <c r="J344" s="10"/>
      <c r="K344" s="10"/>
      <c r="L344" s="10"/>
      <c r="M344" s="10"/>
      <c r="N344" s="10"/>
      <c r="O344" s="10"/>
      <c r="P344" s="33"/>
      <c r="Q344" s="10"/>
      <c r="R344" s="10"/>
      <c r="S344" s="10"/>
      <c r="T344" s="10"/>
      <c r="U344" s="10"/>
      <c r="V344" s="10"/>
      <c r="W344" s="10"/>
      <c r="X344" s="10"/>
      <c r="Y344" s="10"/>
      <c r="Z344" s="10"/>
      <c r="AA344" s="10"/>
    </row>
    <row r="345">
      <c r="A345" s="10"/>
      <c r="B345" s="10"/>
      <c r="C345" s="10"/>
      <c r="D345" s="10"/>
      <c r="E345" s="10"/>
      <c r="F345" s="10"/>
      <c r="G345" s="10"/>
      <c r="H345" s="10"/>
      <c r="I345" s="10"/>
      <c r="J345" s="10"/>
      <c r="K345" s="10"/>
      <c r="L345" s="10"/>
      <c r="M345" s="10"/>
      <c r="N345" s="10"/>
      <c r="O345" s="10"/>
      <c r="P345" s="33"/>
      <c r="Q345" s="10"/>
      <c r="R345" s="10"/>
      <c r="S345" s="10"/>
      <c r="T345" s="10"/>
      <c r="U345" s="10"/>
      <c r="V345" s="10"/>
      <c r="W345" s="10"/>
      <c r="X345" s="10"/>
      <c r="Y345" s="10"/>
      <c r="Z345" s="10"/>
      <c r="AA345" s="10"/>
    </row>
    <row r="346">
      <c r="A346" s="10"/>
      <c r="B346" s="10"/>
      <c r="C346" s="10"/>
      <c r="D346" s="10"/>
      <c r="E346" s="10"/>
      <c r="F346" s="10"/>
      <c r="G346" s="10"/>
      <c r="H346" s="10"/>
      <c r="I346" s="10"/>
      <c r="J346" s="10"/>
      <c r="K346" s="10"/>
      <c r="L346" s="10"/>
      <c r="M346" s="10"/>
      <c r="N346" s="10"/>
      <c r="O346" s="10"/>
      <c r="P346" s="33"/>
      <c r="Q346" s="10"/>
      <c r="R346" s="10"/>
      <c r="S346" s="10"/>
      <c r="T346" s="10"/>
      <c r="U346" s="10"/>
      <c r="V346" s="10"/>
      <c r="W346" s="10"/>
      <c r="X346" s="10"/>
      <c r="Y346" s="10"/>
      <c r="Z346" s="10"/>
      <c r="AA346" s="10"/>
    </row>
    <row r="347">
      <c r="A347" s="10"/>
      <c r="B347" s="10"/>
      <c r="C347" s="10"/>
      <c r="D347" s="10"/>
      <c r="E347" s="10"/>
      <c r="F347" s="10"/>
      <c r="G347" s="10"/>
      <c r="H347" s="10"/>
      <c r="I347" s="10"/>
      <c r="J347" s="10"/>
      <c r="K347" s="10"/>
      <c r="L347" s="10"/>
      <c r="M347" s="10"/>
      <c r="N347" s="10"/>
      <c r="O347" s="10"/>
      <c r="P347" s="33"/>
      <c r="Q347" s="10"/>
      <c r="R347" s="10"/>
      <c r="S347" s="10"/>
      <c r="T347" s="10"/>
      <c r="U347" s="10"/>
      <c r="V347" s="10"/>
      <c r="W347" s="10"/>
      <c r="X347" s="10"/>
      <c r="Y347" s="10"/>
      <c r="Z347" s="10"/>
      <c r="AA347" s="10"/>
    </row>
    <row r="348">
      <c r="A348" s="10"/>
      <c r="B348" s="10"/>
      <c r="C348" s="10"/>
      <c r="D348" s="10"/>
      <c r="E348" s="10"/>
      <c r="F348" s="10"/>
      <c r="G348" s="10"/>
      <c r="H348" s="10"/>
      <c r="I348" s="10"/>
      <c r="J348" s="10"/>
      <c r="K348" s="10"/>
      <c r="L348" s="10"/>
      <c r="M348" s="10"/>
      <c r="N348" s="10"/>
      <c r="O348" s="10"/>
      <c r="P348" s="33"/>
      <c r="Q348" s="10"/>
      <c r="R348" s="10"/>
      <c r="S348" s="10"/>
      <c r="T348" s="10"/>
      <c r="U348" s="10"/>
      <c r="V348" s="10"/>
      <c r="W348" s="10"/>
      <c r="X348" s="10"/>
      <c r="Y348" s="10"/>
      <c r="Z348" s="10"/>
      <c r="AA348" s="10"/>
    </row>
    <row r="349">
      <c r="A349" s="10"/>
      <c r="B349" s="10"/>
      <c r="C349" s="10"/>
      <c r="D349" s="10"/>
      <c r="E349" s="10"/>
      <c r="F349" s="10"/>
      <c r="G349" s="10"/>
      <c r="H349" s="10"/>
      <c r="I349" s="10"/>
      <c r="J349" s="10"/>
      <c r="K349" s="10"/>
      <c r="L349" s="10"/>
      <c r="M349" s="10"/>
      <c r="N349" s="10"/>
      <c r="O349" s="10"/>
      <c r="P349" s="33"/>
      <c r="Q349" s="10"/>
      <c r="R349" s="10"/>
      <c r="S349" s="10"/>
      <c r="T349" s="10"/>
      <c r="U349" s="10"/>
      <c r="V349" s="10"/>
      <c r="W349" s="10"/>
      <c r="X349" s="10"/>
      <c r="Y349" s="10"/>
      <c r="Z349" s="10"/>
      <c r="AA349" s="10"/>
    </row>
    <row r="350">
      <c r="A350" s="10"/>
      <c r="B350" s="10"/>
      <c r="C350" s="10"/>
      <c r="D350" s="10"/>
      <c r="E350" s="10"/>
      <c r="F350" s="10"/>
      <c r="G350" s="10"/>
      <c r="H350" s="10"/>
      <c r="I350" s="10"/>
      <c r="J350" s="10"/>
      <c r="K350" s="10"/>
      <c r="L350" s="10"/>
      <c r="M350" s="10"/>
      <c r="N350" s="10"/>
      <c r="O350" s="10"/>
      <c r="P350" s="33"/>
      <c r="Q350" s="10"/>
      <c r="R350" s="10"/>
      <c r="S350" s="10"/>
      <c r="T350" s="10"/>
      <c r="U350" s="10"/>
      <c r="V350" s="10"/>
      <c r="W350" s="10"/>
      <c r="X350" s="10"/>
      <c r="Y350" s="10"/>
      <c r="Z350" s="10"/>
      <c r="AA350" s="10"/>
    </row>
    <row r="351">
      <c r="A351" s="10"/>
      <c r="B351" s="10"/>
      <c r="C351" s="10"/>
      <c r="D351" s="10"/>
      <c r="E351" s="10"/>
      <c r="F351" s="10"/>
      <c r="G351" s="10"/>
      <c r="H351" s="10"/>
      <c r="I351" s="10"/>
      <c r="J351" s="10"/>
      <c r="K351" s="10"/>
      <c r="L351" s="10"/>
      <c r="M351" s="10"/>
      <c r="N351" s="10"/>
      <c r="O351" s="10"/>
      <c r="P351" s="33"/>
      <c r="Q351" s="10"/>
      <c r="R351" s="10"/>
      <c r="S351" s="10"/>
      <c r="T351" s="10"/>
      <c r="U351" s="10"/>
      <c r="V351" s="10"/>
      <c r="W351" s="10"/>
      <c r="X351" s="10"/>
      <c r="Y351" s="10"/>
      <c r="Z351" s="10"/>
      <c r="AA351" s="10"/>
    </row>
    <row r="352">
      <c r="A352" s="10"/>
      <c r="B352" s="10"/>
      <c r="C352" s="10"/>
      <c r="D352" s="10"/>
      <c r="E352" s="10"/>
      <c r="F352" s="10"/>
      <c r="G352" s="10"/>
      <c r="H352" s="10"/>
      <c r="I352" s="10"/>
      <c r="J352" s="10"/>
      <c r="K352" s="10"/>
      <c r="L352" s="10"/>
      <c r="M352" s="10"/>
      <c r="N352" s="10"/>
      <c r="O352" s="10"/>
      <c r="P352" s="33"/>
      <c r="Q352" s="10"/>
      <c r="R352" s="10"/>
      <c r="S352" s="10"/>
      <c r="T352" s="10"/>
      <c r="U352" s="10"/>
      <c r="V352" s="10"/>
      <c r="W352" s="10"/>
      <c r="X352" s="10"/>
      <c r="Y352" s="10"/>
      <c r="Z352" s="10"/>
      <c r="AA352" s="10"/>
    </row>
    <row r="353">
      <c r="A353" s="10"/>
      <c r="B353" s="10"/>
      <c r="C353" s="10"/>
      <c r="D353" s="10"/>
      <c r="E353" s="10"/>
      <c r="F353" s="10"/>
      <c r="G353" s="10"/>
      <c r="H353" s="10"/>
      <c r="I353" s="10"/>
      <c r="J353" s="10"/>
      <c r="K353" s="10"/>
      <c r="L353" s="10"/>
      <c r="M353" s="10"/>
      <c r="N353" s="10"/>
      <c r="O353" s="10"/>
      <c r="P353" s="33"/>
      <c r="Q353" s="10"/>
      <c r="R353" s="10"/>
      <c r="S353" s="10"/>
      <c r="T353" s="10"/>
      <c r="U353" s="10"/>
      <c r="V353" s="10"/>
      <c r="W353" s="10"/>
      <c r="X353" s="10"/>
      <c r="Y353" s="10"/>
      <c r="Z353" s="10"/>
      <c r="AA353" s="10"/>
    </row>
    <row r="354">
      <c r="A354" s="10"/>
      <c r="B354" s="10"/>
      <c r="C354" s="10"/>
      <c r="D354" s="10"/>
      <c r="E354" s="10"/>
      <c r="F354" s="10"/>
      <c r="G354" s="10"/>
      <c r="H354" s="10"/>
      <c r="I354" s="10"/>
      <c r="J354" s="10"/>
      <c r="K354" s="10"/>
      <c r="L354" s="10"/>
      <c r="M354" s="10"/>
      <c r="N354" s="10"/>
      <c r="O354" s="10"/>
      <c r="P354" s="33"/>
      <c r="Q354" s="10"/>
      <c r="R354" s="10"/>
      <c r="S354" s="10"/>
      <c r="T354" s="10"/>
      <c r="U354" s="10"/>
      <c r="V354" s="10"/>
      <c r="W354" s="10"/>
      <c r="X354" s="10"/>
      <c r="Y354" s="10"/>
      <c r="Z354" s="10"/>
      <c r="AA354" s="10"/>
    </row>
    <row r="355">
      <c r="A355" s="10"/>
      <c r="B355" s="10"/>
      <c r="C355" s="10"/>
      <c r="D355" s="10"/>
      <c r="E355" s="10"/>
      <c r="F355" s="10"/>
      <c r="G355" s="10"/>
      <c r="H355" s="10"/>
      <c r="I355" s="10"/>
      <c r="J355" s="10"/>
      <c r="K355" s="10"/>
      <c r="L355" s="10"/>
      <c r="M355" s="10"/>
      <c r="N355" s="10"/>
      <c r="O355" s="10"/>
      <c r="P355" s="33"/>
      <c r="Q355" s="10"/>
      <c r="R355" s="10"/>
      <c r="S355" s="10"/>
      <c r="T355" s="10"/>
      <c r="U355" s="10"/>
      <c r="V355" s="10"/>
      <c r="W355" s="10"/>
      <c r="X355" s="10"/>
      <c r="Y355" s="10"/>
      <c r="Z355" s="10"/>
      <c r="AA355" s="10"/>
    </row>
    <row r="356">
      <c r="A356" s="10"/>
      <c r="B356" s="10"/>
      <c r="C356" s="10"/>
      <c r="D356" s="10"/>
      <c r="E356" s="10"/>
      <c r="F356" s="10"/>
      <c r="G356" s="10"/>
      <c r="H356" s="10"/>
      <c r="I356" s="10"/>
      <c r="J356" s="10"/>
      <c r="K356" s="10"/>
      <c r="L356" s="10"/>
      <c r="M356" s="10"/>
      <c r="N356" s="10"/>
      <c r="O356" s="10"/>
      <c r="P356" s="33"/>
      <c r="Q356" s="10"/>
      <c r="R356" s="10"/>
      <c r="S356" s="10"/>
      <c r="T356" s="10"/>
      <c r="U356" s="10"/>
      <c r="V356" s="10"/>
      <c r="W356" s="10"/>
      <c r="X356" s="10"/>
      <c r="Y356" s="10"/>
      <c r="Z356" s="10"/>
      <c r="AA356" s="10"/>
    </row>
    <row r="357">
      <c r="A357" s="10"/>
      <c r="B357" s="10"/>
      <c r="C357" s="10"/>
      <c r="D357" s="10"/>
      <c r="E357" s="10"/>
      <c r="F357" s="10"/>
      <c r="G357" s="10"/>
      <c r="H357" s="10"/>
      <c r="I357" s="10"/>
      <c r="J357" s="10"/>
      <c r="K357" s="10"/>
      <c r="L357" s="10"/>
      <c r="M357" s="10"/>
      <c r="N357" s="10"/>
      <c r="O357" s="10"/>
      <c r="P357" s="33"/>
      <c r="Q357" s="10"/>
      <c r="R357" s="10"/>
      <c r="S357" s="10"/>
      <c r="T357" s="10"/>
      <c r="U357" s="10"/>
      <c r="V357" s="10"/>
      <c r="W357" s="10"/>
      <c r="X357" s="10"/>
      <c r="Y357" s="10"/>
      <c r="Z357" s="10"/>
      <c r="AA357" s="10"/>
    </row>
    <row r="358">
      <c r="A358" s="10"/>
      <c r="B358" s="10"/>
      <c r="C358" s="10"/>
      <c r="D358" s="10"/>
      <c r="E358" s="10"/>
      <c r="F358" s="10"/>
      <c r="G358" s="10"/>
      <c r="H358" s="10"/>
      <c r="I358" s="10"/>
      <c r="J358" s="10"/>
      <c r="K358" s="10"/>
      <c r="L358" s="10"/>
      <c r="M358" s="10"/>
      <c r="N358" s="10"/>
      <c r="O358" s="10"/>
      <c r="P358" s="33"/>
      <c r="Q358" s="10"/>
      <c r="R358" s="10"/>
      <c r="S358" s="10"/>
      <c r="T358" s="10"/>
      <c r="U358" s="10"/>
      <c r="V358" s="10"/>
      <c r="W358" s="10"/>
      <c r="X358" s="10"/>
      <c r="Y358" s="10"/>
      <c r="Z358" s="10"/>
      <c r="AA358" s="10"/>
    </row>
    <row r="359">
      <c r="A359" s="10"/>
      <c r="B359" s="10"/>
      <c r="C359" s="10"/>
      <c r="D359" s="10"/>
      <c r="E359" s="10"/>
      <c r="F359" s="10"/>
      <c r="G359" s="10"/>
      <c r="H359" s="10"/>
      <c r="I359" s="10"/>
      <c r="J359" s="10"/>
      <c r="K359" s="10"/>
      <c r="L359" s="10"/>
      <c r="M359" s="10"/>
      <c r="N359" s="10"/>
      <c r="O359" s="10"/>
      <c r="P359" s="33"/>
      <c r="Q359" s="10"/>
      <c r="R359" s="10"/>
      <c r="S359" s="10"/>
      <c r="T359" s="10"/>
      <c r="U359" s="10"/>
      <c r="V359" s="10"/>
      <c r="W359" s="10"/>
      <c r="X359" s="10"/>
      <c r="Y359" s="10"/>
      <c r="Z359" s="10"/>
      <c r="AA359" s="10"/>
    </row>
    <row r="360">
      <c r="A360" s="10"/>
      <c r="B360" s="10"/>
      <c r="C360" s="10"/>
      <c r="D360" s="10"/>
      <c r="E360" s="10"/>
      <c r="F360" s="10"/>
      <c r="G360" s="10"/>
      <c r="H360" s="10"/>
      <c r="I360" s="10"/>
      <c r="J360" s="10"/>
      <c r="K360" s="10"/>
      <c r="L360" s="10"/>
      <c r="M360" s="10"/>
      <c r="N360" s="10"/>
      <c r="O360" s="10"/>
      <c r="P360" s="33"/>
      <c r="Q360" s="10"/>
      <c r="R360" s="10"/>
      <c r="S360" s="10"/>
      <c r="T360" s="10"/>
      <c r="U360" s="10"/>
      <c r="V360" s="10"/>
      <c r="W360" s="10"/>
      <c r="X360" s="10"/>
      <c r="Y360" s="10"/>
      <c r="Z360" s="10"/>
      <c r="AA360" s="10"/>
    </row>
    <row r="361">
      <c r="A361" s="10"/>
      <c r="B361" s="10"/>
      <c r="C361" s="10"/>
      <c r="D361" s="10"/>
      <c r="E361" s="10"/>
      <c r="F361" s="10"/>
      <c r="G361" s="10"/>
      <c r="H361" s="10"/>
      <c r="I361" s="10"/>
      <c r="J361" s="10"/>
      <c r="K361" s="10"/>
      <c r="L361" s="10"/>
      <c r="M361" s="10"/>
      <c r="N361" s="10"/>
      <c r="O361" s="10"/>
      <c r="P361" s="33"/>
      <c r="Q361" s="10"/>
      <c r="R361" s="10"/>
      <c r="S361" s="10"/>
      <c r="T361" s="10"/>
      <c r="U361" s="10"/>
      <c r="V361" s="10"/>
      <c r="W361" s="10"/>
      <c r="X361" s="10"/>
      <c r="Y361" s="10"/>
      <c r="Z361" s="10"/>
      <c r="AA361" s="10"/>
    </row>
    <row r="362">
      <c r="A362" s="10"/>
      <c r="B362" s="10"/>
      <c r="C362" s="10"/>
      <c r="D362" s="10"/>
      <c r="E362" s="10"/>
      <c r="F362" s="10"/>
      <c r="G362" s="10"/>
      <c r="H362" s="10"/>
      <c r="I362" s="10"/>
      <c r="J362" s="10"/>
      <c r="K362" s="10"/>
      <c r="L362" s="10"/>
      <c r="M362" s="10"/>
      <c r="N362" s="10"/>
      <c r="O362" s="10"/>
      <c r="P362" s="33"/>
      <c r="Q362" s="10"/>
      <c r="R362" s="10"/>
      <c r="S362" s="10"/>
      <c r="T362" s="10"/>
      <c r="U362" s="10"/>
      <c r="V362" s="10"/>
      <c r="W362" s="10"/>
      <c r="X362" s="10"/>
      <c r="Y362" s="10"/>
      <c r="Z362" s="10"/>
      <c r="AA362" s="10"/>
    </row>
    <row r="363">
      <c r="A363" s="10"/>
      <c r="B363" s="10"/>
      <c r="C363" s="10"/>
      <c r="D363" s="10"/>
      <c r="E363" s="10"/>
      <c r="F363" s="10"/>
      <c r="G363" s="10"/>
      <c r="H363" s="10"/>
      <c r="I363" s="10"/>
      <c r="J363" s="10"/>
      <c r="K363" s="10"/>
      <c r="L363" s="10"/>
      <c r="M363" s="10"/>
      <c r="N363" s="10"/>
      <c r="O363" s="10"/>
      <c r="P363" s="33"/>
      <c r="Q363" s="10"/>
      <c r="R363" s="10"/>
      <c r="S363" s="10"/>
      <c r="T363" s="10"/>
      <c r="U363" s="10"/>
      <c r="V363" s="10"/>
      <c r="W363" s="10"/>
      <c r="X363" s="10"/>
      <c r="Y363" s="10"/>
      <c r="Z363" s="10"/>
      <c r="AA363" s="10"/>
    </row>
    <row r="364">
      <c r="A364" s="10"/>
      <c r="B364" s="10"/>
      <c r="C364" s="10"/>
      <c r="D364" s="10"/>
      <c r="E364" s="10"/>
      <c r="F364" s="10"/>
      <c r="G364" s="10"/>
      <c r="H364" s="10"/>
      <c r="I364" s="10"/>
      <c r="J364" s="10"/>
      <c r="K364" s="10"/>
      <c r="L364" s="10"/>
      <c r="M364" s="10"/>
      <c r="N364" s="10"/>
      <c r="O364" s="10"/>
      <c r="P364" s="33"/>
      <c r="Q364" s="10"/>
      <c r="R364" s="10"/>
      <c r="S364" s="10"/>
      <c r="T364" s="10"/>
      <c r="U364" s="10"/>
      <c r="V364" s="10"/>
      <c r="W364" s="10"/>
      <c r="X364" s="10"/>
      <c r="Y364" s="10"/>
      <c r="Z364" s="10"/>
      <c r="AA364" s="10"/>
    </row>
    <row r="365">
      <c r="A365" s="10"/>
      <c r="B365" s="10"/>
      <c r="C365" s="10"/>
      <c r="D365" s="10"/>
      <c r="E365" s="10"/>
      <c r="F365" s="10"/>
      <c r="G365" s="10"/>
      <c r="H365" s="10"/>
      <c r="I365" s="10"/>
      <c r="J365" s="10"/>
      <c r="K365" s="10"/>
      <c r="L365" s="10"/>
      <c r="M365" s="10"/>
      <c r="N365" s="10"/>
      <c r="O365" s="10"/>
      <c r="P365" s="33"/>
      <c r="Q365" s="10"/>
      <c r="R365" s="10"/>
      <c r="S365" s="10"/>
      <c r="T365" s="10"/>
      <c r="U365" s="10"/>
      <c r="V365" s="10"/>
      <c r="W365" s="10"/>
      <c r="X365" s="10"/>
      <c r="Y365" s="10"/>
      <c r="Z365" s="10"/>
      <c r="AA365" s="10"/>
    </row>
    <row r="366">
      <c r="A366" s="10"/>
      <c r="B366" s="10"/>
      <c r="C366" s="10"/>
      <c r="D366" s="10"/>
      <c r="E366" s="10"/>
      <c r="F366" s="10"/>
      <c r="G366" s="10"/>
      <c r="H366" s="10"/>
      <c r="I366" s="10"/>
      <c r="J366" s="10"/>
      <c r="K366" s="10"/>
      <c r="L366" s="10"/>
      <c r="M366" s="10"/>
      <c r="N366" s="10"/>
      <c r="O366" s="10"/>
      <c r="P366" s="33"/>
      <c r="Q366" s="10"/>
      <c r="R366" s="10"/>
      <c r="S366" s="10"/>
      <c r="T366" s="10"/>
      <c r="U366" s="10"/>
      <c r="V366" s="10"/>
      <c r="W366" s="10"/>
      <c r="X366" s="10"/>
      <c r="Y366" s="10"/>
      <c r="Z366" s="10"/>
      <c r="AA366" s="10"/>
    </row>
    <row r="367">
      <c r="A367" s="10"/>
      <c r="B367" s="10"/>
      <c r="C367" s="10"/>
      <c r="D367" s="10"/>
      <c r="E367" s="10"/>
      <c r="F367" s="10"/>
      <c r="G367" s="10"/>
      <c r="H367" s="10"/>
      <c r="I367" s="10"/>
      <c r="J367" s="10"/>
      <c r="K367" s="10"/>
      <c r="L367" s="10"/>
      <c r="M367" s="10"/>
      <c r="N367" s="10"/>
      <c r="O367" s="10"/>
      <c r="P367" s="33"/>
      <c r="Q367" s="10"/>
      <c r="R367" s="10"/>
      <c r="S367" s="10"/>
      <c r="T367" s="10"/>
      <c r="U367" s="10"/>
      <c r="V367" s="10"/>
      <c r="W367" s="10"/>
      <c r="X367" s="10"/>
      <c r="Y367" s="10"/>
      <c r="Z367" s="10"/>
      <c r="AA367" s="10"/>
    </row>
    <row r="368">
      <c r="A368" s="10"/>
      <c r="B368" s="10"/>
      <c r="C368" s="10"/>
      <c r="D368" s="10"/>
      <c r="E368" s="10"/>
      <c r="F368" s="10"/>
      <c r="G368" s="10"/>
      <c r="H368" s="10"/>
      <c r="I368" s="10"/>
      <c r="J368" s="10"/>
      <c r="K368" s="10"/>
      <c r="L368" s="10"/>
      <c r="M368" s="10"/>
      <c r="N368" s="10"/>
      <c r="O368" s="10"/>
      <c r="P368" s="33"/>
      <c r="Q368" s="10"/>
      <c r="R368" s="10"/>
      <c r="S368" s="10"/>
      <c r="T368" s="10"/>
      <c r="U368" s="10"/>
      <c r="V368" s="10"/>
      <c r="W368" s="10"/>
      <c r="X368" s="10"/>
      <c r="Y368" s="10"/>
      <c r="Z368" s="10"/>
      <c r="AA368" s="10"/>
    </row>
    <row r="369">
      <c r="A369" s="10"/>
      <c r="B369" s="10"/>
      <c r="C369" s="10"/>
      <c r="D369" s="10"/>
      <c r="E369" s="10"/>
      <c r="F369" s="10"/>
      <c r="G369" s="10"/>
      <c r="H369" s="10"/>
      <c r="I369" s="10"/>
      <c r="J369" s="10"/>
      <c r="K369" s="10"/>
      <c r="L369" s="10"/>
      <c r="M369" s="10"/>
      <c r="N369" s="10"/>
      <c r="O369" s="10"/>
      <c r="P369" s="33"/>
      <c r="Q369" s="10"/>
      <c r="R369" s="10"/>
      <c r="S369" s="10"/>
      <c r="T369" s="10"/>
      <c r="U369" s="10"/>
      <c r="V369" s="10"/>
      <c r="W369" s="10"/>
      <c r="X369" s="10"/>
      <c r="Y369" s="10"/>
      <c r="Z369" s="10"/>
      <c r="AA369" s="10"/>
    </row>
    <row r="370">
      <c r="A370" s="10"/>
      <c r="B370" s="10"/>
      <c r="C370" s="10"/>
      <c r="D370" s="10"/>
      <c r="E370" s="10"/>
      <c r="F370" s="10"/>
      <c r="G370" s="10"/>
      <c r="H370" s="10"/>
      <c r="I370" s="10"/>
      <c r="J370" s="10"/>
      <c r="K370" s="10"/>
      <c r="L370" s="10"/>
      <c r="M370" s="10"/>
      <c r="N370" s="10"/>
      <c r="O370" s="10"/>
      <c r="P370" s="33"/>
      <c r="Q370" s="10"/>
      <c r="R370" s="10"/>
      <c r="S370" s="10"/>
      <c r="T370" s="10"/>
      <c r="U370" s="10"/>
      <c r="V370" s="10"/>
      <c r="W370" s="10"/>
      <c r="X370" s="10"/>
      <c r="Y370" s="10"/>
      <c r="Z370" s="10"/>
      <c r="AA370" s="10"/>
    </row>
    <row r="371">
      <c r="A371" s="10"/>
      <c r="B371" s="10"/>
      <c r="C371" s="10"/>
      <c r="D371" s="10"/>
      <c r="E371" s="10"/>
      <c r="F371" s="10"/>
      <c r="G371" s="10"/>
      <c r="H371" s="10"/>
      <c r="I371" s="10"/>
      <c r="J371" s="10"/>
      <c r="K371" s="10"/>
      <c r="L371" s="10"/>
      <c r="M371" s="10"/>
      <c r="N371" s="10"/>
      <c r="O371" s="10"/>
      <c r="P371" s="33"/>
      <c r="Q371" s="10"/>
      <c r="R371" s="10"/>
      <c r="S371" s="10"/>
      <c r="T371" s="10"/>
      <c r="U371" s="10"/>
      <c r="V371" s="10"/>
      <c r="W371" s="10"/>
      <c r="X371" s="10"/>
      <c r="Y371" s="10"/>
      <c r="Z371" s="10"/>
      <c r="AA371" s="10"/>
    </row>
    <row r="372">
      <c r="A372" s="10"/>
      <c r="B372" s="10"/>
      <c r="C372" s="10"/>
      <c r="D372" s="10"/>
      <c r="E372" s="10"/>
      <c r="F372" s="10"/>
      <c r="G372" s="10"/>
      <c r="H372" s="10"/>
      <c r="I372" s="10"/>
      <c r="J372" s="10"/>
      <c r="K372" s="10"/>
      <c r="L372" s="10"/>
      <c r="M372" s="10"/>
      <c r="N372" s="10"/>
      <c r="O372" s="10"/>
      <c r="P372" s="33"/>
      <c r="Q372" s="10"/>
      <c r="R372" s="10"/>
      <c r="S372" s="10"/>
      <c r="T372" s="10"/>
      <c r="U372" s="10"/>
      <c r="V372" s="10"/>
      <c r="W372" s="10"/>
      <c r="X372" s="10"/>
      <c r="Y372" s="10"/>
      <c r="Z372" s="10"/>
      <c r="AA372" s="10"/>
    </row>
    <row r="373">
      <c r="A373" s="10"/>
      <c r="B373" s="10"/>
      <c r="C373" s="10"/>
      <c r="D373" s="10"/>
      <c r="E373" s="10"/>
      <c r="F373" s="10"/>
      <c r="G373" s="10"/>
      <c r="H373" s="10"/>
      <c r="I373" s="10"/>
      <c r="J373" s="10"/>
      <c r="K373" s="10"/>
      <c r="L373" s="10"/>
      <c r="M373" s="10"/>
      <c r="N373" s="10"/>
      <c r="O373" s="10"/>
      <c r="P373" s="33"/>
      <c r="Q373" s="10"/>
      <c r="R373" s="10"/>
      <c r="S373" s="10"/>
      <c r="T373" s="10"/>
      <c r="U373" s="10"/>
      <c r="V373" s="10"/>
      <c r="W373" s="10"/>
      <c r="X373" s="10"/>
      <c r="Y373" s="10"/>
      <c r="Z373" s="10"/>
      <c r="AA373" s="10"/>
    </row>
    <row r="374">
      <c r="A374" s="10"/>
      <c r="B374" s="10"/>
      <c r="C374" s="10"/>
      <c r="D374" s="10"/>
      <c r="E374" s="10"/>
      <c r="F374" s="10"/>
      <c r="G374" s="10"/>
      <c r="H374" s="10"/>
      <c r="I374" s="10"/>
      <c r="J374" s="10"/>
      <c r="K374" s="10"/>
      <c r="L374" s="10"/>
      <c r="M374" s="10"/>
      <c r="N374" s="10"/>
      <c r="O374" s="10"/>
      <c r="P374" s="33"/>
      <c r="Q374" s="10"/>
      <c r="R374" s="10"/>
      <c r="S374" s="10"/>
      <c r="T374" s="10"/>
      <c r="U374" s="10"/>
      <c r="V374" s="10"/>
      <c r="W374" s="10"/>
      <c r="X374" s="10"/>
      <c r="Y374" s="10"/>
      <c r="Z374" s="10"/>
      <c r="AA374" s="10"/>
    </row>
    <row r="375">
      <c r="A375" s="10"/>
      <c r="B375" s="10"/>
      <c r="C375" s="10"/>
      <c r="D375" s="10"/>
      <c r="E375" s="10"/>
      <c r="F375" s="10"/>
      <c r="G375" s="10"/>
      <c r="H375" s="10"/>
      <c r="I375" s="10"/>
      <c r="J375" s="10"/>
      <c r="K375" s="10"/>
      <c r="L375" s="10"/>
      <c r="M375" s="10"/>
      <c r="N375" s="10"/>
      <c r="O375" s="10"/>
      <c r="P375" s="33"/>
      <c r="Q375" s="10"/>
      <c r="R375" s="10"/>
      <c r="S375" s="10"/>
      <c r="T375" s="10"/>
      <c r="U375" s="10"/>
      <c r="V375" s="10"/>
      <c r="W375" s="10"/>
      <c r="X375" s="10"/>
      <c r="Y375" s="10"/>
      <c r="Z375" s="10"/>
      <c r="AA375" s="10"/>
    </row>
    <row r="376">
      <c r="A376" s="10"/>
      <c r="B376" s="10"/>
      <c r="C376" s="10"/>
      <c r="D376" s="10"/>
      <c r="E376" s="10"/>
      <c r="F376" s="10"/>
      <c r="G376" s="10"/>
      <c r="H376" s="10"/>
      <c r="I376" s="10"/>
      <c r="J376" s="10"/>
      <c r="K376" s="10"/>
      <c r="L376" s="10"/>
      <c r="M376" s="10"/>
      <c r="N376" s="10"/>
      <c r="O376" s="10"/>
      <c r="P376" s="33"/>
      <c r="Q376" s="10"/>
      <c r="R376" s="10"/>
      <c r="S376" s="10"/>
      <c r="T376" s="10"/>
      <c r="U376" s="10"/>
      <c r="V376" s="10"/>
      <c r="W376" s="10"/>
      <c r="X376" s="10"/>
      <c r="Y376" s="10"/>
      <c r="Z376" s="10"/>
      <c r="AA376" s="10"/>
    </row>
    <row r="377">
      <c r="A377" s="10"/>
      <c r="B377" s="10"/>
      <c r="C377" s="10"/>
      <c r="D377" s="10"/>
      <c r="E377" s="10"/>
      <c r="F377" s="10"/>
      <c r="G377" s="10"/>
      <c r="H377" s="10"/>
      <c r="I377" s="10"/>
      <c r="J377" s="10"/>
      <c r="K377" s="10"/>
      <c r="L377" s="10"/>
      <c r="M377" s="10"/>
      <c r="N377" s="10"/>
      <c r="O377" s="10"/>
      <c r="P377" s="33"/>
      <c r="Q377" s="10"/>
      <c r="R377" s="10"/>
      <c r="S377" s="10"/>
      <c r="T377" s="10"/>
      <c r="U377" s="10"/>
      <c r="V377" s="10"/>
      <c r="W377" s="10"/>
      <c r="X377" s="10"/>
      <c r="Y377" s="10"/>
      <c r="Z377" s="10"/>
      <c r="AA377" s="10"/>
    </row>
    <row r="378">
      <c r="A378" s="10"/>
      <c r="B378" s="10"/>
      <c r="C378" s="10"/>
      <c r="D378" s="10"/>
      <c r="E378" s="10"/>
      <c r="F378" s="10"/>
      <c r="G378" s="10"/>
      <c r="H378" s="10"/>
      <c r="I378" s="10"/>
      <c r="J378" s="10"/>
      <c r="K378" s="10"/>
      <c r="L378" s="10"/>
      <c r="M378" s="10"/>
      <c r="N378" s="10"/>
      <c r="O378" s="10"/>
      <c r="P378" s="33"/>
      <c r="Q378" s="10"/>
      <c r="R378" s="10"/>
      <c r="S378" s="10"/>
      <c r="T378" s="10"/>
      <c r="U378" s="10"/>
      <c r="V378" s="10"/>
      <c r="W378" s="10"/>
      <c r="X378" s="10"/>
      <c r="Y378" s="10"/>
      <c r="Z378" s="10"/>
      <c r="AA378" s="10"/>
    </row>
    <row r="379">
      <c r="A379" s="10"/>
      <c r="B379" s="10"/>
      <c r="C379" s="10"/>
      <c r="D379" s="10"/>
      <c r="E379" s="10"/>
      <c r="F379" s="10"/>
      <c r="G379" s="10"/>
      <c r="H379" s="10"/>
      <c r="I379" s="10"/>
      <c r="J379" s="10"/>
      <c r="K379" s="10"/>
      <c r="L379" s="10"/>
      <c r="M379" s="10"/>
      <c r="N379" s="10"/>
      <c r="O379" s="10"/>
      <c r="P379" s="33"/>
      <c r="Q379" s="10"/>
      <c r="R379" s="10"/>
      <c r="S379" s="10"/>
      <c r="T379" s="10"/>
      <c r="U379" s="10"/>
      <c r="V379" s="10"/>
      <c r="W379" s="10"/>
      <c r="X379" s="10"/>
      <c r="Y379" s="10"/>
      <c r="Z379" s="10"/>
      <c r="AA379" s="10"/>
    </row>
    <row r="380">
      <c r="A380" s="10"/>
      <c r="B380" s="10"/>
      <c r="C380" s="10"/>
      <c r="D380" s="10"/>
      <c r="E380" s="10"/>
      <c r="F380" s="10"/>
      <c r="G380" s="10"/>
      <c r="H380" s="10"/>
      <c r="I380" s="10"/>
      <c r="J380" s="10"/>
      <c r="K380" s="10"/>
      <c r="L380" s="10"/>
      <c r="M380" s="10"/>
      <c r="N380" s="10"/>
      <c r="O380" s="10"/>
      <c r="P380" s="33"/>
      <c r="Q380" s="10"/>
      <c r="R380" s="10"/>
      <c r="S380" s="10"/>
      <c r="T380" s="10"/>
      <c r="U380" s="10"/>
      <c r="V380" s="10"/>
      <c r="W380" s="10"/>
      <c r="X380" s="10"/>
      <c r="Y380" s="10"/>
      <c r="Z380" s="10"/>
      <c r="AA380" s="10"/>
    </row>
    <row r="381">
      <c r="A381" s="10"/>
      <c r="B381" s="10"/>
      <c r="C381" s="10"/>
      <c r="D381" s="10"/>
      <c r="E381" s="10"/>
      <c r="F381" s="10"/>
      <c r="G381" s="10"/>
      <c r="H381" s="10"/>
      <c r="I381" s="10"/>
      <c r="J381" s="10"/>
      <c r="K381" s="10"/>
      <c r="L381" s="10"/>
      <c r="M381" s="10"/>
      <c r="N381" s="10"/>
      <c r="O381" s="10"/>
      <c r="P381" s="33"/>
      <c r="Q381" s="10"/>
      <c r="R381" s="10"/>
      <c r="S381" s="10"/>
      <c r="T381" s="10"/>
      <c r="U381" s="10"/>
      <c r="V381" s="10"/>
      <c r="W381" s="10"/>
      <c r="X381" s="10"/>
      <c r="Y381" s="10"/>
      <c r="Z381" s="10"/>
      <c r="AA381" s="10"/>
    </row>
    <row r="382">
      <c r="A382" s="10"/>
      <c r="B382" s="10"/>
      <c r="C382" s="10"/>
      <c r="D382" s="10"/>
      <c r="E382" s="10"/>
      <c r="F382" s="10"/>
      <c r="G382" s="10"/>
      <c r="H382" s="10"/>
      <c r="I382" s="10"/>
      <c r="J382" s="10"/>
      <c r="K382" s="10"/>
      <c r="L382" s="10"/>
      <c r="M382" s="10"/>
      <c r="N382" s="10"/>
      <c r="O382" s="10"/>
      <c r="P382" s="33"/>
      <c r="Q382" s="10"/>
      <c r="R382" s="10"/>
      <c r="S382" s="10"/>
      <c r="T382" s="10"/>
      <c r="U382" s="10"/>
      <c r="V382" s="10"/>
      <c r="W382" s="10"/>
      <c r="X382" s="10"/>
      <c r="Y382" s="10"/>
      <c r="Z382" s="10"/>
      <c r="AA382" s="10"/>
    </row>
    <row r="383">
      <c r="A383" s="10"/>
      <c r="B383" s="10"/>
      <c r="C383" s="10"/>
      <c r="D383" s="10"/>
      <c r="E383" s="10"/>
      <c r="F383" s="10"/>
      <c r="G383" s="10"/>
      <c r="H383" s="10"/>
      <c r="I383" s="10"/>
      <c r="J383" s="10"/>
      <c r="K383" s="10"/>
      <c r="L383" s="10"/>
      <c r="M383" s="10"/>
      <c r="N383" s="10"/>
      <c r="O383" s="10"/>
      <c r="P383" s="33"/>
      <c r="Q383" s="10"/>
      <c r="R383" s="10"/>
      <c r="S383" s="10"/>
      <c r="T383" s="10"/>
      <c r="U383" s="10"/>
      <c r="V383" s="10"/>
      <c r="W383" s="10"/>
      <c r="X383" s="10"/>
      <c r="Y383" s="10"/>
      <c r="Z383" s="10"/>
      <c r="AA383" s="10"/>
    </row>
    <row r="384">
      <c r="A384" s="10"/>
      <c r="B384" s="10"/>
      <c r="C384" s="10"/>
      <c r="D384" s="10"/>
      <c r="E384" s="10"/>
      <c r="F384" s="10"/>
      <c r="G384" s="10"/>
      <c r="H384" s="10"/>
      <c r="I384" s="10"/>
      <c r="J384" s="10"/>
      <c r="K384" s="10"/>
      <c r="L384" s="10"/>
      <c r="M384" s="10"/>
      <c r="N384" s="10"/>
      <c r="O384" s="10"/>
      <c r="P384" s="33"/>
      <c r="Q384" s="10"/>
      <c r="R384" s="10"/>
      <c r="S384" s="10"/>
      <c r="T384" s="10"/>
      <c r="U384" s="10"/>
      <c r="V384" s="10"/>
      <c r="W384" s="10"/>
      <c r="X384" s="10"/>
      <c r="Y384" s="10"/>
      <c r="Z384" s="10"/>
      <c r="AA384" s="10"/>
    </row>
    <row r="385">
      <c r="A385" s="10"/>
      <c r="B385" s="10"/>
      <c r="C385" s="10"/>
      <c r="D385" s="10"/>
      <c r="E385" s="10"/>
      <c r="F385" s="10"/>
      <c r="G385" s="10"/>
      <c r="H385" s="10"/>
      <c r="I385" s="10"/>
      <c r="J385" s="10"/>
      <c r="K385" s="10"/>
      <c r="L385" s="10"/>
      <c r="M385" s="10"/>
      <c r="N385" s="10"/>
      <c r="O385" s="10"/>
      <c r="P385" s="33"/>
      <c r="Q385" s="10"/>
      <c r="R385" s="10"/>
      <c r="S385" s="10"/>
      <c r="T385" s="10"/>
      <c r="U385" s="10"/>
      <c r="V385" s="10"/>
      <c r="W385" s="10"/>
      <c r="X385" s="10"/>
      <c r="Y385" s="10"/>
      <c r="Z385" s="10"/>
      <c r="AA385" s="10"/>
    </row>
    <row r="386">
      <c r="A386" s="10"/>
      <c r="B386" s="10"/>
      <c r="C386" s="10"/>
      <c r="D386" s="10"/>
      <c r="E386" s="10"/>
      <c r="F386" s="10"/>
      <c r="G386" s="10"/>
      <c r="H386" s="10"/>
      <c r="I386" s="10"/>
      <c r="J386" s="10"/>
      <c r="K386" s="10"/>
      <c r="L386" s="10"/>
      <c r="M386" s="10"/>
      <c r="N386" s="10"/>
      <c r="O386" s="10"/>
      <c r="P386" s="33"/>
      <c r="Q386" s="10"/>
      <c r="R386" s="10"/>
      <c r="S386" s="10"/>
      <c r="T386" s="10"/>
      <c r="U386" s="10"/>
      <c r="V386" s="10"/>
      <c r="W386" s="10"/>
      <c r="X386" s="10"/>
      <c r="Y386" s="10"/>
      <c r="Z386" s="10"/>
      <c r="AA386" s="10"/>
    </row>
    <row r="387">
      <c r="A387" s="10"/>
      <c r="B387" s="10"/>
      <c r="C387" s="10"/>
      <c r="D387" s="10"/>
      <c r="E387" s="10"/>
      <c r="F387" s="10"/>
      <c r="G387" s="10"/>
      <c r="H387" s="10"/>
      <c r="I387" s="10"/>
      <c r="J387" s="10"/>
      <c r="K387" s="10"/>
      <c r="L387" s="10"/>
      <c r="M387" s="10"/>
      <c r="N387" s="10"/>
      <c r="O387" s="10"/>
      <c r="P387" s="33"/>
      <c r="Q387" s="10"/>
      <c r="R387" s="10"/>
      <c r="S387" s="10"/>
      <c r="T387" s="10"/>
      <c r="U387" s="10"/>
      <c r="V387" s="10"/>
      <c r="W387" s="10"/>
      <c r="X387" s="10"/>
      <c r="Y387" s="10"/>
      <c r="Z387" s="10"/>
      <c r="AA387" s="10"/>
    </row>
    <row r="388">
      <c r="A388" s="10"/>
      <c r="B388" s="10"/>
      <c r="C388" s="10"/>
      <c r="D388" s="10"/>
      <c r="E388" s="10"/>
      <c r="F388" s="10"/>
      <c r="G388" s="10"/>
      <c r="H388" s="10"/>
      <c r="I388" s="10"/>
      <c r="J388" s="10"/>
      <c r="K388" s="10"/>
      <c r="L388" s="10"/>
      <c r="M388" s="10"/>
      <c r="N388" s="10"/>
      <c r="O388" s="10"/>
      <c r="P388" s="33"/>
      <c r="Q388" s="10"/>
      <c r="R388" s="10"/>
      <c r="S388" s="10"/>
      <c r="T388" s="10"/>
      <c r="U388" s="10"/>
      <c r="V388" s="10"/>
      <c r="W388" s="10"/>
      <c r="X388" s="10"/>
      <c r="Y388" s="10"/>
      <c r="Z388" s="10"/>
      <c r="AA388" s="10"/>
    </row>
    <row r="389">
      <c r="A389" s="10"/>
      <c r="B389" s="10"/>
      <c r="C389" s="10"/>
      <c r="D389" s="10"/>
      <c r="E389" s="10"/>
      <c r="F389" s="10"/>
      <c r="G389" s="10"/>
      <c r="H389" s="10"/>
      <c r="I389" s="10"/>
      <c r="J389" s="10"/>
      <c r="K389" s="10"/>
      <c r="L389" s="10"/>
      <c r="M389" s="10"/>
      <c r="N389" s="10"/>
      <c r="O389" s="10"/>
      <c r="P389" s="33"/>
      <c r="Q389" s="10"/>
      <c r="R389" s="10"/>
      <c r="S389" s="10"/>
      <c r="T389" s="10"/>
      <c r="U389" s="10"/>
      <c r="V389" s="10"/>
      <c r="W389" s="10"/>
      <c r="X389" s="10"/>
      <c r="Y389" s="10"/>
      <c r="Z389" s="10"/>
      <c r="AA389" s="10"/>
    </row>
    <row r="390">
      <c r="A390" s="10"/>
      <c r="B390" s="10"/>
      <c r="C390" s="10"/>
      <c r="D390" s="10"/>
      <c r="E390" s="10"/>
      <c r="F390" s="10"/>
      <c r="G390" s="10"/>
      <c r="H390" s="10"/>
      <c r="I390" s="10"/>
      <c r="J390" s="10"/>
      <c r="K390" s="10"/>
      <c r="L390" s="10"/>
      <c r="M390" s="10"/>
      <c r="N390" s="10"/>
      <c r="O390" s="10"/>
      <c r="P390" s="33"/>
      <c r="Q390" s="10"/>
      <c r="R390" s="10"/>
      <c r="S390" s="10"/>
      <c r="T390" s="10"/>
      <c r="U390" s="10"/>
      <c r="V390" s="10"/>
      <c r="W390" s="10"/>
      <c r="X390" s="10"/>
      <c r="Y390" s="10"/>
      <c r="Z390" s="10"/>
      <c r="AA390" s="10"/>
    </row>
    <row r="391">
      <c r="A391" s="10"/>
      <c r="B391" s="10"/>
      <c r="C391" s="10"/>
      <c r="D391" s="10"/>
      <c r="E391" s="10"/>
      <c r="F391" s="10"/>
      <c r="G391" s="10"/>
      <c r="H391" s="10"/>
      <c r="I391" s="10"/>
      <c r="J391" s="10"/>
      <c r="K391" s="10"/>
      <c r="L391" s="10"/>
      <c r="M391" s="10"/>
      <c r="N391" s="10"/>
      <c r="O391" s="10"/>
      <c r="P391" s="33"/>
      <c r="Q391" s="10"/>
      <c r="R391" s="10"/>
      <c r="S391" s="10"/>
      <c r="T391" s="10"/>
      <c r="U391" s="10"/>
      <c r="V391" s="10"/>
      <c r="W391" s="10"/>
      <c r="X391" s="10"/>
      <c r="Y391" s="10"/>
      <c r="Z391" s="10"/>
      <c r="AA391" s="10"/>
    </row>
    <row r="392">
      <c r="A392" s="10"/>
      <c r="B392" s="10"/>
      <c r="C392" s="10"/>
      <c r="D392" s="10"/>
      <c r="E392" s="10"/>
      <c r="F392" s="10"/>
      <c r="G392" s="10"/>
      <c r="H392" s="10"/>
      <c r="I392" s="10"/>
      <c r="J392" s="10"/>
      <c r="K392" s="10"/>
      <c r="L392" s="10"/>
      <c r="M392" s="10"/>
      <c r="N392" s="10"/>
      <c r="O392" s="10"/>
      <c r="P392" s="33"/>
      <c r="Q392" s="10"/>
      <c r="R392" s="10"/>
      <c r="S392" s="10"/>
      <c r="T392" s="10"/>
      <c r="U392" s="10"/>
      <c r="V392" s="10"/>
      <c r="W392" s="10"/>
      <c r="X392" s="10"/>
      <c r="Y392" s="10"/>
      <c r="Z392" s="10"/>
      <c r="AA392" s="10"/>
    </row>
    <row r="393">
      <c r="A393" s="10"/>
      <c r="B393" s="10"/>
      <c r="C393" s="10"/>
      <c r="D393" s="10"/>
      <c r="E393" s="10"/>
      <c r="F393" s="10"/>
      <c r="G393" s="10"/>
      <c r="H393" s="10"/>
      <c r="I393" s="10"/>
      <c r="J393" s="10"/>
      <c r="K393" s="10"/>
      <c r="L393" s="10"/>
      <c r="M393" s="10"/>
      <c r="N393" s="10"/>
      <c r="O393" s="10"/>
      <c r="P393" s="33"/>
      <c r="Q393" s="10"/>
      <c r="R393" s="10"/>
      <c r="S393" s="10"/>
      <c r="T393" s="10"/>
      <c r="U393" s="10"/>
      <c r="V393" s="10"/>
      <c r="W393" s="10"/>
      <c r="X393" s="10"/>
      <c r="Y393" s="10"/>
      <c r="Z393" s="10"/>
      <c r="AA393" s="10"/>
    </row>
    <row r="394">
      <c r="A394" s="10"/>
      <c r="B394" s="10"/>
      <c r="C394" s="10"/>
      <c r="D394" s="10"/>
      <c r="E394" s="10"/>
      <c r="F394" s="10"/>
      <c r="G394" s="10"/>
      <c r="H394" s="10"/>
      <c r="I394" s="10"/>
      <c r="J394" s="10"/>
      <c r="K394" s="10"/>
      <c r="L394" s="10"/>
      <c r="M394" s="10"/>
      <c r="N394" s="10"/>
      <c r="O394" s="10"/>
      <c r="P394" s="33"/>
      <c r="Q394" s="10"/>
      <c r="R394" s="10"/>
      <c r="S394" s="10"/>
      <c r="T394" s="10"/>
      <c r="U394" s="10"/>
      <c r="V394" s="10"/>
      <c r="W394" s="10"/>
      <c r="X394" s="10"/>
      <c r="Y394" s="10"/>
      <c r="Z394" s="10"/>
      <c r="AA394" s="10"/>
    </row>
    <row r="395">
      <c r="A395" s="10"/>
      <c r="B395" s="10"/>
      <c r="C395" s="10"/>
      <c r="D395" s="10"/>
      <c r="E395" s="10"/>
      <c r="F395" s="10"/>
      <c r="G395" s="10"/>
      <c r="H395" s="10"/>
      <c r="I395" s="10"/>
      <c r="J395" s="10"/>
      <c r="K395" s="10"/>
      <c r="L395" s="10"/>
      <c r="M395" s="10"/>
      <c r="N395" s="10"/>
      <c r="O395" s="10"/>
      <c r="P395" s="33"/>
      <c r="Q395" s="10"/>
      <c r="R395" s="10"/>
      <c r="S395" s="10"/>
      <c r="T395" s="10"/>
      <c r="U395" s="10"/>
      <c r="V395" s="10"/>
      <c r="W395" s="10"/>
      <c r="X395" s="10"/>
      <c r="Y395" s="10"/>
      <c r="Z395" s="10"/>
      <c r="AA395" s="10"/>
    </row>
    <row r="396">
      <c r="A396" s="10"/>
      <c r="B396" s="10"/>
      <c r="C396" s="10"/>
      <c r="D396" s="10"/>
      <c r="E396" s="10"/>
      <c r="F396" s="10"/>
      <c r="G396" s="10"/>
      <c r="H396" s="10"/>
      <c r="I396" s="10"/>
      <c r="J396" s="10"/>
      <c r="K396" s="10"/>
      <c r="L396" s="10"/>
      <c r="M396" s="10"/>
      <c r="N396" s="10"/>
      <c r="O396" s="10"/>
      <c r="P396" s="33"/>
      <c r="Q396" s="10"/>
      <c r="R396" s="10"/>
      <c r="S396" s="10"/>
      <c r="T396" s="10"/>
      <c r="U396" s="10"/>
      <c r="V396" s="10"/>
      <c r="W396" s="10"/>
      <c r="X396" s="10"/>
      <c r="Y396" s="10"/>
      <c r="Z396" s="10"/>
      <c r="AA396" s="10"/>
    </row>
    <row r="397">
      <c r="A397" s="10"/>
      <c r="B397" s="10"/>
      <c r="C397" s="10"/>
      <c r="D397" s="10"/>
      <c r="E397" s="10"/>
      <c r="F397" s="10"/>
      <c r="G397" s="10"/>
      <c r="H397" s="10"/>
      <c r="I397" s="10"/>
      <c r="J397" s="10"/>
      <c r="K397" s="10"/>
      <c r="L397" s="10"/>
      <c r="M397" s="10"/>
      <c r="N397" s="10"/>
      <c r="O397" s="10"/>
      <c r="P397" s="33"/>
      <c r="Q397" s="10"/>
      <c r="R397" s="10"/>
      <c r="S397" s="10"/>
      <c r="T397" s="10"/>
      <c r="U397" s="10"/>
      <c r="V397" s="10"/>
      <c r="W397" s="10"/>
      <c r="X397" s="10"/>
      <c r="Y397" s="10"/>
      <c r="Z397" s="10"/>
      <c r="AA397" s="10"/>
    </row>
    <row r="398">
      <c r="A398" s="10"/>
      <c r="B398" s="10"/>
      <c r="C398" s="10"/>
      <c r="D398" s="10"/>
      <c r="E398" s="10"/>
      <c r="F398" s="10"/>
      <c r="G398" s="10"/>
      <c r="H398" s="10"/>
      <c r="I398" s="10"/>
      <c r="J398" s="10"/>
      <c r="K398" s="10"/>
      <c r="L398" s="10"/>
      <c r="M398" s="10"/>
      <c r="N398" s="10"/>
      <c r="O398" s="10"/>
      <c r="P398" s="33"/>
      <c r="Q398" s="10"/>
      <c r="R398" s="10"/>
      <c r="S398" s="10"/>
      <c r="T398" s="10"/>
      <c r="U398" s="10"/>
      <c r="V398" s="10"/>
      <c r="W398" s="10"/>
      <c r="X398" s="10"/>
      <c r="Y398" s="10"/>
      <c r="Z398" s="10"/>
      <c r="AA398" s="10"/>
    </row>
    <row r="399">
      <c r="A399" s="10"/>
      <c r="B399" s="10"/>
      <c r="C399" s="10"/>
      <c r="D399" s="10"/>
      <c r="E399" s="10"/>
      <c r="F399" s="10"/>
      <c r="G399" s="10"/>
      <c r="H399" s="10"/>
      <c r="I399" s="10"/>
      <c r="J399" s="10"/>
      <c r="K399" s="10"/>
      <c r="L399" s="10"/>
      <c r="M399" s="10"/>
      <c r="N399" s="10"/>
      <c r="O399" s="10"/>
      <c r="P399" s="33"/>
      <c r="Q399" s="10"/>
      <c r="R399" s="10"/>
      <c r="S399" s="10"/>
      <c r="T399" s="10"/>
      <c r="U399" s="10"/>
      <c r="V399" s="10"/>
      <c r="W399" s="10"/>
      <c r="X399" s="10"/>
      <c r="Y399" s="10"/>
      <c r="Z399" s="10"/>
      <c r="AA399" s="10"/>
    </row>
    <row r="400">
      <c r="A400" s="10"/>
      <c r="B400" s="10"/>
      <c r="C400" s="10"/>
      <c r="D400" s="10"/>
      <c r="E400" s="10"/>
      <c r="F400" s="10"/>
      <c r="G400" s="10"/>
      <c r="H400" s="10"/>
      <c r="I400" s="10"/>
      <c r="J400" s="10"/>
      <c r="K400" s="10"/>
      <c r="L400" s="10"/>
      <c r="M400" s="10"/>
      <c r="N400" s="10"/>
      <c r="O400" s="10"/>
      <c r="P400" s="33"/>
      <c r="Q400" s="10"/>
      <c r="R400" s="10"/>
      <c r="S400" s="10"/>
      <c r="T400" s="10"/>
      <c r="U400" s="10"/>
      <c r="V400" s="10"/>
      <c r="W400" s="10"/>
      <c r="X400" s="10"/>
      <c r="Y400" s="10"/>
      <c r="Z400" s="10"/>
      <c r="AA400" s="10"/>
    </row>
    <row r="401">
      <c r="A401" s="10"/>
      <c r="B401" s="10"/>
      <c r="C401" s="10"/>
      <c r="D401" s="10"/>
      <c r="E401" s="10"/>
      <c r="F401" s="10"/>
      <c r="G401" s="10"/>
      <c r="H401" s="10"/>
      <c r="I401" s="10"/>
      <c r="J401" s="10"/>
      <c r="K401" s="10"/>
      <c r="L401" s="10"/>
      <c r="M401" s="10"/>
      <c r="N401" s="10"/>
      <c r="O401" s="10"/>
      <c r="P401" s="33"/>
      <c r="Q401" s="10"/>
      <c r="R401" s="10"/>
      <c r="S401" s="10"/>
      <c r="T401" s="10"/>
      <c r="U401" s="10"/>
      <c r="V401" s="10"/>
      <c r="W401" s="10"/>
      <c r="X401" s="10"/>
      <c r="Y401" s="10"/>
      <c r="Z401" s="10"/>
      <c r="AA401" s="10"/>
    </row>
    <row r="402">
      <c r="A402" s="10"/>
      <c r="B402" s="10"/>
      <c r="C402" s="10"/>
      <c r="D402" s="10"/>
      <c r="E402" s="10"/>
      <c r="F402" s="10"/>
      <c r="G402" s="10"/>
      <c r="H402" s="10"/>
      <c r="I402" s="10"/>
      <c r="J402" s="10"/>
      <c r="K402" s="10"/>
      <c r="L402" s="10"/>
      <c r="M402" s="10"/>
      <c r="N402" s="10"/>
      <c r="O402" s="10"/>
      <c r="P402" s="33"/>
      <c r="Q402" s="10"/>
      <c r="R402" s="10"/>
      <c r="S402" s="10"/>
      <c r="T402" s="10"/>
      <c r="U402" s="10"/>
      <c r="V402" s="10"/>
      <c r="W402" s="10"/>
      <c r="X402" s="10"/>
      <c r="Y402" s="10"/>
      <c r="Z402" s="10"/>
      <c r="AA402" s="10"/>
    </row>
    <row r="403">
      <c r="A403" s="10"/>
      <c r="B403" s="10"/>
      <c r="C403" s="10"/>
      <c r="D403" s="10"/>
      <c r="E403" s="10"/>
      <c r="F403" s="10"/>
      <c r="G403" s="10"/>
      <c r="H403" s="10"/>
      <c r="I403" s="10"/>
      <c r="J403" s="10"/>
      <c r="K403" s="10"/>
      <c r="L403" s="10"/>
      <c r="M403" s="10"/>
      <c r="N403" s="10"/>
      <c r="O403" s="10"/>
      <c r="P403" s="33"/>
      <c r="Q403" s="10"/>
      <c r="R403" s="10"/>
      <c r="S403" s="10"/>
      <c r="T403" s="10"/>
      <c r="U403" s="10"/>
      <c r="V403" s="10"/>
      <c r="W403" s="10"/>
      <c r="X403" s="10"/>
      <c r="Y403" s="10"/>
      <c r="Z403" s="10"/>
      <c r="AA403" s="10"/>
    </row>
    <row r="404">
      <c r="A404" s="10"/>
      <c r="B404" s="10"/>
      <c r="C404" s="10"/>
      <c r="D404" s="10"/>
      <c r="E404" s="10"/>
      <c r="F404" s="10"/>
      <c r="G404" s="10"/>
      <c r="H404" s="10"/>
      <c r="I404" s="10"/>
      <c r="J404" s="10"/>
      <c r="K404" s="10"/>
      <c r="L404" s="10"/>
      <c r="M404" s="10"/>
      <c r="N404" s="10"/>
      <c r="O404" s="10"/>
      <c r="P404" s="33"/>
      <c r="Q404" s="10"/>
      <c r="R404" s="10"/>
      <c r="S404" s="10"/>
      <c r="T404" s="10"/>
      <c r="U404" s="10"/>
      <c r="V404" s="10"/>
      <c r="W404" s="10"/>
      <c r="X404" s="10"/>
      <c r="Y404" s="10"/>
      <c r="Z404" s="10"/>
      <c r="AA404" s="10"/>
    </row>
    <row r="405">
      <c r="A405" s="10"/>
      <c r="B405" s="10"/>
      <c r="C405" s="10"/>
      <c r="D405" s="10"/>
      <c r="E405" s="10"/>
      <c r="F405" s="10"/>
      <c r="G405" s="10"/>
      <c r="H405" s="10"/>
      <c r="I405" s="10"/>
      <c r="J405" s="10"/>
      <c r="K405" s="10"/>
      <c r="L405" s="10"/>
      <c r="M405" s="10"/>
      <c r="N405" s="10"/>
      <c r="O405" s="10"/>
      <c r="P405" s="33"/>
      <c r="Q405" s="10"/>
      <c r="R405" s="10"/>
      <c r="S405" s="10"/>
      <c r="T405" s="10"/>
      <c r="U405" s="10"/>
      <c r="V405" s="10"/>
      <c r="W405" s="10"/>
      <c r="X405" s="10"/>
      <c r="Y405" s="10"/>
      <c r="Z405" s="10"/>
      <c r="AA405" s="10"/>
    </row>
    <row r="406">
      <c r="A406" s="10"/>
      <c r="B406" s="10"/>
      <c r="C406" s="10"/>
      <c r="D406" s="10"/>
      <c r="E406" s="10"/>
      <c r="F406" s="10"/>
      <c r="G406" s="10"/>
      <c r="H406" s="10"/>
      <c r="I406" s="10"/>
      <c r="J406" s="10"/>
      <c r="K406" s="10"/>
      <c r="L406" s="10"/>
      <c r="M406" s="10"/>
      <c r="N406" s="10"/>
      <c r="O406" s="10"/>
      <c r="P406" s="33"/>
      <c r="Q406" s="10"/>
      <c r="R406" s="10"/>
      <c r="S406" s="10"/>
      <c r="T406" s="10"/>
      <c r="U406" s="10"/>
      <c r="V406" s="10"/>
      <c r="W406" s="10"/>
      <c r="X406" s="10"/>
      <c r="Y406" s="10"/>
      <c r="Z406" s="10"/>
      <c r="AA406" s="10"/>
    </row>
    <row r="407">
      <c r="A407" s="10"/>
      <c r="B407" s="10"/>
      <c r="C407" s="10"/>
      <c r="D407" s="10"/>
      <c r="E407" s="10"/>
      <c r="F407" s="10"/>
      <c r="G407" s="10"/>
      <c r="H407" s="10"/>
      <c r="I407" s="10"/>
      <c r="J407" s="10"/>
      <c r="K407" s="10"/>
      <c r="L407" s="10"/>
      <c r="M407" s="10"/>
      <c r="N407" s="10"/>
      <c r="O407" s="10"/>
      <c r="P407" s="33"/>
      <c r="Q407" s="10"/>
      <c r="R407" s="10"/>
      <c r="S407" s="10"/>
      <c r="T407" s="10"/>
      <c r="U407" s="10"/>
      <c r="V407" s="10"/>
      <c r="W407" s="10"/>
      <c r="X407" s="10"/>
      <c r="Y407" s="10"/>
      <c r="Z407" s="10"/>
      <c r="AA407" s="10"/>
    </row>
    <row r="408">
      <c r="A408" s="10"/>
      <c r="B408" s="10"/>
      <c r="C408" s="10"/>
      <c r="D408" s="10"/>
      <c r="E408" s="10"/>
      <c r="F408" s="10"/>
      <c r="G408" s="10"/>
      <c r="H408" s="10"/>
      <c r="I408" s="10"/>
      <c r="J408" s="10"/>
      <c r="K408" s="10"/>
      <c r="L408" s="10"/>
      <c r="M408" s="10"/>
      <c r="N408" s="10"/>
      <c r="O408" s="10"/>
      <c r="P408" s="33"/>
      <c r="Q408" s="10"/>
      <c r="R408" s="10"/>
      <c r="S408" s="10"/>
      <c r="T408" s="10"/>
      <c r="U408" s="10"/>
      <c r="V408" s="10"/>
      <c r="W408" s="10"/>
      <c r="X408" s="10"/>
      <c r="Y408" s="10"/>
      <c r="Z408" s="10"/>
      <c r="AA408" s="10"/>
    </row>
    <row r="409">
      <c r="A409" s="10"/>
      <c r="B409" s="10"/>
      <c r="C409" s="10"/>
      <c r="D409" s="10"/>
      <c r="E409" s="10"/>
      <c r="F409" s="10"/>
      <c r="G409" s="10"/>
      <c r="H409" s="10"/>
      <c r="I409" s="10"/>
      <c r="J409" s="10"/>
      <c r="K409" s="10"/>
      <c r="L409" s="10"/>
      <c r="M409" s="10"/>
      <c r="N409" s="10"/>
      <c r="O409" s="10"/>
      <c r="P409" s="33"/>
      <c r="Q409" s="10"/>
      <c r="R409" s="10"/>
      <c r="S409" s="10"/>
      <c r="T409" s="10"/>
      <c r="U409" s="10"/>
      <c r="V409" s="10"/>
      <c r="W409" s="10"/>
      <c r="X409" s="10"/>
      <c r="Y409" s="10"/>
      <c r="Z409" s="10"/>
      <c r="AA409" s="10"/>
    </row>
    <row r="410">
      <c r="A410" s="10"/>
      <c r="B410" s="10"/>
      <c r="C410" s="10"/>
      <c r="D410" s="10"/>
      <c r="E410" s="10"/>
      <c r="F410" s="10"/>
      <c r="G410" s="10"/>
      <c r="H410" s="10"/>
      <c r="I410" s="10"/>
      <c r="J410" s="10"/>
      <c r="K410" s="10"/>
      <c r="L410" s="10"/>
      <c r="M410" s="10"/>
      <c r="N410" s="10"/>
      <c r="O410" s="10"/>
      <c r="P410" s="33"/>
      <c r="Q410" s="10"/>
      <c r="R410" s="10"/>
      <c r="S410" s="10"/>
      <c r="T410" s="10"/>
      <c r="U410" s="10"/>
      <c r="V410" s="10"/>
      <c r="W410" s="10"/>
      <c r="X410" s="10"/>
      <c r="Y410" s="10"/>
      <c r="Z410" s="10"/>
      <c r="AA410" s="10"/>
    </row>
    <row r="411">
      <c r="A411" s="10"/>
      <c r="B411" s="10"/>
      <c r="C411" s="10"/>
      <c r="D411" s="10"/>
      <c r="E411" s="10"/>
      <c r="F411" s="10"/>
      <c r="G411" s="10"/>
      <c r="H411" s="10"/>
      <c r="I411" s="10"/>
      <c r="J411" s="10"/>
      <c r="K411" s="10"/>
      <c r="L411" s="10"/>
      <c r="M411" s="10"/>
      <c r="N411" s="10"/>
      <c r="O411" s="10"/>
      <c r="P411" s="33"/>
      <c r="Q411" s="10"/>
      <c r="R411" s="10"/>
      <c r="S411" s="10"/>
      <c r="T411" s="10"/>
      <c r="U411" s="10"/>
      <c r="V411" s="10"/>
      <c r="W411" s="10"/>
      <c r="X411" s="10"/>
      <c r="Y411" s="10"/>
      <c r="Z411" s="10"/>
      <c r="AA411" s="10"/>
    </row>
    <row r="412">
      <c r="A412" s="10"/>
      <c r="B412" s="10"/>
      <c r="C412" s="10"/>
      <c r="D412" s="10"/>
      <c r="E412" s="10"/>
      <c r="F412" s="10"/>
      <c r="G412" s="10"/>
      <c r="H412" s="10"/>
      <c r="I412" s="10"/>
      <c r="J412" s="10"/>
      <c r="K412" s="10"/>
      <c r="L412" s="10"/>
      <c r="M412" s="10"/>
      <c r="N412" s="10"/>
      <c r="O412" s="10"/>
      <c r="P412" s="33"/>
      <c r="Q412" s="10"/>
      <c r="R412" s="10"/>
      <c r="S412" s="10"/>
      <c r="T412" s="10"/>
      <c r="U412" s="10"/>
      <c r="V412" s="10"/>
      <c r="W412" s="10"/>
      <c r="X412" s="10"/>
      <c r="Y412" s="10"/>
      <c r="Z412" s="10"/>
      <c r="AA412" s="10"/>
    </row>
    <row r="413">
      <c r="A413" s="10"/>
      <c r="B413" s="10"/>
      <c r="C413" s="10"/>
      <c r="D413" s="10"/>
      <c r="E413" s="10"/>
      <c r="F413" s="10"/>
      <c r="G413" s="10"/>
      <c r="H413" s="10"/>
      <c r="I413" s="10"/>
      <c r="J413" s="10"/>
      <c r="K413" s="10"/>
      <c r="L413" s="10"/>
      <c r="M413" s="10"/>
      <c r="N413" s="10"/>
      <c r="O413" s="10"/>
      <c r="P413" s="33"/>
      <c r="Q413" s="10"/>
      <c r="R413" s="10"/>
      <c r="S413" s="10"/>
      <c r="T413" s="10"/>
      <c r="U413" s="10"/>
      <c r="V413" s="10"/>
      <c r="W413" s="10"/>
      <c r="X413" s="10"/>
      <c r="Y413" s="10"/>
      <c r="Z413" s="10"/>
      <c r="AA413" s="10"/>
    </row>
    <row r="414">
      <c r="A414" s="10"/>
      <c r="B414" s="10"/>
      <c r="C414" s="10"/>
      <c r="D414" s="10"/>
      <c r="E414" s="10"/>
      <c r="F414" s="10"/>
      <c r="G414" s="10"/>
      <c r="H414" s="10"/>
      <c r="I414" s="10"/>
      <c r="J414" s="10"/>
      <c r="K414" s="10"/>
      <c r="L414" s="10"/>
      <c r="M414" s="10"/>
      <c r="N414" s="10"/>
      <c r="O414" s="10"/>
      <c r="P414" s="33"/>
      <c r="Q414" s="10"/>
      <c r="R414" s="10"/>
      <c r="S414" s="10"/>
      <c r="T414" s="10"/>
      <c r="U414" s="10"/>
      <c r="V414" s="10"/>
      <c r="W414" s="10"/>
      <c r="X414" s="10"/>
      <c r="Y414" s="10"/>
      <c r="Z414" s="10"/>
      <c r="AA414" s="10"/>
    </row>
    <row r="415">
      <c r="A415" s="10"/>
      <c r="B415" s="10"/>
      <c r="C415" s="10"/>
      <c r="D415" s="10"/>
      <c r="E415" s="10"/>
      <c r="F415" s="10"/>
      <c r="G415" s="10"/>
      <c r="H415" s="10"/>
      <c r="I415" s="10"/>
      <c r="J415" s="10"/>
      <c r="K415" s="10"/>
      <c r="L415" s="10"/>
      <c r="M415" s="10"/>
      <c r="N415" s="10"/>
      <c r="O415" s="10"/>
      <c r="P415" s="33"/>
      <c r="Q415" s="10"/>
      <c r="R415" s="10"/>
      <c r="S415" s="10"/>
      <c r="T415" s="10"/>
      <c r="U415" s="10"/>
      <c r="V415" s="10"/>
      <c r="W415" s="10"/>
      <c r="X415" s="10"/>
      <c r="Y415" s="10"/>
      <c r="Z415" s="10"/>
      <c r="AA415" s="10"/>
    </row>
    <row r="416">
      <c r="A416" s="10"/>
      <c r="B416" s="10"/>
      <c r="C416" s="10"/>
      <c r="D416" s="10"/>
      <c r="E416" s="10"/>
      <c r="F416" s="10"/>
      <c r="G416" s="10"/>
      <c r="H416" s="10"/>
      <c r="I416" s="10"/>
      <c r="J416" s="10"/>
      <c r="K416" s="10"/>
      <c r="L416" s="10"/>
      <c r="M416" s="10"/>
      <c r="N416" s="10"/>
      <c r="O416" s="10"/>
      <c r="P416" s="33"/>
      <c r="Q416" s="10"/>
      <c r="R416" s="10"/>
      <c r="S416" s="10"/>
      <c r="T416" s="10"/>
      <c r="U416" s="10"/>
      <c r="V416" s="10"/>
      <c r="W416" s="10"/>
      <c r="X416" s="10"/>
      <c r="Y416" s="10"/>
      <c r="Z416" s="10"/>
      <c r="AA416" s="10"/>
    </row>
    <row r="417">
      <c r="A417" s="10"/>
      <c r="B417" s="10"/>
      <c r="C417" s="10"/>
      <c r="D417" s="10"/>
      <c r="E417" s="10"/>
      <c r="F417" s="10"/>
      <c r="G417" s="10"/>
      <c r="H417" s="10"/>
      <c r="I417" s="10"/>
      <c r="J417" s="10"/>
      <c r="K417" s="10"/>
      <c r="L417" s="10"/>
      <c r="M417" s="10"/>
      <c r="N417" s="10"/>
      <c r="O417" s="10"/>
      <c r="P417" s="33"/>
      <c r="Q417" s="10"/>
      <c r="R417" s="10"/>
      <c r="S417" s="10"/>
      <c r="T417" s="10"/>
      <c r="U417" s="10"/>
      <c r="V417" s="10"/>
      <c r="W417" s="10"/>
      <c r="X417" s="10"/>
      <c r="Y417" s="10"/>
      <c r="Z417" s="10"/>
      <c r="AA417" s="10"/>
    </row>
    <row r="418">
      <c r="A418" s="10"/>
      <c r="B418" s="10"/>
      <c r="C418" s="10"/>
      <c r="D418" s="10"/>
      <c r="E418" s="10"/>
      <c r="F418" s="10"/>
      <c r="G418" s="10"/>
      <c r="H418" s="10"/>
      <c r="I418" s="10"/>
      <c r="J418" s="10"/>
      <c r="K418" s="10"/>
      <c r="L418" s="10"/>
      <c r="M418" s="10"/>
      <c r="N418" s="10"/>
      <c r="O418" s="10"/>
      <c r="P418" s="33"/>
      <c r="Q418" s="10"/>
      <c r="R418" s="10"/>
      <c r="S418" s="10"/>
      <c r="T418" s="10"/>
      <c r="U418" s="10"/>
      <c r="V418" s="10"/>
      <c r="W418" s="10"/>
      <c r="X418" s="10"/>
      <c r="Y418" s="10"/>
      <c r="Z418" s="10"/>
      <c r="AA418" s="10"/>
    </row>
    <row r="419">
      <c r="A419" s="10"/>
      <c r="B419" s="10"/>
      <c r="C419" s="10"/>
      <c r="D419" s="10"/>
      <c r="E419" s="10"/>
      <c r="F419" s="10"/>
      <c r="G419" s="10"/>
      <c r="H419" s="10"/>
      <c r="I419" s="10"/>
      <c r="J419" s="10"/>
      <c r="K419" s="10"/>
      <c r="L419" s="10"/>
      <c r="M419" s="10"/>
      <c r="N419" s="10"/>
      <c r="O419" s="10"/>
      <c r="P419" s="33"/>
      <c r="Q419" s="10"/>
      <c r="R419" s="10"/>
      <c r="S419" s="10"/>
      <c r="T419" s="10"/>
      <c r="U419" s="10"/>
      <c r="V419" s="10"/>
      <c r="W419" s="10"/>
      <c r="X419" s="10"/>
      <c r="Y419" s="10"/>
      <c r="Z419" s="10"/>
      <c r="AA419" s="10"/>
    </row>
    <row r="420">
      <c r="A420" s="10"/>
      <c r="B420" s="10"/>
      <c r="C420" s="10"/>
      <c r="D420" s="10"/>
      <c r="E420" s="10"/>
      <c r="F420" s="10"/>
      <c r="G420" s="10"/>
      <c r="H420" s="10"/>
      <c r="I420" s="10"/>
      <c r="J420" s="10"/>
      <c r="K420" s="10"/>
      <c r="L420" s="10"/>
      <c r="M420" s="10"/>
      <c r="N420" s="10"/>
      <c r="O420" s="10"/>
      <c r="P420" s="33"/>
      <c r="Q420" s="10"/>
      <c r="R420" s="10"/>
      <c r="S420" s="10"/>
      <c r="T420" s="10"/>
      <c r="U420" s="10"/>
      <c r="V420" s="10"/>
      <c r="W420" s="10"/>
      <c r="X420" s="10"/>
      <c r="Y420" s="10"/>
      <c r="Z420" s="10"/>
      <c r="AA420" s="10"/>
    </row>
    <row r="421">
      <c r="A421" s="10"/>
      <c r="B421" s="10"/>
      <c r="C421" s="10"/>
      <c r="D421" s="10"/>
      <c r="E421" s="10"/>
      <c r="F421" s="10"/>
      <c r="G421" s="10"/>
      <c r="H421" s="10"/>
      <c r="I421" s="10"/>
      <c r="J421" s="10"/>
      <c r="K421" s="10"/>
      <c r="L421" s="10"/>
      <c r="M421" s="10"/>
      <c r="N421" s="10"/>
      <c r="O421" s="10"/>
      <c r="P421" s="33"/>
      <c r="Q421" s="10"/>
      <c r="R421" s="10"/>
      <c r="S421" s="10"/>
      <c r="T421" s="10"/>
      <c r="U421" s="10"/>
      <c r="V421" s="10"/>
      <c r="W421" s="10"/>
      <c r="X421" s="10"/>
      <c r="Y421" s="10"/>
      <c r="Z421" s="10"/>
      <c r="AA421" s="10"/>
    </row>
    <row r="422">
      <c r="A422" s="10"/>
      <c r="B422" s="10"/>
      <c r="C422" s="10"/>
      <c r="D422" s="10"/>
      <c r="E422" s="10"/>
      <c r="F422" s="10"/>
      <c r="G422" s="10"/>
      <c r="H422" s="10"/>
      <c r="I422" s="10"/>
      <c r="J422" s="10"/>
      <c r="K422" s="10"/>
      <c r="L422" s="10"/>
      <c r="M422" s="10"/>
      <c r="N422" s="10"/>
      <c r="O422" s="10"/>
      <c r="P422" s="33"/>
      <c r="Q422" s="10"/>
      <c r="R422" s="10"/>
      <c r="S422" s="10"/>
      <c r="T422" s="10"/>
      <c r="U422" s="10"/>
      <c r="V422" s="10"/>
      <c r="W422" s="10"/>
      <c r="X422" s="10"/>
      <c r="Y422" s="10"/>
      <c r="Z422" s="10"/>
      <c r="AA422" s="10"/>
    </row>
    <row r="423">
      <c r="A423" s="10"/>
      <c r="B423" s="10"/>
      <c r="C423" s="10"/>
      <c r="D423" s="10"/>
      <c r="E423" s="10"/>
      <c r="F423" s="10"/>
      <c r="G423" s="10"/>
      <c r="H423" s="10"/>
      <c r="I423" s="10"/>
      <c r="J423" s="10"/>
      <c r="K423" s="10"/>
      <c r="L423" s="10"/>
      <c r="M423" s="10"/>
      <c r="N423" s="10"/>
      <c r="O423" s="10"/>
      <c r="P423" s="33"/>
      <c r="Q423" s="10"/>
      <c r="R423" s="10"/>
      <c r="S423" s="10"/>
      <c r="T423" s="10"/>
      <c r="U423" s="10"/>
      <c r="V423" s="10"/>
      <c r="W423" s="10"/>
      <c r="X423" s="10"/>
      <c r="Y423" s="10"/>
      <c r="Z423" s="10"/>
      <c r="AA423" s="10"/>
    </row>
    <row r="424">
      <c r="A424" s="10"/>
      <c r="B424" s="10"/>
      <c r="C424" s="10"/>
      <c r="D424" s="10"/>
      <c r="E424" s="10"/>
      <c r="F424" s="10"/>
      <c r="G424" s="10"/>
      <c r="H424" s="10"/>
      <c r="I424" s="10"/>
      <c r="J424" s="10"/>
      <c r="K424" s="10"/>
      <c r="L424" s="10"/>
      <c r="M424" s="10"/>
      <c r="N424" s="10"/>
      <c r="O424" s="10"/>
      <c r="P424" s="33"/>
      <c r="Q424" s="10"/>
      <c r="R424" s="10"/>
      <c r="S424" s="10"/>
      <c r="T424" s="10"/>
      <c r="U424" s="10"/>
      <c r="V424" s="10"/>
      <c r="W424" s="10"/>
      <c r="X424" s="10"/>
      <c r="Y424" s="10"/>
      <c r="Z424" s="10"/>
      <c r="AA424" s="10"/>
    </row>
    <row r="425">
      <c r="A425" s="10"/>
      <c r="B425" s="10"/>
      <c r="C425" s="10"/>
      <c r="D425" s="10"/>
      <c r="E425" s="10"/>
      <c r="F425" s="10"/>
      <c r="G425" s="10"/>
      <c r="H425" s="10"/>
      <c r="I425" s="10"/>
      <c r="J425" s="10"/>
      <c r="K425" s="10"/>
      <c r="L425" s="10"/>
      <c r="M425" s="10"/>
      <c r="N425" s="10"/>
      <c r="O425" s="10"/>
      <c r="P425" s="33"/>
      <c r="Q425" s="10"/>
      <c r="R425" s="10"/>
      <c r="S425" s="10"/>
      <c r="T425" s="10"/>
      <c r="U425" s="10"/>
      <c r="V425" s="10"/>
      <c r="W425" s="10"/>
      <c r="X425" s="10"/>
      <c r="Y425" s="10"/>
      <c r="Z425" s="10"/>
      <c r="AA425" s="10"/>
    </row>
    <row r="426">
      <c r="A426" s="10"/>
      <c r="B426" s="10"/>
      <c r="C426" s="10"/>
      <c r="D426" s="10"/>
      <c r="E426" s="10"/>
      <c r="F426" s="10"/>
      <c r="G426" s="10"/>
      <c r="H426" s="10"/>
      <c r="I426" s="10"/>
      <c r="J426" s="10"/>
      <c r="K426" s="10"/>
      <c r="L426" s="10"/>
      <c r="M426" s="10"/>
      <c r="N426" s="10"/>
      <c r="O426" s="10"/>
      <c r="P426" s="33"/>
      <c r="Q426" s="10"/>
      <c r="R426" s="10"/>
      <c r="S426" s="10"/>
      <c r="T426" s="10"/>
      <c r="U426" s="10"/>
      <c r="V426" s="10"/>
      <c r="W426" s="10"/>
      <c r="X426" s="10"/>
      <c r="Y426" s="10"/>
      <c r="Z426" s="10"/>
      <c r="AA426" s="10"/>
    </row>
    <row r="427">
      <c r="A427" s="10"/>
      <c r="B427" s="10"/>
      <c r="C427" s="10"/>
      <c r="D427" s="10"/>
      <c r="E427" s="10"/>
      <c r="F427" s="10"/>
      <c r="G427" s="10"/>
      <c r="H427" s="10"/>
      <c r="I427" s="10"/>
      <c r="J427" s="10"/>
      <c r="K427" s="10"/>
      <c r="L427" s="10"/>
      <c r="M427" s="10"/>
      <c r="N427" s="10"/>
      <c r="O427" s="10"/>
      <c r="P427" s="33"/>
      <c r="Q427" s="10"/>
      <c r="R427" s="10"/>
      <c r="S427" s="10"/>
      <c r="T427" s="10"/>
      <c r="U427" s="10"/>
      <c r="V427" s="10"/>
      <c r="W427" s="10"/>
      <c r="X427" s="10"/>
      <c r="Y427" s="10"/>
      <c r="Z427" s="10"/>
      <c r="AA427" s="10"/>
    </row>
    <row r="428">
      <c r="A428" s="10"/>
      <c r="B428" s="10"/>
      <c r="C428" s="10"/>
      <c r="D428" s="10"/>
      <c r="E428" s="10"/>
      <c r="F428" s="10"/>
      <c r="G428" s="10"/>
      <c r="H428" s="10"/>
      <c r="I428" s="10"/>
      <c r="J428" s="10"/>
      <c r="K428" s="10"/>
      <c r="L428" s="10"/>
      <c r="M428" s="10"/>
      <c r="N428" s="10"/>
      <c r="O428" s="10"/>
      <c r="P428" s="33"/>
      <c r="Q428" s="10"/>
      <c r="R428" s="10"/>
      <c r="S428" s="10"/>
      <c r="T428" s="10"/>
      <c r="U428" s="10"/>
      <c r="V428" s="10"/>
      <c r="W428" s="10"/>
      <c r="X428" s="10"/>
      <c r="Y428" s="10"/>
      <c r="Z428" s="10"/>
      <c r="AA428" s="10"/>
    </row>
    <row r="429">
      <c r="A429" s="10"/>
      <c r="B429" s="10"/>
      <c r="C429" s="10"/>
      <c r="D429" s="10"/>
      <c r="E429" s="10"/>
      <c r="F429" s="10"/>
      <c r="G429" s="10"/>
      <c r="H429" s="10"/>
      <c r="I429" s="10"/>
      <c r="J429" s="10"/>
      <c r="K429" s="10"/>
      <c r="L429" s="10"/>
      <c r="M429" s="10"/>
      <c r="N429" s="10"/>
      <c r="O429" s="10"/>
      <c r="P429" s="33"/>
      <c r="Q429" s="10"/>
      <c r="R429" s="10"/>
      <c r="S429" s="10"/>
      <c r="T429" s="10"/>
      <c r="U429" s="10"/>
      <c r="V429" s="10"/>
      <c r="W429" s="10"/>
      <c r="X429" s="10"/>
      <c r="Y429" s="10"/>
      <c r="Z429" s="10"/>
      <c r="AA429" s="10"/>
    </row>
    <row r="430">
      <c r="A430" s="10"/>
      <c r="B430" s="10"/>
      <c r="C430" s="10"/>
      <c r="D430" s="10"/>
      <c r="E430" s="10"/>
      <c r="F430" s="10"/>
      <c r="G430" s="10"/>
      <c r="H430" s="10"/>
      <c r="I430" s="10"/>
      <c r="J430" s="10"/>
      <c r="K430" s="10"/>
      <c r="L430" s="10"/>
      <c r="M430" s="10"/>
      <c r="N430" s="10"/>
      <c r="O430" s="10"/>
      <c r="P430" s="33"/>
      <c r="Q430" s="10"/>
      <c r="R430" s="10"/>
      <c r="S430" s="10"/>
      <c r="T430" s="10"/>
      <c r="U430" s="10"/>
      <c r="V430" s="10"/>
      <c r="W430" s="10"/>
      <c r="X430" s="10"/>
      <c r="Y430" s="10"/>
      <c r="Z430" s="10"/>
      <c r="AA430" s="10"/>
    </row>
    <row r="431">
      <c r="A431" s="10"/>
      <c r="B431" s="10"/>
      <c r="C431" s="10"/>
      <c r="D431" s="10"/>
      <c r="E431" s="10"/>
      <c r="F431" s="10"/>
      <c r="G431" s="10"/>
      <c r="H431" s="10"/>
      <c r="I431" s="10"/>
      <c r="J431" s="10"/>
      <c r="K431" s="10"/>
      <c r="L431" s="10"/>
      <c r="M431" s="10"/>
      <c r="N431" s="10"/>
      <c r="O431" s="10"/>
      <c r="P431" s="33"/>
      <c r="Q431" s="10"/>
      <c r="R431" s="10"/>
      <c r="S431" s="10"/>
      <c r="T431" s="10"/>
      <c r="U431" s="10"/>
      <c r="V431" s="10"/>
      <c r="W431" s="10"/>
      <c r="X431" s="10"/>
      <c r="Y431" s="10"/>
      <c r="Z431" s="10"/>
      <c r="AA431" s="10"/>
    </row>
    <row r="432">
      <c r="A432" s="10"/>
      <c r="B432" s="10"/>
      <c r="C432" s="10"/>
      <c r="D432" s="10"/>
      <c r="E432" s="10"/>
      <c r="F432" s="10"/>
      <c r="G432" s="10"/>
      <c r="H432" s="10"/>
      <c r="I432" s="10"/>
      <c r="J432" s="10"/>
      <c r="K432" s="10"/>
      <c r="L432" s="10"/>
      <c r="M432" s="10"/>
      <c r="N432" s="10"/>
      <c r="O432" s="10"/>
      <c r="P432" s="33"/>
      <c r="Q432" s="10"/>
      <c r="R432" s="10"/>
      <c r="S432" s="10"/>
      <c r="T432" s="10"/>
      <c r="U432" s="10"/>
      <c r="V432" s="10"/>
      <c r="W432" s="10"/>
      <c r="X432" s="10"/>
      <c r="Y432" s="10"/>
      <c r="Z432" s="10"/>
      <c r="AA432" s="10"/>
    </row>
    <row r="433">
      <c r="A433" s="10"/>
      <c r="B433" s="10"/>
      <c r="C433" s="10"/>
      <c r="D433" s="10"/>
      <c r="E433" s="10"/>
      <c r="F433" s="10"/>
      <c r="G433" s="10"/>
      <c r="H433" s="10"/>
      <c r="I433" s="10"/>
      <c r="J433" s="10"/>
      <c r="K433" s="10"/>
      <c r="L433" s="10"/>
      <c r="M433" s="10"/>
      <c r="N433" s="10"/>
      <c r="O433" s="10"/>
      <c r="P433" s="33"/>
      <c r="Q433" s="10"/>
      <c r="R433" s="10"/>
      <c r="S433" s="10"/>
      <c r="T433" s="10"/>
      <c r="U433" s="10"/>
      <c r="V433" s="10"/>
      <c r="W433" s="10"/>
      <c r="X433" s="10"/>
      <c r="Y433" s="10"/>
      <c r="Z433" s="10"/>
      <c r="AA433" s="10"/>
    </row>
    <row r="434">
      <c r="A434" s="10"/>
      <c r="B434" s="10"/>
      <c r="C434" s="10"/>
      <c r="D434" s="10"/>
      <c r="E434" s="10"/>
      <c r="F434" s="10"/>
      <c r="G434" s="10"/>
      <c r="H434" s="10"/>
      <c r="I434" s="10"/>
      <c r="J434" s="10"/>
      <c r="K434" s="10"/>
      <c r="L434" s="10"/>
      <c r="M434" s="10"/>
      <c r="N434" s="10"/>
      <c r="O434" s="10"/>
      <c r="P434" s="33"/>
      <c r="Q434" s="10"/>
      <c r="R434" s="10"/>
      <c r="S434" s="10"/>
      <c r="T434" s="10"/>
      <c r="U434" s="10"/>
      <c r="V434" s="10"/>
      <c r="W434" s="10"/>
      <c r="X434" s="10"/>
      <c r="Y434" s="10"/>
      <c r="Z434" s="10"/>
      <c r="AA434" s="10"/>
    </row>
    <row r="435">
      <c r="A435" s="10"/>
      <c r="B435" s="10"/>
      <c r="C435" s="10"/>
      <c r="D435" s="10"/>
      <c r="E435" s="10"/>
      <c r="F435" s="10"/>
      <c r="G435" s="10"/>
      <c r="H435" s="10"/>
      <c r="I435" s="10"/>
      <c r="J435" s="10"/>
      <c r="K435" s="10"/>
      <c r="L435" s="10"/>
      <c r="M435" s="10"/>
      <c r="N435" s="10"/>
      <c r="O435" s="10"/>
      <c r="P435" s="33"/>
      <c r="Q435" s="10"/>
      <c r="R435" s="10"/>
      <c r="S435" s="10"/>
      <c r="T435" s="10"/>
      <c r="U435" s="10"/>
      <c r="V435" s="10"/>
      <c r="W435" s="10"/>
      <c r="X435" s="10"/>
      <c r="Y435" s="10"/>
      <c r="Z435" s="10"/>
      <c r="AA435" s="10"/>
    </row>
    <row r="436">
      <c r="A436" s="10"/>
      <c r="B436" s="10"/>
      <c r="C436" s="10"/>
      <c r="D436" s="10"/>
      <c r="E436" s="10"/>
      <c r="F436" s="10"/>
      <c r="G436" s="10"/>
      <c r="H436" s="10"/>
      <c r="I436" s="10"/>
      <c r="J436" s="10"/>
      <c r="K436" s="10"/>
      <c r="L436" s="10"/>
      <c r="M436" s="10"/>
      <c r="N436" s="10"/>
      <c r="O436" s="10"/>
      <c r="P436" s="33"/>
      <c r="Q436" s="10"/>
      <c r="R436" s="10"/>
      <c r="S436" s="10"/>
      <c r="T436" s="10"/>
      <c r="U436" s="10"/>
      <c r="V436" s="10"/>
      <c r="W436" s="10"/>
      <c r="X436" s="10"/>
      <c r="Y436" s="10"/>
      <c r="Z436" s="10"/>
      <c r="AA436" s="10"/>
    </row>
    <row r="437">
      <c r="A437" s="10"/>
      <c r="B437" s="10"/>
      <c r="C437" s="10"/>
      <c r="D437" s="10"/>
      <c r="E437" s="10"/>
      <c r="F437" s="10"/>
      <c r="G437" s="10"/>
      <c r="H437" s="10"/>
      <c r="I437" s="10"/>
      <c r="J437" s="10"/>
      <c r="K437" s="10"/>
      <c r="L437" s="10"/>
      <c r="M437" s="10"/>
      <c r="N437" s="10"/>
      <c r="O437" s="10"/>
      <c r="P437" s="33"/>
      <c r="Q437" s="10"/>
      <c r="R437" s="10"/>
      <c r="S437" s="10"/>
      <c r="T437" s="10"/>
      <c r="U437" s="10"/>
      <c r="V437" s="10"/>
      <c r="W437" s="10"/>
      <c r="X437" s="10"/>
      <c r="Y437" s="10"/>
      <c r="Z437" s="10"/>
      <c r="AA437" s="10"/>
    </row>
    <row r="438">
      <c r="A438" s="10"/>
      <c r="B438" s="10"/>
      <c r="C438" s="10"/>
      <c r="D438" s="10"/>
      <c r="E438" s="10"/>
      <c r="F438" s="10"/>
      <c r="G438" s="10"/>
      <c r="H438" s="10"/>
      <c r="I438" s="10"/>
      <c r="J438" s="10"/>
      <c r="K438" s="10"/>
      <c r="L438" s="10"/>
      <c r="M438" s="10"/>
      <c r="N438" s="10"/>
      <c r="O438" s="10"/>
      <c r="P438" s="33"/>
      <c r="Q438" s="10"/>
      <c r="R438" s="10"/>
      <c r="S438" s="10"/>
      <c r="T438" s="10"/>
      <c r="U438" s="10"/>
      <c r="V438" s="10"/>
      <c r="W438" s="10"/>
      <c r="X438" s="10"/>
      <c r="Y438" s="10"/>
      <c r="Z438" s="10"/>
      <c r="AA438" s="10"/>
    </row>
    <row r="439">
      <c r="A439" s="10"/>
      <c r="B439" s="10"/>
      <c r="C439" s="10"/>
      <c r="D439" s="10"/>
      <c r="E439" s="10"/>
      <c r="F439" s="10"/>
      <c r="G439" s="10"/>
      <c r="H439" s="10"/>
      <c r="I439" s="10"/>
      <c r="J439" s="10"/>
      <c r="K439" s="10"/>
      <c r="L439" s="10"/>
      <c r="M439" s="10"/>
      <c r="N439" s="10"/>
      <c r="O439" s="10"/>
      <c r="P439" s="33"/>
      <c r="Q439" s="10"/>
      <c r="R439" s="10"/>
      <c r="S439" s="10"/>
      <c r="T439" s="10"/>
      <c r="U439" s="10"/>
      <c r="V439" s="10"/>
      <c r="W439" s="10"/>
      <c r="X439" s="10"/>
      <c r="Y439" s="10"/>
      <c r="Z439" s="10"/>
      <c r="AA439" s="10"/>
    </row>
    <row r="440">
      <c r="A440" s="10"/>
      <c r="B440" s="10"/>
      <c r="C440" s="10"/>
      <c r="D440" s="10"/>
      <c r="E440" s="10"/>
      <c r="F440" s="10"/>
      <c r="G440" s="10"/>
      <c r="H440" s="10"/>
      <c r="I440" s="10"/>
      <c r="J440" s="10"/>
      <c r="K440" s="10"/>
      <c r="L440" s="10"/>
      <c r="M440" s="10"/>
      <c r="N440" s="10"/>
      <c r="O440" s="10"/>
      <c r="P440" s="33"/>
      <c r="Q440" s="10"/>
      <c r="R440" s="10"/>
      <c r="S440" s="10"/>
      <c r="T440" s="10"/>
      <c r="U440" s="10"/>
      <c r="V440" s="10"/>
      <c r="W440" s="10"/>
      <c r="X440" s="10"/>
      <c r="Y440" s="10"/>
      <c r="Z440" s="10"/>
      <c r="AA440" s="10"/>
    </row>
    <row r="441">
      <c r="A441" s="10"/>
      <c r="B441" s="10"/>
      <c r="C441" s="10"/>
      <c r="D441" s="10"/>
      <c r="E441" s="10"/>
      <c r="F441" s="10"/>
      <c r="G441" s="10"/>
      <c r="H441" s="10"/>
      <c r="I441" s="10"/>
      <c r="J441" s="10"/>
      <c r="K441" s="10"/>
      <c r="L441" s="10"/>
      <c r="M441" s="10"/>
      <c r="N441" s="10"/>
      <c r="O441" s="10"/>
      <c r="P441" s="33"/>
      <c r="Q441" s="10"/>
      <c r="R441" s="10"/>
      <c r="S441" s="10"/>
      <c r="T441" s="10"/>
      <c r="U441" s="10"/>
      <c r="V441" s="10"/>
      <c r="W441" s="10"/>
      <c r="X441" s="10"/>
      <c r="Y441" s="10"/>
      <c r="Z441" s="10"/>
      <c r="AA441" s="10"/>
    </row>
    <row r="442">
      <c r="A442" s="10"/>
      <c r="B442" s="10"/>
      <c r="C442" s="10"/>
      <c r="D442" s="10"/>
      <c r="E442" s="10"/>
      <c r="F442" s="10"/>
      <c r="G442" s="10"/>
      <c r="H442" s="10"/>
      <c r="I442" s="10"/>
      <c r="J442" s="10"/>
      <c r="K442" s="10"/>
      <c r="L442" s="10"/>
      <c r="M442" s="10"/>
      <c r="N442" s="10"/>
      <c r="O442" s="10"/>
      <c r="P442" s="33"/>
      <c r="Q442" s="10"/>
      <c r="R442" s="10"/>
      <c r="S442" s="10"/>
      <c r="T442" s="10"/>
      <c r="U442" s="10"/>
      <c r="V442" s="10"/>
      <c r="W442" s="10"/>
      <c r="X442" s="10"/>
      <c r="Y442" s="10"/>
      <c r="Z442" s="10"/>
      <c r="AA442" s="10"/>
    </row>
    <row r="443">
      <c r="A443" s="10"/>
      <c r="B443" s="10"/>
      <c r="C443" s="10"/>
      <c r="D443" s="10"/>
      <c r="E443" s="10"/>
      <c r="F443" s="10"/>
      <c r="G443" s="10"/>
      <c r="H443" s="10"/>
      <c r="I443" s="10"/>
      <c r="J443" s="10"/>
      <c r="K443" s="10"/>
      <c r="L443" s="10"/>
      <c r="M443" s="10"/>
      <c r="N443" s="10"/>
      <c r="O443" s="10"/>
      <c r="P443" s="33"/>
      <c r="Q443" s="10"/>
      <c r="R443" s="10"/>
      <c r="S443" s="10"/>
      <c r="T443" s="10"/>
      <c r="U443" s="10"/>
      <c r="V443" s="10"/>
      <c r="W443" s="10"/>
      <c r="X443" s="10"/>
      <c r="Y443" s="10"/>
      <c r="Z443" s="10"/>
      <c r="AA443" s="10"/>
    </row>
    <row r="444">
      <c r="A444" s="10"/>
      <c r="B444" s="10"/>
      <c r="C444" s="10"/>
      <c r="D444" s="10"/>
      <c r="E444" s="10"/>
      <c r="F444" s="10"/>
      <c r="G444" s="10"/>
      <c r="H444" s="10"/>
      <c r="I444" s="10"/>
      <c r="J444" s="10"/>
      <c r="K444" s="10"/>
      <c r="L444" s="10"/>
      <c r="M444" s="10"/>
      <c r="N444" s="10"/>
      <c r="O444" s="10"/>
      <c r="P444" s="33"/>
      <c r="Q444" s="10"/>
      <c r="R444" s="10"/>
      <c r="S444" s="10"/>
      <c r="T444" s="10"/>
      <c r="U444" s="10"/>
      <c r="V444" s="10"/>
      <c r="W444" s="10"/>
      <c r="X444" s="10"/>
      <c r="Y444" s="10"/>
      <c r="Z444" s="10"/>
      <c r="AA444" s="10"/>
    </row>
    <row r="445">
      <c r="A445" s="10"/>
      <c r="B445" s="10"/>
      <c r="C445" s="10"/>
      <c r="D445" s="10"/>
      <c r="E445" s="10"/>
      <c r="F445" s="10"/>
      <c r="G445" s="10"/>
      <c r="H445" s="10"/>
      <c r="I445" s="10"/>
      <c r="J445" s="10"/>
      <c r="K445" s="10"/>
      <c r="L445" s="10"/>
      <c r="M445" s="10"/>
      <c r="N445" s="10"/>
      <c r="O445" s="10"/>
      <c r="P445" s="33"/>
      <c r="Q445" s="10"/>
      <c r="R445" s="10"/>
      <c r="S445" s="10"/>
      <c r="T445" s="10"/>
      <c r="U445" s="10"/>
      <c r="V445" s="10"/>
      <c r="W445" s="10"/>
      <c r="X445" s="10"/>
      <c r="Y445" s="10"/>
      <c r="Z445" s="10"/>
      <c r="AA445" s="10"/>
    </row>
    <row r="446">
      <c r="A446" s="10"/>
      <c r="B446" s="10"/>
      <c r="C446" s="10"/>
      <c r="D446" s="10"/>
      <c r="E446" s="10"/>
      <c r="F446" s="10"/>
      <c r="G446" s="10"/>
      <c r="H446" s="10"/>
      <c r="I446" s="10"/>
      <c r="J446" s="10"/>
      <c r="K446" s="10"/>
      <c r="L446" s="10"/>
      <c r="M446" s="10"/>
      <c r="N446" s="10"/>
      <c r="O446" s="10"/>
      <c r="P446" s="33"/>
      <c r="Q446" s="10"/>
      <c r="R446" s="10"/>
      <c r="S446" s="10"/>
      <c r="T446" s="10"/>
      <c r="U446" s="10"/>
      <c r="V446" s="10"/>
      <c r="W446" s="10"/>
      <c r="X446" s="10"/>
      <c r="Y446" s="10"/>
      <c r="Z446" s="10"/>
      <c r="AA446" s="10"/>
    </row>
    <row r="447">
      <c r="A447" s="10"/>
      <c r="B447" s="10"/>
      <c r="C447" s="10"/>
      <c r="D447" s="10"/>
      <c r="E447" s="10"/>
      <c r="F447" s="10"/>
      <c r="G447" s="10"/>
      <c r="H447" s="10"/>
      <c r="I447" s="10"/>
      <c r="J447" s="10"/>
      <c r="K447" s="10"/>
      <c r="L447" s="10"/>
      <c r="M447" s="10"/>
      <c r="N447" s="10"/>
      <c r="O447" s="10"/>
      <c r="P447" s="33"/>
      <c r="Q447" s="10"/>
      <c r="R447" s="10"/>
      <c r="S447" s="10"/>
      <c r="T447" s="10"/>
      <c r="U447" s="10"/>
      <c r="V447" s="10"/>
      <c r="W447" s="10"/>
      <c r="X447" s="10"/>
      <c r="Y447" s="10"/>
      <c r="Z447" s="10"/>
      <c r="AA447" s="10"/>
    </row>
    <row r="448">
      <c r="A448" s="10"/>
      <c r="B448" s="10"/>
      <c r="C448" s="10"/>
      <c r="D448" s="10"/>
      <c r="E448" s="10"/>
      <c r="F448" s="10"/>
      <c r="G448" s="10"/>
      <c r="H448" s="10"/>
      <c r="I448" s="10"/>
      <c r="J448" s="10"/>
      <c r="K448" s="10"/>
      <c r="L448" s="10"/>
      <c r="M448" s="10"/>
      <c r="N448" s="10"/>
      <c r="O448" s="10"/>
      <c r="P448" s="33"/>
      <c r="Q448" s="10"/>
      <c r="R448" s="10"/>
      <c r="S448" s="10"/>
      <c r="T448" s="10"/>
      <c r="U448" s="10"/>
      <c r="V448" s="10"/>
      <c r="W448" s="10"/>
      <c r="X448" s="10"/>
      <c r="Y448" s="10"/>
      <c r="Z448" s="10"/>
      <c r="AA448" s="10"/>
    </row>
    <row r="449">
      <c r="A449" s="10"/>
      <c r="B449" s="10"/>
      <c r="C449" s="10"/>
      <c r="D449" s="10"/>
      <c r="E449" s="10"/>
      <c r="F449" s="10"/>
      <c r="G449" s="10"/>
      <c r="H449" s="10"/>
      <c r="I449" s="10"/>
      <c r="J449" s="10"/>
      <c r="K449" s="10"/>
      <c r="L449" s="10"/>
      <c r="M449" s="10"/>
      <c r="N449" s="10"/>
      <c r="O449" s="10"/>
      <c r="P449" s="33"/>
      <c r="Q449" s="10"/>
      <c r="R449" s="10"/>
      <c r="S449" s="10"/>
      <c r="T449" s="10"/>
      <c r="U449" s="10"/>
      <c r="V449" s="10"/>
      <c r="W449" s="10"/>
      <c r="X449" s="10"/>
      <c r="Y449" s="10"/>
      <c r="Z449" s="10"/>
      <c r="AA449" s="10"/>
    </row>
    <row r="450">
      <c r="A450" s="10"/>
      <c r="B450" s="10"/>
      <c r="C450" s="10"/>
      <c r="D450" s="10"/>
      <c r="E450" s="10"/>
      <c r="F450" s="10"/>
      <c r="G450" s="10"/>
      <c r="H450" s="10"/>
      <c r="I450" s="10"/>
      <c r="J450" s="10"/>
      <c r="K450" s="10"/>
      <c r="L450" s="10"/>
      <c r="M450" s="10"/>
      <c r="N450" s="10"/>
      <c r="O450" s="10"/>
      <c r="P450" s="33"/>
      <c r="Q450" s="10"/>
      <c r="R450" s="10"/>
      <c r="S450" s="10"/>
      <c r="T450" s="10"/>
      <c r="U450" s="10"/>
      <c r="V450" s="10"/>
      <c r="W450" s="10"/>
      <c r="X450" s="10"/>
      <c r="Y450" s="10"/>
      <c r="Z450" s="10"/>
      <c r="AA450" s="10"/>
    </row>
    <row r="451">
      <c r="A451" s="10"/>
      <c r="B451" s="10"/>
      <c r="C451" s="10"/>
      <c r="D451" s="10"/>
      <c r="E451" s="10"/>
      <c r="F451" s="10"/>
      <c r="G451" s="10"/>
      <c r="H451" s="10"/>
      <c r="I451" s="10"/>
      <c r="J451" s="10"/>
      <c r="K451" s="10"/>
      <c r="L451" s="10"/>
      <c r="M451" s="10"/>
      <c r="N451" s="10"/>
      <c r="O451" s="10"/>
      <c r="P451" s="33"/>
      <c r="Q451" s="10"/>
      <c r="R451" s="10"/>
      <c r="S451" s="10"/>
      <c r="T451" s="10"/>
      <c r="U451" s="10"/>
      <c r="V451" s="10"/>
      <c r="W451" s="10"/>
      <c r="X451" s="10"/>
      <c r="Y451" s="10"/>
      <c r="Z451" s="10"/>
      <c r="AA451" s="10"/>
    </row>
    <row r="452">
      <c r="A452" s="10"/>
      <c r="B452" s="10"/>
      <c r="C452" s="10"/>
      <c r="D452" s="10"/>
      <c r="E452" s="10"/>
      <c r="F452" s="10"/>
      <c r="G452" s="10"/>
      <c r="H452" s="10"/>
      <c r="I452" s="10"/>
      <c r="J452" s="10"/>
      <c r="K452" s="10"/>
      <c r="L452" s="10"/>
      <c r="M452" s="10"/>
      <c r="N452" s="10"/>
      <c r="O452" s="10"/>
      <c r="P452" s="33"/>
      <c r="Q452" s="10"/>
      <c r="R452" s="10"/>
      <c r="S452" s="10"/>
      <c r="T452" s="10"/>
      <c r="U452" s="10"/>
      <c r="V452" s="10"/>
      <c r="W452" s="10"/>
      <c r="X452" s="10"/>
      <c r="Y452" s="10"/>
      <c r="Z452" s="10"/>
      <c r="AA452" s="10"/>
    </row>
    <row r="453">
      <c r="A453" s="10"/>
      <c r="B453" s="10"/>
      <c r="C453" s="10"/>
      <c r="D453" s="10"/>
      <c r="E453" s="10"/>
      <c r="F453" s="10"/>
      <c r="G453" s="10"/>
      <c r="H453" s="10"/>
      <c r="I453" s="10"/>
      <c r="J453" s="10"/>
      <c r="K453" s="10"/>
      <c r="L453" s="10"/>
      <c r="M453" s="10"/>
      <c r="N453" s="10"/>
      <c r="O453" s="10"/>
      <c r="P453" s="33"/>
      <c r="Q453" s="10"/>
      <c r="R453" s="10"/>
      <c r="S453" s="10"/>
      <c r="T453" s="10"/>
      <c r="U453" s="10"/>
      <c r="V453" s="10"/>
      <c r="W453" s="10"/>
      <c r="X453" s="10"/>
      <c r="Y453" s="10"/>
      <c r="Z453" s="10"/>
      <c r="AA453" s="10"/>
    </row>
    <row r="454">
      <c r="A454" s="10"/>
      <c r="B454" s="10"/>
      <c r="C454" s="10"/>
      <c r="D454" s="10"/>
      <c r="E454" s="10"/>
      <c r="F454" s="10"/>
      <c r="G454" s="10"/>
      <c r="H454" s="10"/>
      <c r="I454" s="10"/>
      <c r="J454" s="10"/>
      <c r="K454" s="10"/>
      <c r="L454" s="10"/>
      <c r="M454" s="10"/>
      <c r="N454" s="10"/>
      <c r="O454" s="10"/>
      <c r="P454" s="33"/>
      <c r="Q454" s="10"/>
      <c r="R454" s="10"/>
      <c r="S454" s="10"/>
      <c r="T454" s="10"/>
      <c r="U454" s="10"/>
      <c r="V454" s="10"/>
      <c r="W454" s="10"/>
      <c r="X454" s="10"/>
      <c r="Y454" s="10"/>
      <c r="Z454" s="10"/>
      <c r="AA454" s="10"/>
    </row>
    <row r="455">
      <c r="A455" s="10"/>
      <c r="B455" s="10"/>
      <c r="C455" s="10"/>
      <c r="D455" s="10"/>
      <c r="E455" s="10"/>
      <c r="F455" s="10"/>
      <c r="G455" s="10"/>
      <c r="H455" s="10"/>
      <c r="I455" s="10"/>
      <c r="J455" s="10"/>
      <c r="K455" s="10"/>
      <c r="L455" s="10"/>
      <c r="M455" s="10"/>
      <c r="N455" s="10"/>
      <c r="O455" s="10"/>
      <c r="P455" s="33"/>
      <c r="Q455" s="10"/>
      <c r="R455" s="10"/>
      <c r="S455" s="10"/>
      <c r="T455" s="10"/>
      <c r="U455" s="10"/>
      <c r="V455" s="10"/>
      <c r="W455" s="10"/>
      <c r="X455" s="10"/>
      <c r="Y455" s="10"/>
      <c r="Z455" s="10"/>
      <c r="AA455" s="10"/>
    </row>
    <row r="456">
      <c r="A456" s="10"/>
      <c r="B456" s="10"/>
      <c r="C456" s="10"/>
      <c r="D456" s="10"/>
      <c r="E456" s="10"/>
      <c r="F456" s="10"/>
      <c r="G456" s="10"/>
      <c r="H456" s="10"/>
      <c r="I456" s="10"/>
      <c r="J456" s="10"/>
      <c r="K456" s="10"/>
      <c r="L456" s="10"/>
      <c r="M456" s="10"/>
      <c r="N456" s="10"/>
      <c r="O456" s="10"/>
      <c r="P456" s="33"/>
      <c r="Q456" s="10"/>
      <c r="R456" s="10"/>
      <c r="S456" s="10"/>
      <c r="T456" s="10"/>
      <c r="U456" s="10"/>
      <c r="V456" s="10"/>
      <c r="W456" s="10"/>
      <c r="X456" s="10"/>
      <c r="Y456" s="10"/>
      <c r="Z456" s="10"/>
      <c r="AA456" s="10"/>
    </row>
    <row r="457">
      <c r="A457" s="10"/>
      <c r="B457" s="10"/>
      <c r="C457" s="10"/>
      <c r="D457" s="10"/>
      <c r="E457" s="10"/>
      <c r="F457" s="10"/>
      <c r="G457" s="10"/>
      <c r="H457" s="10"/>
      <c r="I457" s="10"/>
      <c r="J457" s="10"/>
      <c r="K457" s="10"/>
      <c r="L457" s="10"/>
      <c r="M457" s="10"/>
      <c r="N457" s="10"/>
      <c r="O457" s="10"/>
      <c r="P457" s="33"/>
      <c r="Q457" s="10"/>
      <c r="R457" s="10"/>
      <c r="S457" s="10"/>
      <c r="T457" s="10"/>
      <c r="U457" s="10"/>
      <c r="V457" s="10"/>
      <c r="W457" s="10"/>
      <c r="X457" s="10"/>
      <c r="Y457" s="10"/>
      <c r="Z457" s="10"/>
      <c r="AA457" s="10"/>
    </row>
    <row r="458">
      <c r="A458" s="10"/>
      <c r="B458" s="10"/>
      <c r="C458" s="10"/>
      <c r="D458" s="10"/>
      <c r="E458" s="10"/>
      <c r="F458" s="10"/>
      <c r="G458" s="10"/>
      <c r="H458" s="10"/>
      <c r="I458" s="10"/>
      <c r="J458" s="10"/>
      <c r="K458" s="10"/>
      <c r="L458" s="10"/>
      <c r="M458" s="10"/>
      <c r="N458" s="10"/>
      <c r="O458" s="10"/>
      <c r="P458" s="33"/>
      <c r="Q458" s="10"/>
      <c r="R458" s="10"/>
      <c r="S458" s="10"/>
      <c r="T458" s="10"/>
      <c r="U458" s="10"/>
      <c r="V458" s="10"/>
      <c r="W458" s="10"/>
      <c r="X458" s="10"/>
      <c r="Y458" s="10"/>
      <c r="Z458" s="10"/>
      <c r="AA458" s="10"/>
    </row>
    <row r="459">
      <c r="A459" s="10"/>
      <c r="B459" s="10"/>
      <c r="C459" s="10"/>
      <c r="D459" s="10"/>
      <c r="E459" s="10"/>
      <c r="F459" s="10"/>
      <c r="G459" s="10"/>
      <c r="H459" s="10"/>
      <c r="I459" s="10"/>
      <c r="J459" s="10"/>
      <c r="K459" s="10"/>
      <c r="L459" s="10"/>
      <c r="M459" s="10"/>
      <c r="N459" s="10"/>
      <c r="O459" s="10"/>
      <c r="P459" s="33"/>
      <c r="Q459" s="10"/>
      <c r="R459" s="10"/>
      <c r="S459" s="10"/>
      <c r="T459" s="10"/>
      <c r="U459" s="10"/>
      <c r="V459" s="10"/>
      <c r="W459" s="10"/>
      <c r="X459" s="10"/>
      <c r="Y459" s="10"/>
      <c r="Z459" s="10"/>
      <c r="AA459" s="10"/>
    </row>
    <row r="460">
      <c r="A460" s="10"/>
      <c r="B460" s="10"/>
      <c r="C460" s="10"/>
      <c r="D460" s="10"/>
      <c r="E460" s="10"/>
      <c r="F460" s="10"/>
      <c r="G460" s="10"/>
      <c r="H460" s="10"/>
      <c r="I460" s="10"/>
      <c r="J460" s="10"/>
      <c r="K460" s="10"/>
      <c r="L460" s="10"/>
      <c r="M460" s="10"/>
      <c r="N460" s="10"/>
      <c r="O460" s="10"/>
      <c r="P460" s="33"/>
      <c r="Q460" s="10"/>
      <c r="R460" s="10"/>
      <c r="S460" s="10"/>
      <c r="T460" s="10"/>
      <c r="U460" s="10"/>
      <c r="V460" s="10"/>
      <c r="W460" s="10"/>
      <c r="X460" s="10"/>
      <c r="Y460" s="10"/>
      <c r="Z460" s="10"/>
      <c r="AA460" s="10"/>
    </row>
    <row r="461">
      <c r="A461" s="10"/>
      <c r="B461" s="10"/>
      <c r="C461" s="10"/>
      <c r="D461" s="10"/>
      <c r="E461" s="10"/>
      <c r="F461" s="10"/>
      <c r="G461" s="10"/>
      <c r="H461" s="10"/>
      <c r="I461" s="10"/>
      <c r="J461" s="10"/>
      <c r="K461" s="10"/>
      <c r="L461" s="10"/>
      <c r="M461" s="10"/>
      <c r="N461" s="10"/>
      <c r="O461" s="10"/>
      <c r="P461" s="33"/>
      <c r="Q461" s="10"/>
      <c r="R461" s="10"/>
      <c r="S461" s="10"/>
      <c r="T461" s="10"/>
      <c r="U461" s="10"/>
      <c r="V461" s="10"/>
      <c r="W461" s="10"/>
      <c r="X461" s="10"/>
      <c r="Y461" s="10"/>
      <c r="Z461" s="10"/>
      <c r="AA461" s="10"/>
    </row>
    <row r="462">
      <c r="A462" s="10"/>
      <c r="B462" s="10"/>
      <c r="C462" s="10"/>
      <c r="D462" s="10"/>
      <c r="E462" s="10"/>
      <c r="F462" s="10"/>
      <c r="G462" s="10"/>
      <c r="H462" s="10"/>
      <c r="I462" s="10"/>
      <c r="J462" s="10"/>
      <c r="K462" s="10"/>
      <c r="L462" s="10"/>
      <c r="M462" s="10"/>
      <c r="N462" s="10"/>
      <c r="O462" s="10"/>
      <c r="P462" s="33"/>
      <c r="Q462" s="10"/>
      <c r="R462" s="10"/>
      <c r="S462" s="10"/>
      <c r="T462" s="10"/>
      <c r="U462" s="10"/>
      <c r="V462" s="10"/>
      <c r="W462" s="10"/>
      <c r="X462" s="10"/>
      <c r="Y462" s="10"/>
      <c r="Z462" s="10"/>
      <c r="AA462" s="10"/>
    </row>
    <row r="463">
      <c r="A463" s="10"/>
      <c r="B463" s="10"/>
      <c r="C463" s="10"/>
      <c r="D463" s="10"/>
      <c r="E463" s="10"/>
      <c r="F463" s="10"/>
      <c r="G463" s="10"/>
      <c r="H463" s="10"/>
      <c r="I463" s="10"/>
      <c r="J463" s="10"/>
      <c r="K463" s="10"/>
      <c r="L463" s="10"/>
      <c r="M463" s="10"/>
      <c r="N463" s="10"/>
      <c r="O463" s="10"/>
      <c r="P463" s="33"/>
      <c r="Q463" s="10"/>
      <c r="R463" s="10"/>
      <c r="S463" s="10"/>
      <c r="T463" s="10"/>
      <c r="U463" s="10"/>
      <c r="V463" s="10"/>
      <c r="W463" s="10"/>
      <c r="X463" s="10"/>
      <c r="Y463" s="10"/>
      <c r="Z463" s="10"/>
      <c r="AA463" s="10"/>
    </row>
    <row r="464">
      <c r="A464" s="10"/>
      <c r="B464" s="10"/>
      <c r="C464" s="10"/>
      <c r="D464" s="10"/>
      <c r="E464" s="10"/>
      <c r="F464" s="10"/>
      <c r="G464" s="10"/>
      <c r="H464" s="10"/>
      <c r="I464" s="10"/>
      <c r="J464" s="10"/>
      <c r="K464" s="10"/>
      <c r="L464" s="10"/>
      <c r="M464" s="10"/>
      <c r="N464" s="10"/>
      <c r="O464" s="10"/>
      <c r="P464" s="33"/>
      <c r="Q464" s="10"/>
      <c r="R464" s="10"/>
      <c r="S464" s="10"/>
      <c r="T464" s="10"/>
      <c r="U464" s="10"/>
      <c r="V464" s="10"/>
      <c r="W464" s="10"/>
      <c r="X464" s="10"/>
      <c r="Y464" s="10"/>
      <c r="Z464" s="10"/>
      <c r="AA464" s="10"/>
    </row>
    <row r="465">
      <c r="A465" s="10"/>
      <c r="B465" s="10"/>
      <c r="C465" s="10"/>
      <c r="D465" s="10"/>
      <c r="E465" s="10"/>
      <c r="F465" s="10"/>
      <c r="G465" s="10"/>
      <c r="H465" s="10"/>
      <c r="I465" s="10"/>
      <c r="J465" s="10"/>
      <c r="K465" s="10"/>
      <c r="L465" s="10"/>
      <c r="M465" s="10"/>
      <c r="N465" s="10"/>
      <c r="O465" s="10"/>
      <c r="P465" s="33"/>
      <c r="Q465" s="10"/>
      <c r="R465" s="10"/>
      <c r="S465" s="10"/>
      <c r="T465" s="10"/>
      <c r="U465" s="10"/>
      <c r="V465" s="10"/>
      <c r="W465" s="10"/>
      <c r="X465" s="10"/>
      <c r="Y465" s="10"/>
      <c r="Z465" s="10"/>
      <c r="AA465" s="10"/>
    </row>
    <row r="466">
      <c r="A466" s="10"/>
      <c r="B466" s="10"/>
      <c r="C466" s="10"/>
      <c r="D466" s="10"/>
      <c r="E466" s="10"/>
      <c r="F466" s="10"/>
      <c r="G466" s="10"/>
      <c r="H466" s="10"/>
      <c r="I466" s="10"/>
      <c r="J466" s="10"/>
      <c r="K466" s="10"/>
      <c r="L466" s="10"/>
      <c r="M466" s="10"/>
      <c r="N466" s="10"/>
      <c r="O466" s="10"/>
      <c r="P466" s="33"/>
      <c r="Q466" s="10"/>
      <c r="R466" s="10"/>
      <c r="S466" s="10"/>
      <c r="T466" s="10"/>
      <c r="U466" s="10"/>
      <c r="V466" s="10"/>
      <c r="W466" s="10"/>
      <c r="X466" s="10"/>
      <c r="Y466" s="10"/>
      <c r="Z466" s="10"/>
      <c r="AA466" s="10"/>
    </row>
    <row r="467">
      <c r="A467" s="10"/>
      <c r="B467" s="10"/>
      <c r="C467" s="10"/>
      <c r="D467" s="10"/>
      <c r="E467" s="10"/>
      <c r="F467" s="10"/>
      <c r="G467" s="10"/>
      <c r="H467" s="10"/>
      <c r="I467" s="10"/>
      <c r="J467" s="10"/>
      <c r="K467" s="10"/>
      <c r="L467" s="10"/>
      <c r="M467" s="10"/>
      <c r="N467" s="10"/>
      <c r="O467" s="10"/>
      <c r="P467" s="33"/>
      <c r="Q467" s="10"/>
      <c r="R467" s="10"/>
      <c r="S467" s="10"/>
      <c r="T467" s="10"/>
      <c r="U467" s="10"/>
      <c r="V467" s="10"/>
      <c r="W467" s="10"/>
      <c r="X467" s="10"/>
      <c r="Y467" s="10"/>
      <c r="Z467" s="10"/>
      <c r="AA467" s="10"/>
    </row>
    <row r="468">
      <c r="A468" s="10"/>
      <c r="B468" s="10"/>
      <c r="C468" s="10"/>
      <c r="D468" s="10"/>
      <c r="E468" s="10"/>
      <c r="F468" s="10"/>
      <c r="G468" s="10"/>
      <c r="H468" s="10"/>
      <c r="I468" s="10"/>
      <c r="J468" s="10"/>
      <c r="K468" s="10"/>
      <c r="L468" s="10"/>
      <c r="M468" s="10"/>
      <c r="N468" s="10"/>
      <c r="O468" s="10"/>
      <c r="P468" s="33"/>
      <c r="Q468" s="10"/>
      <c r="R468" s="10"/>
      <c r="S468" s="10"/>
      <c r="T468" s="10"/>
      <c r="U468" s="10"/>
      <c r="V468" s="10"/>
      <c r="W468" s="10"/>
      <c r="X468" s="10"/>
      <c r="Y468" s="10"/>
      <c r="Z468" s="10"/>
      <c r="AA468" s="10"/>
    </row>
    <row r="469">
      <c r="A469" s="10"/>
      <c r="B469" s="10"/>
      <c r="C469" s="10"/>
      <c r="D469" s="10"/>
      <c r="E469" s="10"/>
      <c r="F469" s="10"/>
      <c r="G469" s="10"/>
      <c r="H469" s="10"/>
      <c r="I469" s="10"/>
      <c r="J469" s="10"/>
      <c r="K469" s="10"/>
      <c r="L469" s="10"/>
      <c r="M469" s="10"/>
      <c r="N469" s="10"/>
      <c r="O469" s="10"/>
      <c r="P469" s="33"/>
      <c r="Q469" s="10"/>
      <c r="R469" s="10"/>
      <c r="S469" s="10"/>
      <c r="T469" s="10"/>
      <c r="U469" s="10"/>
      <c r="V469" s="10"/>
      <c r="W469" s="10"/>
      <c r="X469" s="10"/>
      <c r="Y469" s="10"/>
      <c r="Z469" s="10"/>
      <c r="AA469" s="10"/>
    </row>
    <row r="470">
      <c r="A470" s="10"/>
      <c r="B470" s="10"/>
      <c r="C470" s="10"/>
      <c r="D470" s="10"/>
      <c r="E470" s="10"/>
      <c r="F470" s="10"/>
      <c r="G470" s="10"/>
      <c r="H470" s="10"/>
      <c r="I470" s="10"/>
      <c r="J470" s="10"/>
      <c r="K470" s="10"/>
      <c r="L470" s="10"/>
      <c r="M470" s="10"/>
      <c r="N470" s="10"/>
      <c r="O470" s="10"/>
      <c r="P470" s="33"/>
      <c r="Q470" s="10"/>
      <c r="R470" s="10"/>
      <c r="S470" s="10"/>
      <c r="T470" s="10"/>
      <c r="U470" s="10"/>
      <c r="V470" s="10"/>
      <c r="W470" s="10"/>
      <c r="X470" s="10"/>
      <c r="Y470" s="10"/>
      <c r="Z470" s="10"/>
      <c r="AA470" s="10"/>
    </row>
    <row r="471">
      <c r="A471" s="10"/>
      <c r="B471" s="10"/>
      <c r="C471" s="10"/>
      <c r="D471" s="10"/>
      <c r="E471" s="10"/>
      <c r="F471" s="10"/>
      <c r="G471" s="10"/>
      <c r="H471" s="10"/>
      <c r="I471" s="10"/>
      <c r="J471" s="10"/>
      <c r="K471" s="10"/>
      <c r="L471" s="10"/>
      <c r="M471" s="10"/>
      <c r="N471" s="10"/>
      <c r="O471" s="10"/>
      <c r="P471" s="33"/>
      <c r="Q471" s="10"/>
      <c r="R471" s="10"/>
      <c r="S471" s="10"/>
      <c r="T471" s="10"/>
      <c r="U471" s="10"/>
      <c r="V471" s="10"/>
      <c r="W471" s="10"/>
      <c r="X471" s="10"/>
      <c r="Y471" s="10"/>
      <c r="Z471" s="10"/>
      <c r="AA471" s="10"/>
    </row>
    <row r="472">
      <c r="A472" s="10"/>
      <c r="B472" s="10"/>
      <c r="C472" s="10"/>
      <c r="D472" s="10"/>
      <c r="E472" s="10"/>
      <c r="F472" s="10"/>
      <c r="G472" s="10"/>
      <c r="H472" s="10"/>
      <c r="I472" s="10"/>
      <c r="J472" s="10"/>
      <c r="K472" s="10"/>
      <c r="L472" s="10"/>
      <c r="M472" s="10"/>
      <c r="N472" s="10"/>
      <c r="O472" s="10"/>
      <c r="P472" s="33"/>
      <c r="Q472" s="10"/>
      <c r="R472" s="10"/>
      <c r="S472" s="10"/>
      <c r="T472" s="10"/>
      <c r="U472" s="10"/>
      <c r="V472" s="10"/>
      <c r="W472" s="10"/>
      <c r="X472" s="10"/>
      <c r="Y472" s="10"/>
      <c r="Z472" s="10"/>
      <c r="AA472" s="10"/>
    </row>
    <row r="473">
      <c r="A473" s="10"/>
      <c r="B473" s="10"/>
      <c r="C473" s="10"/>
      <c r="D473" s="10"/>
      <c r="E473" s="10"/>
      <c r="F473" s="10"/>
      <c r="G473" s="10"/>
      <c r="H473" s="10"/>
      <c r="I473" s="10"/>
      <c r="J473" s="10"/>
      <c r="K473" s="10"/>
      <c r="L473" s="10"/>
      <c r="M473" s="10"/>
      <c r="N473" s="10"/>
      <c r="O473" s="10"/>
      <c r="P473" s="33"/>
      <c r="Q473" s="10"/>
      <c r="R473" s="10"/>
      <c r="S473" s="10"/>
      <c r="T473" s="10"/>
      <c r="U473" s="10"/>
      <c r="V473" s="10"/>
      <c r="W473" s="10"/>
      <c r="X473" s="10"/>
      <c r="Y473" s="10"/>
      <c r="Z473" s="10"/>
      <c r="AA473" s="10"/>
    </row>
    <row r="474">
      <c r="A474" s="10"/>
      <c r="B474" s="10"/>
      <c r="C474" s="10"/>
      <c r="D474" s="10"/>
      <c r="E474" s="10"/>
      <c r="F474" s="10"/>
      <c r="G474" s="10"/>
      <c r="H474" s="10"/>
      <c r="I474" s="10"/>
      <c r="J474" s="10"/>
      <c r="K474" s="10"/>
      <c r="L474" s="10"/>
      <c r="M474" s="10"/>
      <c r="N474" s="10"/>
      <c r="O474" s="10"/>
      <c r="P474" s="33"/>
      <c r="Q474" s="10"/>
      <c r="R474" s="10"/>
      <c r="S474" s="10"/>
      <c r="T474" s="10"/>
      <c r="U474" s="10"/>
      <c r="V474" s="10"/>
      <c r="W474" s="10"/>
      <c r="X474" s="10"/>
      <c r="Y474" s="10"/>
      <c r="Z474" s="10"/>
      <c r="AA474" s="10"/>
    </row>
    <row r="475">
      <c r="A475" s="10"/>
      <c r="B475" s="10"/>
      <c r="C475" s="10"/>
      <c r="D475" s="10"/>
      <c r="E475" s="10"/>
      <c r="F475" s="10"/>
      <c r="G475" s="10"/>
      <c r="H475" s="10"/>
      <c r="I475" s="10"/>
      <c r="J475" s="10"/>
      <c r="K475" s="10"/>
      <c r="L475" s="10"/>
      <c r="M475" s="10"/>
      <c r="N475" s="10"/>
      <c r="O475" s="10"/>
      <c r="P475" s="33"/>
      <c r="Q475" s="10"/>
      <c r="R475" s="10"/>
      <c r="S475" s="10"/>
      <c r="T475" s="10"/>
      <c r="U475" s="10"/>
      <c r="V475" s="10"/>
      <c r="W475" s="10"/>
      <c r="X475" s="10"/>
      <c r="Y475" s="10"/>
      <c r="Z475" s="10"/>
      <c r="AA475" s="10"/>
    </row>
    <row r="476">
      <c r="A476" s="10"/>
      <c r="B476" s="10"/>
      <c r="C476" s="10"/>
      <c r="D476" s="10"/>
      <c r="E476" s="10"/>
      <c r="F476" s="10"/>
      <c r="G476" s="10"/>
      <c r="H476" s="10"/>
      <c r="I476" s="10"/>
      <c r="J476" s="10"/>
      <c r="K476" s="10"/>
      <c r="L476" s="10"/>
      <c r="M476" s="10"/>
      <c r="N476" s="10"/>
      <c r="O476" s="10"/>
      <c r="P476" s="33"/>
      <c r="Q476" s="10"/>
      <c r="R476" s="10"/>
      <c r="S476" s="10"/>
      <c r="T476" s="10"/>
      <c r="U476" s="10"/>
      <c r="V476" s="10"/>
      <c r="W476" s="10"/>
      <c r="X476" s="10"/>
      <c r="Y476" s="10"/>
      <c r="Z476" s="10"/>
      <c r="AA476" s="10"/>
    </row>
    <row r="477">
      <c r="A477" s="10"/>
      <c r="B477" s="10"/>
      <c r="C477" s="10"/>
      <c r="D477" s="10"/>
      <c r="E477" s="10"/>
      <c r="F477" s="10"/>
      <c r="G477" s="10"/>
      <c r="H477" s="10"/>
      <c r="I477" s="10"/>
      <c r="J477" s="10"/>
      <c r="K477" s="10"/>
      <c r="L477" s="10"/>
      <c r="M477" s="10"/>
      <c r="N477" s="10"/>
      <c r="O477" s="10"/>
      <c r="P477" s="33"/>
      <c r="Q477" s="10"/>
      <c r="R477" s="10"/>
      <c r="S477" s="10"/>
      <c r="T477" s="10"/>
      <c r="U477" s="10"/>
      <c r="V477" s="10"/>
      <c r="W477" s="10"/>
      <c r="X477" s="10"/>
      <c r="Y477" s="10"/>
      <c r="Z477" s="10"/>
      <c r="AA477" s="10"/>
    </row>
    <row r="478">
      <c r="A478" s="10"/>
      <c r="B478" s="10"/>
      <c r="C478" s="10"/>
      <c r="D478" s="10"/>
      <c r="E478" s="10"/>
      <c r="F478" s="10"/>
      <c r="G478" s="10"/>
      <c r="H478" s="10"/>
      <c r="I478" s="10"/>
      <c r="J478" s="10"/>
      <c r="K478" s="10"/>
      <c r="L478" s="10"/>
      <c r="M478" s="10"/>
      <c r="N478" s="10"/>
      <c r="O478" s="10"/>
      <c r="P478" s="33"/>
      <c r="Q478" s="10"/>
      <c r="R478" s="10"/>
      <c r="S478" s="10"/>
      <c r="T478" s="10"/>
      <c r="U478" s="10"/>
      <c r="V478" s="10"/>
      <c r="W478" s="10"/>
      <c r="X478" s="10"/>
      <c r="Y478" s="10"/>
      <c r="Z478" s="10"/>
      <c r="AA478" s="10"/>
    </row>
    <row r="479">
      <c r="A479" s="10"/>
      <c r="B479" s="10"/>
      <c r="C479" s="10"/>
      <c r="D479" s="10"/>
      <c r="E479" s="10"/>
      <c r="F479" s="10"/>
      <c r="G479" s="10"/>
      <c r="H479" s="10"/>
      <c r="I479" s="10"/>
      <c r="J479" s="10"/>
      <c r="K479" s="10"/>
      <c r="L479" s="10"/>
      <c r="M479" s="10"/>
      <c r="N479" s="10"/>
      <c r="O479" s="10"/>
      <c r="P479" s="33"/>
      <c r="Q479" s="10"/>
      <c r="R479" s="10"/>
      <c r="S479" s="10"/>
      <c r="T479" s="10"/>
      <c r="U479" s="10"/>
      <c r="V479" s="10"/>
      <c r="W479" s="10"/>
      <c r="X479" s="10"/>
      <c r="Y479" s="10"/>
      <c r="Z479" s="10"/>
      <c r="AA479" s="10"/>
    </row>
    <row r="480">
      <c r="A480" s="10"/>
      <c r="B480" s="10"/>
      <c r="C480" s="10"/>
      <c r="D480" s="10"/>
      <c r="E480" s="10"/>
      <c r="F480" s="10"/>
      <c r="G480" s="10"/>
      <c r="H480" s="10"/>
      <c r="I480" s="10"/>
      <c r="J480" s="10"/>
      <c r="K480" s="10"/>
      <c r="L480" s="10"/>
      <c r="M480" s="10"/>
      <c r="N480" s="10"/>
      <c r="O480" s="10"/>
      <c r="P480" s="33"/>
      <c r="Q480" s="10"/>
      <c r="R480" s="10"/>
      <c r="S480" s="10"/>
      <c r="T480" s="10"/>
      <c r="U480" s="10"/>
      <c r="V480" s="10"/>
      <c r="W480" s="10"/>
      <c r="X480" s="10"/>
      <c r="Y480" s="10"/>
      <c r="Z480" s="10"/>
      <c r="AA480" s="10"/>
    </row>
    <row r="481">
      <c r="A481" s="10"/>
      <c r="B481" s="10"/>
      <c r="C481" s="10"/>
      <c r="D481" s="10"/>
      <c r="E481" s="10"/>
      <c r="F481" s="10"/>
      <c r="G481" s="10"/>
      <c r="H481" s="10"/>
      <c r="I481" s="10"/>
      <c r="J481" s="10"/>
      <c r="K481" s="10"/>
      <c r="L481" s="10"/>
      <c r="M481" s="10"/>
      <c r="N481" s="10"/>
      <c r="O481" s="10"/>
      <c r="P481" s="33"/>
      <c r="Q481" s="10"/>
      <c r="R481" s="10"/>
      <c r="S481" s="10"/>
      <c r="T481" s="10"/>
      <c r="U481" s="10"/>
      <c r="V481" s="10"/>
      <c r="W481" s="10"/>
      <c r="X481" s="10"/>
      <c r="Y481" s="10"/>
      <c r="Z481" s="10"/>
      <c r="AA481" s="10"/>
    </row>
    <row r="482">
      <c r="A482" s="10"/>
      <c r="B482" s="10"/>
      <c r="C482" s="10"/>
      <c r="D482" s="10"/>
      <c r="E482" s="10"/>
      <c r="F482" s="10"/>
      <c r="G482" s="10"/>
      <c r="H482" s="10"/>
      <c r="I482" s="10"/>
      <c r="J482" s="10"/>
      <c r="K482" s="10"/>
      <c r="L482" s="10"/>
      <c r="M482" s="10"/>
      <c r="N482" s="10"/>
      <c r="O482" s="10"/>
      <c r="P482" s="33"/>
      <c r="Q482" s="10"/>
      <c r="R482" s="10"/>
      <c r="S482" s="10"/>
      <c r="T482" s="10"/>
      <c r="U482" s="10"/>
      <c r="V482" s="10"/>
      <c r="W482" s="10"/>
      <c r="X482" s="10"/>
      <c r="Y482" s="10"/>
      <c r="Z482" s="10"/>
      <c r="AA482" s="10"/>
    </row>
    <row r="483">
      <c r="A483" s="10"/>
      <c r="B483" s="10"/>
      <c r="C483" s="10"/>
      <c r="D483" s="10"/>
      <c r="E483" s="10"/>
      <c r="F483" s="10"/>
      <c r="G483" s="10"/>
      <c r="H483" s="10"/>
      <c r="I483" s="10"/>
      <c r="J483" s="10"/>
      <c r="K483" s="10"/>
      <c r="L483" s="10"/>
      <c r="M483" s="10"/>
      <c r="N483" s="10"/>
      <c r="O483" s="10"/>
      <c r="P483" s="33"/>
      <c r="Q483" s="10"/>
      <c r="R483" s="10"/>
      <c r="S483" s="10"/>
      <c r="T483" s="10"/>
      <c r="U483" s="10"/>
      <c r="V483" s="10"/>
      <c r="W483" s="10"/>
      <c r="X483" s="10"/>
      <c r="Y483" s="10"/>
      <c r="Z483" s="10"/>
      <c r="AA483" s="10"/>
    </row>
    <row r="484">
      <c r="A484" s="10"/>
      <c r="B484" s="10"/>
      <c r="C484" s="10"/>
      <c r="D484" s="10"/>
      <c r="E484" s="10"/>
      <c r="F484" s="10"/>
      <c r="G484" s="10"/>
      <c r="H484" s="10"/>
      <c r="I484" s="10"/>
      <c r="J484" s="10"/>
      <c r="K484" s="10"/>
      <c r="L484" s="10"/>
      <c r="M484" s="10"/>
      <c r="N484" s="10"/>
      <c r="O484" s="10"/>
      <c r="P484" s="33"/>
      <c r="Q484" s="10"/>
      <c r="R484" s="10"/>
      <c r="S484" s="10"/>
      <c r="T484" s="10"/>
      <c r="U484" s="10"/>
      <c r="V484" s="10"/>
      <c r="W484" s="10"/>
      <c r="X484" s="10"/>
      <c r="Y484" s="10"/>
      <c r="Z484" s="10"/>
      <c r="AA484" s="10"/>
    </row>
    <row r="485">
      <c r="A485" s="10"/>
      <c r="B485" s="10"/>
      <c r="C485" s="10"/>
      <c r="D485" s="10"/>
      <c r="E485" s="10"/>
      <c r="F485" s="10"/>
      <c r="G485" s="10"/>
      <c r="H485" s="10"/>
      <c r="I485" s="10"/>
      <c r="J485" s="10"/>
      <c r="K485" s="10"/>
      <c r="L485" s="10"/>
      <c r="M485" s="10"/>
      <c r="N485" s="10"/>
      <c r="O485" s="10"/>
      <c r="P485" s="33"/>
      <c r="Q485" s="10"/>
      <c r="R485" s="10"/>
      <c r="S485" s="10"/>
      <c r="T485" s="10"/>
      <c r="U485" s="10"/>
      <c r="V485" s="10"/>
      <c r="W485" s="10"/>
      <c r="X485" s="10"/>
      <c r="Y485" s="10"/>
      <c r="Z485" s="10"/>
      <c r="AA485" s="10"/>
    </row>
    <row r="486">
      <c r="A486" s="10"/>
      <c r="B486" s="10"/>
      <c r="C486" s="10"/>
      <c r="D486" s="10"/>
      <c r="E486" s="10"/>
      <c r="F486" s="10"/>
      <c r="G486" s="10"/>
      <c r="H486" s="10"/>
      <c r="I486" s="10"/>
      <c r="J486" s="10"/>
      <c r="K486" s="10"/>
      <c r="L486" s="10"/>
      <c r="M486" s="10"/>
      <c r="N486" s="10"/>
      <c r="O486" s="10"/>
      <c r="P486" s="33"/>
      <c r="Q486" s="10"/>
      <c r="R486" s="10"/>
      <c r="S486" s="10"/>
      <c r="T486" s="10"/>
      <c r="U486" s="10"/>
      <c r="V486" s="10"/>
      <c r="W486" s="10"/>
      <c r="X486" s="10"/>
      <c r="Y486" s="10"/>
      <c r="Z486" s="10"/>
      <c r="AA486" s="10"/>
    </row>
    <row r="487">
      <c r="A487" s="10"/>
      <c r="B487" s="10"/>
      <c r="C487" s="10"/>
      <c r="D487" s="10"/>
      <c r="E487" s="10"/>
      <c r="F487" s="10"/>
      <c r="G487" s="10"/>
      <c r="H487" s="10"/>
      <c r="I487" s="10"/>
      <c r="J487" s="10"/>
      <c r="K487" s="10"/>
      <c r="L487" s="10"/>
      <c r="M487" s="10"/>
      <c r="N487" s="10"/>
      <c r="O487" s="10"/>
      <c r="P487" s="33"/>
      <c r="Q487" s="10"/>
      <c r="R487" s="10"/>
      <c r="S487" s="10"/>
      <c r="T487" s="10"/>
      <c r="U487" s="10"/>
      <c r="V487" s="10"/>
      <c r="W487" s="10"/>
      <c r="X487" s="10"/>
      <c r="Y487" s="10"/>
      <c r="Z487" s="10"/>
      <c r="AA487" s="10"/>
    </row>
    <row r="488">
      <c r="A488" s="10"/>
      <c r="B488" s="10"/>
      <c r="C488" s="10"/>
      <c r="D488" s="10"/>
      <c r="E488" s="10"/>
      <c r="F488" s="10"/>
      <c r="G488" s="10"/>
      <c r="H488" s="10"/>
      <c r="I488" s="10"/>
      <c r="J488" s="10"/>
      <c r="K488" s="10"/>
      <c r="L488" s="10"/>
      <c r="M488" s="10"/>
      <c r="N488" s="10"/>
      <c r="O488" s="10"/>
      <c r="P488" s="33"/>
      <c r="Q488" s="10"/>
      <c r="R488" s="10"/>
      <c r="S488" s="10"/>
      <c r="T488" s="10"/>
      <c r="U488" s="10"/>
      <c r="V488" s="10"/>
      <c r="W488" s="10"/>
      <c r="X488" s="10"/>
      <c r="Y488" s="10"/>
      <c r="Z488" s="10"/>
      <c r="AA488" s="10"/>
    </row>
    <row r="489">
      <c r="A489" s="10"/>
      <c r="B489" s="10"/>
      <c r="C489" s="10"/>
      <c r="D489" s="10"/>
      <c r="E489" s="10"/>
      <c r="F489" s="10"/>
      <c r="G489" s="10"/>
      <c r="H489" s="10"/>
      <c r="I489" s="10"/>
      <c r="J489" s="10"/>
      <c r="K489" s="10"/>
      <c r="L489" s="10"/>
      <c r="M489" s="10"/>
      <c r="N489" s="10"/>
      <c r="O489" s="10"/>
      <c r="P489" s="33"/>
      <c r="Q489" s="10"/>
      <c r="R489" s="10"/>
      <c r="S489" s="10"/>
      <c r="T489" s="10"/>
      <c r="U489" s="10"/>
      <c r="V489" s="10"/>
      <c r="W489" s="10"/>
      <c r="X489" s="10"/>
      <c r="Y489" s="10"/>
      <c r="Z489" s="10"/>
      <c r="AA489" s="10"/>
    </row>
    <row r="490">
      <c r="A490" s="10"/>
      <c r="B490" s="10"/>
      <c r="C490" s="10"/>
      <c r="D490" s="10"/>
      <c r="E490" s="10"/>
      <c r="F490" s="10"/>
      <c r="G490" s="10"/>
      <c r="H490" s="10"/>
      <c r="I490" s="10"/>
      <c r="J490" s="10"/>
      <c r="K490" s="10"/>
      <c r="L490" s="10"/>
      <c r="M490" s="10"/>
      <c r="N490" s="10"/>
      <c r="O490" s="10"/>
      <c r="P490" s="33"/>
      <c r="Q490" s="10"/>
      <c r="R490" s="10"/>
      <c r="S490" s="10"/>
      <c r="T490" s="10"/>
      <c r="U490" s="10"/>
      <c r="V490" s="10"/>
      <c r="W490" s="10"/>
      <c r="X490" s="10"/>
      <c r="Y490" s="10"/>
      <c r="Z490" s="10"/>
      <c r="AA490" s="10"/>
    </row>
    <row r="491">
      <c r="A491" s="10"/>
      <c r="B491" s="10"/>
      <c r="C491" s="10"/>
      <c r="D491" s="10"/>
      <c r="E491" s="10"/>
      <c r="F491" s="10"/>
      <c r="G491" s="10"/>
      <c r="H491" s="10"/>
      <c r="I491" s="10"/>
      <c r="J491" s="10"/>
      <c r="K491" s="10"/>
      <c r="L491" s="10"/>
      <c r="M491" s="10"/>
      <c r="N491" s="10"/>
      <c r="O491" s="10"/>
      <c r="P491" s="33"/>
      <c r="Q491" s="10"/>
      <c r="R491" s="10"/>
      <c r="S491" s="10"/>
      <c r="T491" s="10"/>
      <c r="U491" s="10"/>
      <c r="V491" s="10"/>
      <c r="W491" s="10"/>
      <c r="X491" s="10"/>
      <c r="Y491" s="10"/>
      <c r="Z491" s="10"/>
      <c r="AA491" s="10"/>
    </row>
    <row r="492">
      <c r="A492" s="10"/>
      <c r="B492" s="10"/>
      <c r="C492" s="10"/>
      <c r="D492" s="10"/>
      <c r="E492" s="10"/>
      <c r="F492" s="10"/>
      <c r="G492" s="10"/>
      <c r="H492" s="10"/>
      <c r="I492" s="10"/>
      <c r="J492" s="10"/>
      <c r="K492" s="10"/>
      <c r="L492" s="10"/>
      <c r="M492" s="10"/>
      <c r="N492" s="10"/>
      <c r="O492" s="10"/>
      <c r="P492" s="33"/>
      <c r="Q492" s="10"/>
      <c r="R492" s="10"/>
      <c r="S492" s="10"/>
      <c r="T492" s="10"/>
      <c r="U492" s="10"/>
      <c r="V492" s="10"/>
      <c r="W492" s="10"/>
      <c r="X492" s="10"/>
      <c r="Y492" s="10"/>
      <c r="Z492" s="10"/>
      <c r="AA492" s="10"/>
    </row>
    <row r="493">
      <c r="A493" s="10"/>
      <c r="B493" s="10"/>
      <c r="C493" s="10"/>
      <c r="D493" s="10"/>
      <c r="E493" s="10"/>
      <c r="F493" s="10"/>
      <c r="G493" s="10"/>
      <c r="H493" s="10"/>
      <c r="I493" s="10"/>
      <c r="J493" s="10"/>
      <c r="K493" s="10"/>
      <c r="L493" s="10"/>
      <c r="M493" s="10"/>
      <c r="N493" s="10"/>
      <c r="O493" s="10"/>
      <c r="P493" s="33"/>
      <c r="Q493" s="10"/>
      <c r="R493" s="10"/>
      <c r="S493" s="10"/>
      <c r="T493" s="10"/>
      <c r="U493" s="10"/>
      <c r="V493" s="10"/>
      <c r="W493" s="10"/>
      <c r="X493" s="10"/>
      <c r="Y493" s="10"/>
      <c r="Z493" s="10"/>
      <c r="AA493" s="10"/>
    </row>
    <row r="494">
      <c r="A494" s="10"/>
      <c r="B494" s="10"/>
      <c r="C494" s="10"/>
      <c r="D494" s="10"/>
      <c r="E494" s="10"/>
      <c r="F494" s="10"/>
      <c r="G494" s="10"/>
      <c r="H494" s="10"/>
      <c r="I494" s="10"/>
      <c r="J494" s="10"/>
      <c r="K494" s="10"/>
      <c r="L494" s="10"/>
      <c r="M494" s="10"/>
      <c r="N494" s="10"/>
      <c r="O494" s="10"/>
      <c r="P494" s="33"/>
      <c r="Q494" s="10"/>
      <c r="R494" s="10"/>
      <c r="S494" s="10"/>
      <c r="T494" s="10"/>
      <c r="U494" s="10"/>
      <c r="V494" s="10"/>
      <c r="W494" s="10"/>
      <c r="X494" s="10"/>
      <c r="Y494" s="10"/>
      <c r="Z494" s="10"/>
      <c r="AA494" s="10"/>
    </row>
    <row r="495">
      <c r="A495" s="10"/>
      <c r="B495" s="10"/>
      <c r="C495" s="10"/>
      <c r="D495" s="10"/>
      <c r="E495" s="10"/>
      <c r="F495" s="10"/>
      <c r="G495" s="10"/>
      <c r="H495" s="10"/>
      <c r="I495" s="10"/>
      <c r="J495" s="10"/>
      <c r="K495" s="10"/>
      <c r="L495" s="10"/>
      <c r="M495" s="10"/>
      <c r="N495" s="10"/>
      <c r="O495" s="10"/>
      <c r="P495" s="33"/>
      <c r="Q495" s="10"/>
      <c r="R495" s="10"/>
      <c r="S495" s="10"/>
      <c r="T495" s="10"/>
      <c r="U495" s="10"/>
      <c r="V495" s="10"/>
      <c r="W495" s="10"/>
      <c r="X495" s="10"/>
      <c r="Y495" s="10"/>
      <c r="Z495" s="10"/>
      <c r="AA495" s="10"/>
    </row>
    <row r="496">
      <c r="A496" s="10"/>
      <c r="B496" s="10"/>
      <c r="C496" s="10"/>
      <c r="D496" s="10"/>
      <c r="E496" s="10"/>
      <c r="F496" s="10"/>
      <c r="G496" s="10"/>
      <c r="H496" s="10"/>
      <c r="I496" s="10"/>
      <c r="J496" s="10"/>
      <c r="K496" s="10"/>
      <c r="L496" s="10"/>
      <c r="M496" s="10"/>
      <c r="N496" s="10"/>
      <c r="O496" s="10"/>
      <c r="P496" s="33"/>
      <c r="Q496" s="10"/>
      <c r="R496" s="10"/>
      <c r="S496" s="10"/>
      <c r="T496" s="10"/>
      <c r="U496" s="10"/>
      <c r="V496" s="10"/>
      <c r="W496" s="10"/>
      <c r="X496" s="10"/>
      <c r="Y496" s="10"/>
      <c r="Z496" s="10"/>
      <c r="AA496" s="10"/>
    </row>
    <row r="497">
      <c r="A497" s="10"/>
      <c r="B497" s="10"/>
      <c r="C497" s="10"/>
      <c r="D497" s="10"/>
      <c r="E497" s="10"/>
      <c r="F497" s="10"/>
      <c r="G497" s="10"/>
      <c r="H497" s="10"/>
      <c r="I497" s="10"/>
      <c r="J497" s="10"/>
      <c r="K497" s="10"/>
      <c r="L497" s="10"/>
      <c r="M497" s="10"/>
      <c r="N497" s="10"/>
      <c r="O497" s="10"/>
      <c r="P497" s="33"/>
      <c r="Q497" s="10"/>
      <c r="R497" s="10"/>
      <c r="S497" s="10"/>
      <c r="T497" s="10"/>
      <c r="U497" s="10"/>
      <c r="V497" s="10"/>
      <c r="W497" s="10"/>
      <c r="X497" s="10"/>
      <c r="Y497" s="10"/>
      <c r="Z497" s="10"/>
      <c r="AA497" s="10"/>
    </row>
    <row r="498">
      <c r="A498" s="10"/>
      <c r="B498" s="10"/>
      <c r="C498" s="10"/>
      <c r="D498" s="10"/>
      <c r="E498" s="10"/>
      <c r="F498" s="10"/>
      <c r="G498" s="10"/>
      <c r="H498" s="10"/>
      <c r="I498" s="10"/>
      <c r="J498" s="10"/>
      <c r="K498" s="10"/>
      <c r="L498" s="10"/>
      <c r="M498" s="10"/>
      <c r="N498" s="10"/>
      <c r="O498" s="10"/>
      <c r="P498" s="33"/>
      <c r="Q498" s="10"/>
      <c r="R498" s="10"/>
      <c r="S498" s="10"/>
      <c r="T498" s="10"/>
      <c r="U498" s="10"/>
      <c r="V498" s="10"/>
      <c r="W498" s="10"/>
      <c r="X498" s="10"/>
      <c r="Y498" s="10"/>
      <c r="Z498" s="10"/>
      <c r="AA498" s="10"/>
    </row>
    <row r="499">
      <c r="A499" s="10"/>
      <c r="B499" s="10"/>
      <c r="C499" s="10"/>
      <c r="D499" s="10"/>
      <c r="E499" s="10"/>
      <c r="F499" s="10"/>
      <c r="G499" s="10"/>
      <c r="H499" s="10"/>
      <c r="I499" s="10"/>
      <c r="J499" s="10"/>
      <c r="K499" s="10"/>
      <c r="L499" s="10"/>
      <c r="M499" s="10"/>
      <c r="N499" s="10"/>
      <c r="O499" s="10"/>
      <c r="P499" s="33"/>
      <c r="Q499" s="10"/>
      <c r="R499" s="10"/>
      <c r="S499" s="10"/>
      <c r="T499" s="10"/>
      <c r="U499" s="10"/>
      <c r="V499" s="10"/>
      <c r="W499" s="10"/>
      <c r="X499" s="10"/>
      <c r="Y499" s="10"/>
      <c r="Z499" s="10"/>
      <c r="AA499" s="10"/>
    </row>
    <row r="500">
      <c r="A500" s="10"/>
      <c r="B500" s="10"/>
      <c r="C500" s="10"/>
      <c r="D500" s="10"/>
      <c r="E500" s="10"/>
      <c r="F500" s="10"/>
      <c r="G500" s="10"/>
      <c r="H500" s="10"/>
      <c r="I500" s="10"/>
      <c r="J500" s="10"/>
      <c r="K500" s="10"/>
      <c r="L500" s="10"/>
      <c r="M500" s="10"/>
      <c r="N500" s="10"/>
      <c r="O500" s="10"/>
      <c r="P500" s="33"/>
      <c r="Q500" s="10"/>
      <c r="R500" s="10"/>
      <c r="S500" s="10"/>
      <c r="T500" s="10"/>
      <c r="U500" s="10"/>
      <c r="V500" s="10"/>
      <c r="W500" s="10"/>
      <c r="X500" s="10"/>
      <c r="Y500" s="10"/>
      <c r="Z500" s="10"/>
      <c r="AA500" s="10"/>
    </row>
    <row r="501">
      <c r="A501" s="10"/>
      <c r="B501" s="10"/>
      <c r="C501" s="10"/>
      <c r="D501" s="10"/>
      <c r="E501" s="10"/>
      <c r="F501" s="10"/>
      <c r="G501" s="10"/>
      <c r="H501" s="10"/>
      <c r="I501" s="10"/>
      <c r="J501" s="10"/>
      <c r="K501" s="10"/>
      <c r="L501" s="10"/>
      <c r="M501" s="10"/>
      <c r="N501" s="10"/>
      <c r="O501" s="10"/>
      <c r="P501" s="33"/>
      <c r="Q501" s="10"/>
      <c r="R501" s="10"/>
      <c r="S501" s="10"/>
      <c r="T501" s="10"/>
      <c r="U501" s="10"/>
      <c r="V501" s="10"/>
      <c r="W501" s="10"/>
      <c r="X501" s="10"/>
      <c r="Y501" s="10"/>
      <c r="Z501" s="10"/>
      <c r="AA501" s="10"/>
    </row>
    <row r="502">
      <c r="A502" s="10"/>
      <c r="B502" s="10"/>
      <c r="C502" s="10"/>
      <c r="D502" s="10"/>
      <c r="E502" s="10"/>
      <c r="F502" s="10"/>
      <c r="G502" s="10"/>
      <c r="H502" s="10"/>
      <c r="I502" s="10"/>
      <c r="J502" s="10"/>
      <c r="K502" s="10"/>
      <c r="L502" s="10"/>
      <c r="M502" s="10"/>
      <c r="N502" s="10"/>
      <c r="O502" s="10"/>
      <c r="P502" s="33"/>
      <c r="Q502" s="10"/>
      <c r="R502" s="10"/>
      <c r="S502" s="10"/>
      <c r="T502" s="10"/>
      <c r="U502" s="10"/>
      <c r="V502" s="10"/>
      <c r="W502" s="10"/>
      <c r="X502" s="10"/>
      <c r="Y502" s="10"/>
      <c r="Z502" s="10"/>
      <c r="AA502" s="10"/>
    </row>
    <row r="503">
      <c r="A503" s="10"/>
      <c r="B503" s="10"/>
      <c r="C503" s="10"/>
      <c r="D503" s="10"/>
      <c r="E503" s="10"/>
      <c r="F503" s="10"/>
      <c r="G503" s="10"/>
      <c r="H503" s="10"/>
      <c r="I503" s="10"/>
      <c r="J503" s="10"/>
      <c r="K503" s="10"/>
      <c r="L503" s="10"/>
      <c r="M503" s="10"/>
      <c r="N503" s="10"/>
      <c r="O503" s="10"/>
      <c r="P503" s="33"/>
      <c r="Q503" s="10"/>
      <c r="R503" s="10"/>
      <c r="S503" s="10"/>
      <c r="T503" s="10"/>
      <c r="U503" s="10"/>
      <c r="V503" s="10"/>
      <c r="W503" s="10"/>
      <c r="X503" s="10"/>
      <c r="Y503" s="10"/>
      <c r="Z503" s="10"/>
      <c r="AA503" s="10"/>
    </row>
    <row r="504">
      <c r="A504" s="10"/>
      <c r="B504" s="10"/>
      <c r="C504" s="10"/>
      <c r="D504" s="10"/>
      <c r="E504" s="10"/>
      <c r="F504" s="10"/>
      <c r="G504" s="10"/>
      <c r="H504" s="10"/>
      <c r="I504" s="10"/>
      <c r="J504" s="10"/>
      <c r="K504" s="10"/>
      <c r="L504" s="10"/>
      <c r="M504" s="10"/>
      <c r="N504" s="10"/>
      <c r="O504" s="10"/>
      <c r="P504" s="33"/>
      <c r="Q504" s="10"/>
      <c r="R504" s="10"/>
      <c r="S504" s="10"/>
      <c r="T504" s="10"/>
      <c r="U504" s="10"/>
      <c r="V504" s="10"/>
      <c r="W504" s="10"/>
      <c r="X504" s="10"/>
      <c r="Y504" s="10"/>
      <c r="Z504" s="10"/>
      <c r="AA504" s="10"/>
    </row>
    <row r="505">
      <c r="A505" s="10"/>
      <c r="B505" s="10"/>
      <c r="C505" s="10"/>
      <c r="D505" s="10"/>
      <c r="E505" s="10"/>
      <c r="F505" s="10"/>
      <c r="G505" s="10"/>
      <c r="H505" s="10"/>
      <c r="I505" s="10"/>
      <c r="J505" s="10"/>
      <c r="K505" s="10"/>
      <c r="L505" s="10"/>
      <c r="M505" s="10"/>
      <c r="N505" s="10"/>
      <c r="O505" s="10"/>
      <c r="P505" s="33"/>
      <c r="Q505" s="10"/>
      <c r="R505" s="10"/>
      <c r="S505" s="10"/>
      <c r="T505" s="10"/>
      <c r="U505" s="10"/>
      <c r="V505" s="10"/>
      <c r="W505" s="10"/>
      <c r="X505" s="10"/>
      <c r="Y505" s="10"/>
      <c r="Z505" s="10"/>
      <c r="AA505" s="10"/>
    </row>
    <row r="506">
      <c r="A506" s="10"/>
      <c r="B506" s="10"/>
      <c r="C506" s="10"/>
      <c r="D506" s="10"/>
      <c r="E506" s="10"/>
      <c r="F506" s="10"/>
      <c r="G506" s="10"/>
      <c r="H506" s="10"/>
      <c r="I506" s="10"/>
      <c r="J506" s="10"/>
      <c r="K506" s="10"/>
      <c r="L506" s="10"/>
      <c r="M506" s="10"/>
      <c r="N506" s="10"/>
      <c r="O506" s="10"/>
      <c r="P506" s="33"/>
      <c r="Q506" s="10"/>
      <c r="R506" s="10"/>
      <c r="S506" s="10"/>
      <c r="T506" s="10"/>
      <c r="U506" s="10"/>
      <c r="V506" s="10"/>
      <c r="W506" s="10"/>
      <c r="X506" s="10"/>
      <c r="Y506" s="10"/>
      <c r="Z506" s="10"/>
      <c r="AA506" s="10"/>
    </row>
    <row r="507">
      <c r="A507" s="10"/>
      <c r="B507" s="10"/>
      <c r="C507" s="10"/>
      <c r="D507" s="10"/>
      <c r="E507" s="10"/>
      <c r="F507" s="10"/>
      <c r="G507" s="10"/>
      <c r="H507" s="10"/>
      <c r="I507" s="10"/>
      <c r="J507" s="10"/>
      <c r="K507" s="10"/>
      <c r="L507" s="10"/>
      <c r="M507" s="10"/>
      <c r="N507" s="10"/>
      <c r="O507" s="10"/>
      <c r="P507" s="33"/>
      <c r="Q507" s="10"/>
      <c r="R507" s="10"/>
      <c r="S507" s="10"/>
      <c r="T507" s="10"/>
      <c r="U507" s="10"/>
      <c r="V507" s="10"/>
      <c r="W507" s="10"/>
      <c r="X507" s="10"/>
      <c r="Y507" s="10"/>
      <c r="Z507" s="10"/>
      <c r="AA507" s="10"/>
    </row>
    <row r="508">
      <c r="A508" s="10"/>
      <c r="B508" s="10"/>
      <c r="C508" s="10"/>
      <c r="D508" s="10"/>
      <c r="E508" s="10"/>
      <c r="F508" s="10"/>
      <c r="G508" s="10"/>
      <c r="H508" s="10"/>
      <c r="I508" s="10"/>
      <c r="J508" s="10"/>
      <c r="K508" s="10"/>
      <c r="L508" s="10"/>
      <c r="M508" s="10"/>
      <c r="N508" s="10"/>
      <c r="O508" s="10"/>
      <c r="P508" s="33"/>
      <c r="Q508" s="10"/>
      <c r="R508" s="10"/>
      <c r="S508" s="10"/>
      <c r="T508" s="10"/>
      <c r="U508" s="10"/>
      <c r="V508" s="10"/>
      <c r="W508" s="10"/>
      <c r="X508" s="10"/>
      <c r="Y508" s="10"/>
      <c r="Z508" s="10"/>
      <c r="AA508" s="10"/>
    </row>
    <row r="509">
      <c r="A509" s="10"/>
      <c r="B509" s="10"/>
      <c r="C509" s="10"/>
      <c r="D509" s="10"/>
      <c r="E509" s="10"/>
      <c r="F509" s="10"/>
      <c r="G509" s="10"/>
      <c r="H509" s="10"/>
      <c r="I509" s="10"/>
      <c r="J509" s="10"/>
      <c r="K509" s="10"/>
      <c r="L509" s="10"/>
      <c r="M509" s="10"/>
      <c r="N509" s="10"/>
      <c r="O509" s="10"/>
      <c r="P509" s="33"/>
      <c r="Q509" s="10"/>
      <c r="R509" s="10"/>
      <c r="S509" s="10"/>
      <c r="T509" s="10"/>
      <c r="U509" s="10"/>
      <c r="V509" s="10"/>
      <c r="W509" s="10"/>
      <c r="X509" s="10"/>
      <c r="Y509" s="10"/>
      <c r="Z509" s="10"/>
      <c r="AA509" s="10"/>
    </row>
    <row r="510">
      <c r="A510" s="10"/>
      <c r="B510" s="10"/>
      <c r="C510" s="10"/>
      <c r="D510" s="10"/>
      <c r="E510" s="10"/>
      <c r="F510" s="10"/>
      <c r="G510" s="10"/>
      <c r="H510" s="10"/>
      <c r="I510" s="10"/>
      <c r="J510" s="10"/>
      <c r="K510" s="10"/>
      <c r="L510" s="10"/>
      <c r="M510" s="10"/>
      <c r="N510" s="10"/>
      <c r="O510" s="10"/>
      <c r="P510" s="33"/>
      <c r="Q510" s="10"/>
      <c r="R510" s="10"/>
      <c r="S510" s="10"/>
      <c r="T510" s="10"/>
      <c r="U510" s="10"/>
      <c r="V510" s="10"/>
      <c r="W510" s="10"/>
      <c r="X510" s="10"/>
      <c r="Y510" s="10"/>
      <c r="Z510" s="10"/>
      <c r="AA510" s="10"/>
    </row>
    <row r="511">
      <c r="A511" s="10"/>
      <c r="B511" s="10"/>
      <c r="C511" s="10"/>
      <c r="D511" s="10"/>
      <c r="E511" s="10"/>
      <c r="F511" s="10"/>
      <c r="G511" s="10"/>
      <c r="H511" s="10"/>
      <c r="I511" s="10"/>
      <c r="J511" s="10"/>
      <c r="K511" s="10"/>
      <c r="L511" s="10"/>
      <c r="M511" s="10"/>
      <c r="N511" s="10"/>
      <c r="O511" s="10"/>
      <c r="P511" s="33"/>
      <c r="Q511" s="10"/>
      <c r="R511" s="10"/>
      <c r="S511" s="10"/>
      <c r="T511" s="10"/>
      <c r="U511" s="10"/>
      <c r="V511" s="10"/>
      <c r="W511" s="10"/>
      <c r="X511" s="10"/>
      <c r="Y511" s="10"/>
      <c r="Z511" s="10"/>
      <c r="AA511" s="10"/>
    </row>
    <row r="512">
      <c r="A512" s="10"/>
      <c r="B512" s="10"/>
      <c r="C512" s="10"/>
      <c r="D512" s="10"/>
      <c r="E512" s="10"/>
      <c r="F512" s="10"/>
      <c r="G512" s="10"/>
      <c r="H512" s="10"/>
      <c r="I512" s="10"/>
      <c r="J512" s="10"/>
      <c r="K512" s="10"/>
      <c r="L512" s="10"/>
      <c r="M512" s="10"/>
      <c r="N512" s="10"/>
      <c r="O512" s="10"/>
      <c r="P512" s="33"/>
      <c r="Q512" s="10"/>
      <c r="R512" s="10"/>
      <c r="S512" s="10"/>
      <c r="T512" s="10"/>
      <c r="U512" s="10"/>
      <c r="V512" s="10"/>
      <c r="W512" s="10"/>
      <c r="X512" s="10"/>
      <c r="Y512" s="10"/>
      <c r="Z512" s="10"/>
      <c r="AA512" s="10"/>
    </row>
    <row r="513">
      <c r="A513" s="10"/>
      <c r="B513" s="10"/>
      <c r="C513" s="10"/>
      <c r="D513" s="10"/>
      <c r="E513" s="10"/>
      <c r="F513" s="10"/>
      <c r="G513" s="10"/>
      <c r="H513" s="10"/>
      <c r="I513" s="10"/>
      <c r="J513" s="10"/>
      <c r="K513" s="10"/>
      <c r="L513" s="10"/>
      <c r="M513" s="10"/>
      <c r="N513" s="10"/>
      <c r="O513" s="10"/>
      <c r="P513" s="33"/>
      <c r="Q513" s="10"/>
      <c r="R513" s="10"/>
      <c r="S513" s="10"/>
      <c r="T513" s="10"/>
      <c r="U513" s="10"/>
      <c r="V513" s="10"/>
      <c r="W513" s="10"/>
      <c r="X513" s="10"/>
      <c r="Y513" s="10"/>
      <c r="Z513" s="10"/>
      <c r="AA513" s="10"/>
    </row>
    <row r="514">
      <c r="A514" s="10"/>
      <c r="B514" s="10"/>
      <c r="C514" s="10"/>
      <c r="D514" s="10"/>
      <c r="E514" s="10"/>
      <c r="F514" s="10"/>
      <c r="G514" s="10"/>
      <c r="H514" s="10"/>
      <c r="I514" s="10"/>
      <c r="J514" s="10"/>
      <c r="K514" s="10"/>
      <c r="L514" s="10"/>
      <c r="M514" s="10"/>
      <c r="N514" s="10"/>
      <c r="O514" s="10"/>
      <c r="P514" s="33"/>
      <c r="Q514" s="10"/>
      <c r="R514" s="10"/>
      <c r="S514" s="10"/>
      <c r="T514" s="10"/>
      <c r="U514" s="10"/>
      <c r="V514" s="10"/>
      <c r="W514" s="10"/>
      <c r="X514" s="10"/>
      <c r="Y514" s="10"/>
      <c r="Z514" s="10"/>
      <c r="AA514" s="10"/>
    </row>
    <row r="515">
      <c r="A515" s="10"/>
      <c r="B515" s="10"/>
      <c r="C515" s="10"/>
      <c r="D515" s="10"/>
      <c r="E515" s="10"/>
      <c r="F515" s="10"/>
      <c r="G515" s="10"/>
      <c r="H515" s="10"/>
      <c r="I515" s="10"/>
      <c r="J515" s="10"/>
      <c r="K515" s="10"/>
      <c r="L515" s="10"/>
      <c r="M515" s="10"/>
      <c r="N515" s="10"/>
      <c r="O515" s="10"/>
      <c r="P515" s="33"/>
      <c r="Q515" s="10"/>
      <c r="R515" s="10"/>
      <c r="S515" s="10"/>
      <c r="T515" s="10"/>
      <c r="U515" s="10"/>
      <c r="V515" s="10"/>
      <c r="W515" s="10"/>
      <c r="X515" s="10"/>
      <c r="Y515" s="10"/>
      <c r="Z515" s="10"/>
      <c r="AA515" s="10"/>
    </row>
    <row r="516">
      <c r="A516" s="10"/>
      <c r="B516" s="10"/>
      <c r="C516" s="10"/>
      <c r="D516" s="10"/>
      <c r="E516" s="10"/>
      <c r="F516" s="10"/>
      <c r="G516" s="10"/>
      <c r="H516" s="10"/>
      <c r="I516" s="10"/>
      <c r="J516" s="10"/>
      <c r="K516" s="10"/>
      <c r="L516" s="10"/>
      <c r="M516" s="10"/>
      <c r="N516" s="10"/>
      <c r="O516" s="10"/>
      <c r="P516" s="33"/>
      <c r="Q516" s="10"/>
      <c r="R516" s="10"/>
      <c r="S516" s="10"/>
      <c r="T516" s="10"/>
      <c r="U516" s="10"/>
      <c r="V516" s="10"/>
      <c r="W516" s="10"/>
      <c r="X516" s="10"/>
      <c r="Y516" s="10"/>
      <c r="Z516" s="10"/>
      <c r="AA516" s="10"/>
    </row>
    <row r="517">
      <c r="A517" s="10"/>
      <c r="B517" s="10"/>
      <c r="C517" s="10"/>
      <c r="D517" s="10"/>
      <c r="E517" s="10"/>
      <c r="F517" s="10"/>
      <c r="G517" s="10"/>
      <c r="H517" s="10"/>
      <c r="I517" s="10"/>
      <c r="J517" s="10"/>
      <c r="K517" s="10"/>
      <c r="L517" s="10"/>
      <c r="M517" s="10"/>
      <c r="N517" s="10"/>
      <c r="O517" s="10"/>
      <c r="P517" s="33"/>
      <c r="Q517" s="10"/>
      <c r="R517" s="10"/>
      <c r="S517" s="10"/>
      <c r="T517" s="10"/>
      <c r="U517" s="10"/>
      <c r="V517" s="10"/>
      <c r="W517" s="10"/>
      <c r="X517" s="10"/>
      <c r="Y517" s="10"/>
      <c r="Z517" s="10"/>
      <c r="AA517" s="10"/>
    </row>
    <row r="518">
      <c r="A518" s="10"/>
      <c r="B518" s="10"/>
      <c r="C518" s="10"/>
      <c r="D518" s="10"/>
      <c r="E518" s="10"/>
      <c r="F518" s="10"/>
      <c r="G518" s="10"/>
      <c r="H518" s="10"/>
      <c r="I518" s="10"/>
      <c r="J518" s="10"/>
      <c r="K518" s="10"/>
      <c r="L518" s="10"/>
      <c r="M518" s="10"/>
      <c r="N518" s="10"/>
      <c r="O518" s="10"/>
      <c r="P518" s="33"/>
      <c r="Q518" s="10"/>
      <c r="R518" s="10"/>
      <c r="S518" s="10"/>
      <c r="T518" s="10"/>
      <c r="U518" s="10"/>
      <c r="V518" s="10"/>
      <c r="W518" s="10"/>
      <c r="X518" s="10"/>
      <c r="Y518" s="10"/>
      <c r="Z518" s="10"/>
      <c r="AA518" s="10"/>
    </row>
    <row r="519">
      <c r="A519" s="10"/>
      <c r="B519" s="10"/>
      <c r="C519" s="10"/>
      <c r="D519" s="10"/>
      <c r="E519" s="10"/>
      <c r="F519" s="10"/>
      <c r="G519" s="10"/>
      <c r="H519" s="10"/>
      <c r="I519" s="10"/>
      <c r="J519" s="10"/>
      <c r="K519" s="10"/>
      <c r="L519" s="10"/>
      <c r="M519" s="10"/>
      <c r="N519" s="10"/>
      <c r="O519" s="10"/>
      <c r="P519" s="33"/>
      <c r="Q519" s="10"/>
      <c r="R519" s="10"/>
      <c r="S519" s="10"/>
      <c r="T519" s="10"/>
      <c r="U519" s="10"/>
      <c r="V519" s="10"/>
      <c r="W519" s="10"/>
      <c r="X519" s="10"/>
      <c r="Y519" s="10"/>
      <c r="Z519" s="10"/>
      <c r="AA519" s="10"/>
    </row>
    <row r="520">
      <c r="A520" s="10"/>
      <c r="B520" s="10"/>
      <c r="C520" s="10"/>
      <c r="D520" s="10"/>
      <c r="E520" s="10"/>
      <c r="F520" s="10"/>
      <c r="G520" s="10"/>
      <c r="H520" s="10"/>
      <c r="I520" s="10"/>
      <c r="J520" s="10"/>
      <c r="K520" s="10"/>
      <c r="L520" s="10"/>
      <c r="M520" s="10"/>
      <c r="N520" s="10"/>
      <c r="O520" s="10"/>
      <c r="P520" s="33"/>
      <c r="Q520" s="10"/>
      <c r="R520" s="10"/>
      <c r="S520" s="10"/>
      <c r="T520" s="10"/>
      <c r="U520" s="10"/>
      <c r="V520" s="10"/>
      <c r="W520" s="10"/>
      <c r="X520" s="10"/>
      <c r="Y520" s="10"/>
      <c r="Z520" s="10"/>
      <c r="AA520" s="10"/>
    </row>
    <row r="521">
      <c r="A521" s="10"/>
      <c r="B521" s="10"/>
      <c r="C521" s="10"/>
      <c r="D521" s="10"/>
      <c r="E521" s="10"/>
      <c r="F521" s="10"/>
      <c r="G521" s="10"/>
      <c r="H521" s="10"/>
      <c r="I521" s="10"/>
      <c r="J521" s="10"/>
      <c r="K521" s="10"/>
      <c r="L521" s="10"/>
      <c r="M521" s="10"/>
      <c r="N521" s="10"/>
      <c r="O521" s="10"/>
      <c r="P521" s="33"/>
      <c r="Q521" s="10"/>
      <c r="R521" s="10"/>
      <c r="S521" s="10"/>
      <c r="T521" s="10"/>
      <c r="U521" s="10"/>
      <c r="V521" s="10"/>
      <c r="W521" s="10"/>
      <c r="X521" s="10"/>
      <c r="Y521" s="10"/>
      <c r="Z521" s="10"/>
      <c r="AA521" s="10"/>
    </row>
    <row r="522">
      <c r="A522" s="10"/>
      <c r="B522" s="10"/>
      <c r="C522" s="10"/>
      <c r="D522" s="10"/>
      <c r="E522" s="10"/>
      <c r="F522" s="10"/>
      <c r="G522" s="10"/>
      <c r="H522" s="10"/>
      <c r="I522" s="10"/>
      <c r="J522" s="10"/>
      <c r="K522" s="10"/>
      <c r="L522" s="10"/>
      <c r="M522" s="10"/>
      <c r="N522" s="10"/>
      <c r="O522" s="10"/>
      <c r="P522" s="33"/>
      <c r="Q522" s="10"/>
      <c r="R522" s="10"/>
      <c r="S522" s="10"/>
      <c r="T522" s="10"/>
      <c r="U522" s="10"/>
      <c r="V522" s="10"/>
      <c r="W522" s="10"/>
      <c r="X522" s="10"/>
      <c r="Y522" s="10"/>
      <c r="Z522" s="10"/>
      <c r="AA522" s="10"/>
    </row>
    <row r="523">
      <c r="A523" s="10"/>
      <c r="B523" s="10"/>
      <c r="C523" s="10"/>
      <c r="D523" s="10"/>
      <c r="E523" s="10"/>
      <c r="F523" s="10"/>
      <c r="G523" s="10"/>
      <c r="H523" s="10"/>
      <c r="I523" s="10"/>
      <c r="J523" s="10"/>
      <c r="K523" s="10"/>
      <c r="L523" s="10"/>
      <c r="M523" s="10"/>
      <c r="N523" s="10"/>
      <c r="O523" s="10"/>
      <c r="P523" s="33"/>
      <c r="Q523" s="10"/>
      <c r="R523" s="10"/>
      <c r="S523" s="10"/>
      <c r="T523" s="10"/>
      <c r="U523" s="10"/>
      <c r="V523" s="10"/>
      <c r="W523" s="10"/>
      <c r="X523" s="10"/>
      <c r="Y523" s="10"/>
      <c r="Z523" s="10"/>
      <c r="AA523" s="10"/>
    </row>
    <row r="524">
      <c r="A524" s="10"/>
      <c r="B524" s="10"/>
      <c r="C524" s="10"/>
      <c r="D524" s="10"/>
      <c r="E524" s="10"/>
      <c r="F524" s="10"/>
      <c r="G524" s="10"/>
      <c r="H524" s="10"/>
      <c r="I524" s="10"/>
      <c r="J524" s="10"/>
      <c r="K524" s="10"/>
      <c r="L524" s="10"/>
      <c r="M524" s="10"/>
      <c r="N524" s="10"/>
      <c r="O524" s="10"/>
      <c r="P524" s="33"/>
      <c r="Q524" s="10"/>
      <c r="R524" s="10"/>
      <c r="S524" s="10"/>
      <c r="T524" s="10"/>
      <c r="U524" s="10"/>
      <c r="V524" s="10"/>
      <c r="W524" s="10"/>
      <c r="X524" s="10"/>
      <c r="Y524" s="10"/>
      <c r="Z524" s="10"/>
      <c r="AA524" s="10"/>
    </row>
    <row r="525">
      <c r="A525" s="10"/>
      <c r="B525" s="10"/>
      <c r="C525" s="10"/>
      <c r="D525" s="10"/>
      <c r="E525" s="10"/>
      <c r="F525" s="10"/>
      <c r="G525" s="10"/>
      <c r="H525" s="10"/>
      <c r="I525" s="10"/>
      <c r="J525" s="10"/>
      <c r="K525" s="10"/>
      <c r="L525" s="10"/>
      <c r="M525" s="10"/>
      <c r="N525" s="10"/>
      <c r="O525" s="10"/>
      <c r="P525" s="33"/>
      <c r="Q525" s="10"/>
      <c r="R525" s="10"/>
      <c r="S525" s="10"/>
      <c r="T525" s="10"/>
      <c r="U525" s="10"/>
      <c r="V525" s="10"/>
      <c r="W525" s="10"/>
      <c r="X525" s="10"/>
      <c r="Y525" s="10"/>
      <c r="Z525" s="10"/>
      <c r="AA525" s="10"/>
    </row>
    <row r="526">
      <c r="A526" s="10"/>
      <c r="B526" s="10"/>
      <c r="C526" s="10"/>
      <c r="D526" s="10"/>
      <c r="E526" s="10"/>
      <c r="F526" s="10"/>
      <c r="G526" s="10"/>
      <c r="H526" s="10"/>
      <c r="I526" s="10"/>
      <c r="J526" s="10"/>
      <c r="K526" s="10"/>
      <c r="L526" s="10"/>
      <c r="M526" s="10"/>
      <c r="N526" s="10"/>
      <c r="O526" s="10"/>
      <c r="P526" s="33"/>
      <c r="Q526" s="10"/>
      <c r="R526" s="10"/>
      <c r="S526" s="10"/>
      <c r="T526" s="10"/>
      <c r="U526" s="10"/>
      <c r="V526" s="10"/>
      <c r="W526" s="10"/>
      <c r="X526" s="10"/>
      <c r="Y526" s="10"/>
      <c r="Z526" s="10"/>
      <c r="AA526" s="10"/>
    </row>
    <row r="527">
      <c r="A527" s="10"/>
      <c r="B527" s="10"/>
      <c r="C527" s="10"/>
      <c r="D527" s="10"/>
      <c r="E527" s="10"/>
      <c r="F527" s="10"/>
      <c r="G527" s="10"/>
      <c r="H527" s="10"/>
      <c r="I527" s="10"/>
      <c r="J527" s="10"/>
      <c r="K527" s="10"/>
      <c r="L527" s="10"/>
      <c r="M527" s="10"/>
      <c r="N527" s="10"/>
      <c r="O527" s="10"/>
      <c r="P527" s="33"/>
      <c r="Q527" s="10"/>
      <c r="R527" s="10"/>
      <c r="S527" s="10"/>
      <c r="T527" s="10"/>
      <c r="U527" s="10"/>
      <c r="V527" s="10"/>
      <c r="W527" s="10"/>
      <c r="X527" s="10"/>
      <c r="Y527" s="10"/>
      <c r="Z527" s="10"/>
      <c r="AA527" s="10"/>
    </row>
    <row r="528">
      <c r="A528" s="10"/>
      <c r="B528" s="10"/>
      <c r="C528" s="10"/>
      <c r="D528" s="10"/>
      <c r="E528" s="10"/>
      <c r="F528" s="10"/>
      <c r="G528" s="10"/>
      <c r="H528" s="10"/>
      <c r="I528" s="10"/>
      <c r="J528" s="10"/>
      <c r="K528" s="10"/>
      <c r="L528" s="10"/>
      <c r="M528" s="10"/>
      <c r="N528" s="10"/>
      <c r="O528" s="10"/>
      <c r="P528" s="33"/>
      <c r="Q528" s="10"/>
      <c r="R528" s="10"/>
      <c r="S528" s="10"/>
      <c r="T528" s="10"/>
      <c r="U528" s="10"/>
      <c r="V528" s="10"/>
      <c r="W528" s="10"/>
      <c r="X528" s="10"/>
      <c r="Y528" s="10"/>
      <c r="Z528" s="10"/>
      <c r="AA528" s="10"/>
    </row>
    <row r="529">
      <c r="A529" s="10"/>
      <c r="B529" s="10"/>
      <c r="C529" s="10"/>
      <c r="D529" s="10"/>
      <c r="E529" s="10"/>
      <c r="F529" s="10"/>
      <c r="G529" s="10"/>
      <c r="H529" s="10"/>
      <c r="I529" s="10"/>
      <c r="J529" s="10"/>
      <c r="K529" s="10"/>
      <c r="L529" s="10"/>
      <c r="M529" s="10"/>
      <c r="N529" s="10"/>
      <c r="O529" s="10"/>
      <c r="P529" s="33"/>
      <c r="Q529" s="10"/>
      <c r="R529" s="10"/>
      <c r="S529" s="10"/>
      <c r="T529" s="10"/>
      <c r="U529" s="10"/>
      <c r="V529" s="10"/>
      <c r="W529" s="10"/>
      <c r="X529" s="10"/>
      <c r="Y529" s="10"/>
      <c r="Z529" s="10"/>
      <c r="AA529" s="10"/>
    </row>
    <row r="530">
      <c r="A530" s="10"/>
      <c r="B530" s="10"/>
      <c r="C530" s="10"/>
      <c r="D530" s="10"/>
      <c r="E530" s="10"/>
      <c r="F530" s="10"/>
      <c r="G530" s="10"/>
      <c r="H530" s="10"/>
      <c r="I530" s="10"/>
      <c r="J530" s="10"/>
      <c r="K530" s="10"/>
      <c r="L530" s="10"/>
      <c r="M530" s="10"/>
      <c r="N530" s="10"/>
      <c r="O530" s="10"/>
      <c r="P530" s="33"/>
      <c r="Q530" s="10"/>
      <c r="R530" s="10"/>
      <c r="S530" s="10"/>
      <c r="T530" s="10"/>
      <c r="U530" s="10"/>
      <c r="V530" s="10"/>
      <c r="W530" s="10"/>
      <c r="X530" s="10"/>
      <c r="Y530" s="10"/>
      <c r="Z530" s="10"/>
      <c r="AA530" s="10"/>
    </row>
    <row r="531">
      <c r="A531" s="10"/>
      <c r="B531" s="10"/>
      <c r="C531" s="10"/>
      <c r="D531" s="10"/>
      <c r="E531" s="10"/>
      <c r="F531" s="10"/>
      <c r="G531" s="10"/>
      <c r="H531" s="10"/>
      <c r="I531" s="10"/>
      <c r="J531" s="10"/>
      <c r="K531" s="10"/>
      <c r="L531" s="10"/>
      <c r="M531" s="10"/>
      <c r="N531" s="10"/>
      <c r="O531" s="10"/>
      <c r="P531" s="33"/>
      <c r="Q531" s="10"/>
      <c r="R531" s="10"/>
      <c r="S531" s="10"/>
      <c r="T531" s="10"/>
      <c r="U531" s="10"/>
      <c r="V531" s="10"/>
      <c r="W531" s="10"/>
      <c r="X531" s="10"/>
      <c r="Y531" s="10"/>
      <c r="Z531" s="10"/>
      <c r="AA531" s="10"/>
    </row>
    <row r="532">
      <c r="A532" s="10"/>
      <c r="B532" s="10"/>
      <c r="C532" s="10"/>
      <c r="D532" s="10"/>
      <c r="E532" s="10"/>
      <c r="F532" s="10"/>
      <c r="G532" s="10"/>
      <c r="H532" s="10"/>
      <c r="I532" s="10"/>
      <c r="J532" s="10"/>
      <c r="K532" s="10"/>
      <c r="L532" s="10"/>
      <c r="M532" s="10"/>
      <c r="N532" s="10"/>
      <c r="O532" s="10"/>
      <c r="P532" s="33"/>
      <c r="Q532" s="10"/>
      <c r="R532" s="10"/>
      <c r="S532" s="10"/>
      <c r="T532" s="10"/>
      <c r="U532" s="10"/>
      <c r="V532" s="10"/>
      <c r="W532" s="10"/>
      <c r="X532" s="10"/>
      <c r="Y532" s="10"/>
      <c r="Z532" s="10"/>
      <c r="AA532" s="10"/>
    </row>
    <row r="533">
      <c r="A533" s="10"/>
      <c r="B533" s="10"/>
      <c r="C533" s="10"/>
      <c r="D533" s="10"/>
      <c r="E533" s="10"/>
      <c r="F533" s="10"/>
      <c r="G533" s="10"/>
      <c r="H533" s="10"/>
      <c r="I533" s="10"/>
      <c r="J533" s="10"/>
      <c r="K533" s="10"/>
      <c r="L533" s="10"/>
      <c r="M533" s="10"/>
      <c r="N533" s="10"/>
      <c r="O533" s="10"/>
      <c r="P533" s="33"/>
      <c r="Q533" s="10"/>
      <c r="R533" s="10"/>
      <c r="S533" s="10"/>
      <c r="T533" s="10"/>
      <c r="U533" s="10"/>
      <c r="V533" s="10"/>
      <c r="W533" s="10"/>
      <c r="X533" s="10"/>
      <c r="Y533" s="10"/>
      <c r="Z533" s="10"/>
      <c r="AA533" s="10"/>
    </row>
    <row r="534">
      <c r="A534" s="10"/>
      <c r="B534" s="10"/>
      <c r="C534" s="10"/>
      <c r="D534" s="10"/>
      <c r="E534" s="10"/>
      <c r="F534" s="10"/>
      <c r="G534" s="10"/>
      <c r="H534" s="10"/>
      <c r="I534" s="10"/>
      <c r="J534" s="10"/>
      <c r="K534" s="10"/>
      <c r="L534" s="10"/>
      <c r="M534" s="10"/>
      <c r="N534" s="10"/>
      <c r="O534" s="10"/>
      <c r="P534" s="33"/>
      <c r="Q534" s="10"/>
      <c r="R534" s="10"/>
      <c r="S534" s="10"/>
      <c r="T534" s="10"/>
      <c r="U534" s="10"/>
      <c r="V534" s="10"/>
      <c r="W534" s="10"/>
      <c r="X534" s="10"/>
      <c r="Y534" s="10"/>
      <c r="Z534" s="10"/>
      <c r="AA534" s="10"/>
    </row>
    <row r="535">
      <c r="A535" s="10"/>
      <c r="B535" s="10"/>
      <c r="C535" s="10"/>
      <c r="D535" s="10"/>
      <c r="E535" s="10"/>
      <c r="F535" s="10"/>
      <c r="G535" s="10"/>
      <c r="H535" s="10"/>
      <c r="I535" s="10"/>
      <c r="J535" s="10"/>
      <c r="K535" s="10"/>
      <c r="L535" s="10"/>
      <c r="M535" s="10"/>
      <c r="N535" s="10"/>
      <c r="O535" s="10"/>
      <c r="P535" s="33"/>
      <c r="Q535" s="10"/>
      <c r="R535" s="10"/>
      <c r="S535" s="10"/>
      <c r="T535" s="10"/>
      <c r="U535" s="10"/>
      <c r="V535" s="10"/>
      <c r="W535" s="10"/>
      <c r="X535" s="10"/>
      <c r="Y535" s="10"/>
      <c r="Z535" s="10"/>
      <c r="AA535" s="10"/>
    </row>
    <row r="536">
      <c r="A536" s="10"/>
      <c r="B536" s="10"/>
      <c r="C536" s="10"/>
      <c r="D536" s="10"/>
      <c r="E536" s="10"/>
      <c r="F536" s="10"/>
      <c r="G536" s="10"/>
      <c r="H536" s="10"/>
      <c r="I536" s="10"/>
      <c r="J536" s="10"/>
      <c r="K536" s="10"/>
      <c r="L536" s="10"/>
      <c r="M536" s="10"/>
      <c r="N536" s="10"/>
      <c r="O536" s="10"/>
      <c r="P536" s="33"/>
      <c r="Q536" s="10"/>
      <c r="R536" s="10"/>
      <c r="S536" s="10"/>
      <c r="T536" s="10"/>
      <c r="U536" s="10"/>
      <c r="V536" s="10"/>
      <c r="W536" s="10"/>
      <c r="X536" s="10"/>
      <c r="Y536" s="10"/>
      <c r="Z536" s="10"/>
      <c r="AA536" s="10"/>
    </row>
    <row r="537">
      <c r="A537" s="10"/>
      <c r="B537" s="10"/>
      <c r="C537" s="10"/>
      <c r="D537" s="10"/>
      <c r="E537" s="10"/>
      <c r="F537" s="10"/>
      <c r="G537" s="10"/>
      <c r="H537" s="10"/>
      <c r="I537" s="10"/>
      <c r="J537" s="10"/>
      <c r="K537" s="10"/>
      <c r="L537" s="10"/>
      <c r="M537" s="10"/>
      <c r="N537" s="10"/>
      <c r="O537" s="10"/>
      <c r="P537" s="33"/>
      <c r="Q537" s="10"/>
      <c r="R537" s="10"/>
      <c r="S537" s="10"/>
      <c r="T537" s="10"/>
      <c r="U537" s="10"/>
      <c r="V537" s="10"/>
      <c r="W537" s="10"/>
      <c r="X537" s="10"/>
      <c r="Y537" s="10"/>
      <c r="Z537" s="10"/>
      <c r="AA537" s="10"/>
    </row>
    <row r="538">
      <c r="A538" s="10"/>
      <c r="B538" s="10"/>
      <c r="C538" s="10"/>
      <c r="D538" s="10"/>
      <c r="E538" s="10"/>
      <c r="F538" s="10"/>
      <c r="G538" s="10"/>
      <c r="H538" s="10"/>
      <c r="I538" s="10"/>
      <c r="J538" s="10"/>
      <c r="K538" s="10"/>
      <c r="L538" s="10"/>
      <c r="M538" s="10"/>
      <c r="N538" s="10"/>
      <c r="O538" s="10"/>
      <c r="P538" s="33"/>
      <c r="Q538" s="10"/>
      <c r="R538" s="10"/>
      <c r="S538" s="10"/>
      <c r="T538" s="10"/>
      <c r="U538" s="10"/>
      <c r="V538" s="10"/>
      <c r="W538" s="10"/>
      <c r="X538" s="10"/>
      <c r="Y538" s="10"/>
      <c r="Z538" s="10"/>
      <c r="AA538" s="10"/>
    </row>
    <row r="539">
      <c r="A539" s="10"/>
      <c r="B539" s="10"/>
      <c r="C539" s="10"/>
      <c r="D539" s="10"/>
      <c r="E539" s="10"/>
      <c r="F539" s="10"/>
      <c r="G539" s="10"/>
      <c r="H539" s="10"/>
      <c r="I539" s="10"/>
      <c r="J539" s="10"/>
      <c r="K539" s="10"/>
      <c r="L539" s="10"/>
      <c r="M539" s="10"/>
      <c r="N539" s="10"/>
      <c r="O539" s="10"/>
      <c r="P539" s="33"/>
      <c r="Q539" s="10"/>
      <c r="R539" s="10"/>
      <c r="S539" s="10"/>
      <c r="T539" s="10"/>
      <c r="U539" s="10"/>
      <c r="V539" s="10"/>
      <c r="W539" s="10"/>
      <c r="X539" s="10"/>
      <c r="Y539" s="10"/>
      <c r="Z539" s="10"/>
      <c r="AA539" s="10"/>
    </row>
    <row r="540">
      <c r="A540" s="10"/>
      <c r="B540" s="10"/>
      <c r="C540" s="10"/>
      <c r="D540" s="10"/>
      <c r="E540" s="10"/>
      <c r="F540" s="10"/>
      <c r="G540" s="10"/>
      <c r="H540" s="10"/>
      <c r="I540" s="10"/>
      <c r="J540" s="10"/>
      <c r="K540" s="10"/>
      <c r="L540" s="10"/>
      <c r="M540" s="10"/>
      <c r="N540" s="10"/>
      <c r="O540" s="10"/>
      <c r="P540" s="33"/>
      <c r="Q540" s="10"/>
      <c r="R540" s="10"/>
      <c r="S540" s="10"/>
      <c r="T540" s="10"/>
      <c r="U540" s="10"/>
      <c r="V540" s="10"/>
      <c r="W540" s="10"/>
      <c r="X540" s="10"/>
      <c r="Y540" s="10"/>
      <c r="Z540" s="10"/>
      <c r="AA540" s="10"/>
    </row>
    <row r="541">
      <c r="A541" s="10"/>
      <c r="B541" s="10"/>
      <c r="C541" s="10"/>
      <c r="D541" s="10"/>
      <c r="E541" s="10"/>
      <c r="F541" s="10"/>
      <c r="G541" s="10"/>
      <c r="H541" s="10"/>
      <c r="I541" s="10"/>
      <c r="J541" s="10"/>
      <c r="K541" s="10"/>
      <c r="L541" s="10"/>
      <c r="M541" s="10"/>
      <c r="N541" s="10"/>
      <c r="O541" s="10"/>
      <c r="P541" s="33"/>
      <c r="Q541" s="10"/>
      <c r="R541" s="10"/>
      <c r="S541" s="10"/>
      <c r="T541" s="10"/>
      <c r="U541" s="10"/>
      <c r="V541" s="10"/>
      <c r="W541" s="10"/>
      <c r="X541" s="10"/>
      <c r="Y541" s="10"/>
      <c r="Z541" s="10"/>
      <c r="AA541" s="10"/>
    </row>
    <row r="542">
      <c r="A542" s="10"/>
      <c r="B542" s="10"/>
      <c r="C542" s="10"/>
      <c r="D542" s="10"/>
      <c r="E542" s="10"/>
      <c r="F542" s="10"/>
      <c r="G542" s="10"/>
      <c r="H542" s="10"/>
      <c r="I542" s="10"/>
      <c r="J542" s="10"/>
      <c r="K542" s="10"/>
      <c r="L542" s="10"/>
      <c r="M542" s="10"/>
      <c r="N542" s="10"/>
      <c r="O542" s="10"/>
      <c r="P542" s="33"/>
      <c r="Q542" s="10"/>
      <c r="R542" s="10"/>
      <c r="S542" s="10"/>
      <c r="T542" s="10"/>
      <c r="U542" s="10"/>
      <c r="V542" s="10"/>
      <c r="W542" s="10"/>
      <c r="X542" s="10"/>
      <c r="Y542" s="10"/>
      <c r="Z542" s="10"/>
      <c r="AA542" s="10"/>
    </row>
    <row r="543">
      <c r="A543" s="10"/>
      <c r="B543" s="10"/>
      <c r="C543" s="10"/>
      <c r="D543" s="10"/>
      <c r="E543" s="10"/>
      <c r="F543" s="10"/>
      <c r="G543" s="10"/>
      <c r="H543" s="10"/>
      <c r="I543" s="10"/>
      <c r="J543" s="10"/>
      <c r="K543" s="10"/>
      <c r="L543" s="10"/>
      <c r="M543" s="10"/>
      <c r="N543" s="10"/>
      <c r="O543" s="10"/>
      <c r="P543" s="33"/>
      <c r="Q543" s="10"/>
      <c r="R543" s="10"/>
      <c r="S543" s="10"/>
      <c r="T543" s="10"/>
      <c r="U543" s="10"/>
      <c r="V543" s="10"/>
      <c r="W543" s="10"/>
      <c r="X543" s="10"/>
      <c r="Y543" s="10"/>
      <c r="Z543" s="10"/>
      <c r="AA543" s="10"/>
    </row>
    <row r="544">
      <c r="A544" s="10"/>
      <c r="B544" s="10"/>
      <c r="C544" s="10"/>
      <c r="D544" s="10"/>
      <c r="E544" s="10"/>
      <c r="F544" s="10"/>
      <c r="G544" s="10"/>
      <c r="H544" s="10"/>
      <c r="I544" s="10"/>
      <c r="J544" s="10"/>
      <c r="K544" s="10"/>
      <c r="L544" s="10"/>
      <c r="M544" s="10"/>
      <c r="N544" s="10"/>
      <c r="O544" s="10"/>
      <c r="P544" s="33"/>
      <c r="Q544" s="10"/>
      <c r="R544" s="10"/>
      <c r="S544" s="10"/>
      <c r="T544" s="10"/>
      <c r="U544" s="10"/>
      <c r="V544" s="10"/>
      <c r="W544" s="10"/>
      <c r="X544" s="10"/>
      <c r="Y544" s="10"/>
      <c r="Z544" s="10"/>
      <c r="AA544" s="10"/>
    </row>
    <row r="545">
      <c r="A545" s="10"/>
      <c r="B545" s="10"/>
      <c r="C545" s="10"/>
      <c r="D545" s="10"/>
      <c r="E545" s="10"/>
      <c r="F545" s="10"/>
      <c r="G545" s="10"/>
      <c r="H545" s="10"/>
      <c r="I545" s="10"/>
      <c r="J545" s="10"/>
      <c r="K545" s="10"/>
      <c r="L545" s="10"/>
      <c r="M545" s="10"/>
      <c r="N545" s="10"/>
      <c r="O545" s="10"/>
      <c r="P545" s="33"/>
      <c r="Q545" s="10"/>
      <c r="R545" s="10"/>
      <c r="S545" s="10"/>
      <c r="T545" s="10"/>
      <c r="U545" s="10"/>
      <c r="V545" s="10"/>
      <c r="W545" s="10"/>
      <c r="X545" s="10"/>
      <c r="Y545" s="10"/>
      <c r="Z545" s="10"/>
      <c r="AA545" s="10"/>
    </row>
    <row r="546">
      <c r="A546" s="10"/>
      <c r="B546" s="10"/>
      <c r="C546" s="10"/>
      <c r="D546" s="10"/>
      <c r="E546" s="10"/>
      <c r="F546" s="10"/>
      <c r="G546" s="10"/>
      <c r="H546" s="10"/>
      <c r="I546" s="10"/>
      <c r="J546" s="10"/>
      <c r="K546" s="10"/>
      <c r="L546" s="10"/>
      <c r="M546" s="10"/>
      <c r="N546" s="10"/>
      <c r="O546" s="10"/>
      <c r="P546" s="33"/>
      <c r="Q546" s="10"/>
      <c r="R546" s="10"/>
      <c r="S546" s="10"/>
      <c r="T546" s="10"/>
      <c r="U546" s="10"/>
      <c r="V546" s="10"/>
      <c r="W546" s="10"/>
      <c r="X546" s="10"/>
      <c r="Y546" s="10"/>
      <c r="Z546" s="10"/>
      <c r="AA546" s="10"/>
    </row>
    <row r="547">
      <c r="A547" s="10"/>
      <c r="B547" s="10"/>
      <c r="C547" s="10"/>
      <c r="D547" s="10"/>
      <c r="E547" s="10"/>
      <c r="F547" s="10"/>
      <c r="G547" s="10"/>
      <c r="H547" s="10"/>
      <c r="I547" s="10"/>
      <c r="J547" s="10"/>
      <c r="K547" s="10"/>
      <c r="L547" s="10"/>
      <c r="M547" s="10"/>
      <c r="N547" s="10"/>
      <c r="O547" s="10"/>
      <c r="P547" s="33"/>
      <c r="Q547" s="10"/>
      <c r="R547" s="10"/>
      <c r="S547" s="10"/>
      <c r="T547" s="10"/>
      <c r="U547" s="10"/>
      <c r="V547" s="10"/>
      <c r="W547" s="10"/>
      <c r="X547" s="10"/>
      <c r="Y547" s="10"/>
      <c r="Z547" s="10"/>
      <c r="AA547" s="10"/>
    </row>
    <row r="548">
      <c r="A548" s="10"/>
      <c r="B548" s="10"/>
      <c r="C548" s="10"/>
      <c r="D548" s="10"/>
      <c r="E548" s="10"/>
      <c r="F548" s="10"/>
      <c r="G548" s="10"/>
      <c r="H548" s="10"/>
      <c r="I548" s="10"/>
      <c r="J548" s="10"/>
      <c r="K548" s="10"/>
      <c r="L548" s="10"/>
      <c r="M548" s="10"/>
      <c r="N548" s="10"/>
      <c r="O548" s="10"/>
      <c r="P548" s="33"/>
      <c r="Q548" s="10"/>
      <c r="R548" s="10"/>
      <c r="S548" s="10"/>
      <c r="T548" s="10"/>
      <c r="U548" s="10"/>
      <c r="V548" s="10"/>
      <c r="W548" s="10"/>
      <c r="X548" s="10"/>
      <c r="Y548" s="10"/>
      <c r="Z548" s="10"/>
      <c r="AA548" s="10"/>
    </row>
    <row r="549">
      <c r="A549" s="10"/>
      <c r="B549" s="10"/>
      <c r="C549" s="10"/>
      <c r="D549" s="10"/>
      <c r="E549" s="10"/>
      <c r="F549" s="10"/>
      <c r="G549" s="10"/>
      <c r="H549" s="10"/>
      <c r="I549" s="10"/>
      <c r="J549" s="10"/>
      <c r="K549" s="10"/>
      <c r="L549" s="10"/>
      <c r="M549" s="10"/>
      <c r="N549" s="10"/>
      <c r="O549" s="10"/>
      <c r="P549" s="33"/>
      <c r="Q549" s="10"/>
      <c r="R549" s="10"/>
      <c r="S549" s="10"/>
      <c r="T549" s="10"/>
      <c r="U549" s="10"/>
      <c r="V549" s="10"/>
      <c r="W549" s="10"/>
      <c r="X549" s="10"/>
      <c r="Y549" s="10"/>
      <c r="Z549" s="10"/>
      <c r="AA549" s="10"/>
    </row>
    <row r="550">
      <c r="A550" s="10"/>
      <c r="B550" s="10"/>
      <c r="C550" s="10"/>
      <c r="D550" s="10"/>
      <c r="E550" s="10"/>
      <c r="F550" s="10"/>
      <c r="G550" s="10"/>
      <c r="H550" s="10"/>
      <c r="I550" s="10"/>
      <c r="J550" s="10"/>
      <c r="K550" s="10"/>
      <c r="L550" s="10"/>
      <c r="M550" s="10"/>
      <c r="N550" s="10"/>
      <c r="O550" s="10"/>
      <c r="P550" s="33"/>
      <c r="Q550" s="10"/>
      <c r="R550" s="10"/>
      <c r="S550" s="10"/>
      <c r="T550" s="10"/>
      <c r="U550" s="10"/>
      <c r="V550" s="10"/>
      <c r="W550" s="10"/>
      <c r="X550" s="10"/>
      <c r="Y550" s="10"/>
      <c r="Z550" s="10"/>
      <c r="AA550" s="10"/>
    </row>
    <row r="551">
      <c r="A551" s="10"/>
      <c r="B551" s="10"/>
      <c r="C551" s="10"/>
      <c r="D551" s="10"/>
      <c r="E551" s="10"/>
      <c r="F551" s="10"/>
      <c r="G551" s="10"/>
      <c r="H551" s="10"/>
      <c r="I551" s="10"/>
      <c r="J551" s="10"/>
      <c r="K551" s="10"/>
      <c r="L551" s="10"/>
      <c r="M551" s="10"/>
      <c r="N551" s="10"/>
      <c r="O551" s="10"/>
      <c r="P551" s="33"/>
      <c r="Q551" s="10"/>
      <c r="R551" s="10"/>
      <c r="S551" s="10"/>
      <c r="T551" s="10"/>
      <c r="U551" s="10"/>
      <c r="V551" s="10"/>
      <c r="W551" s="10"/>
      <c r="X551" s="10"/>
      <c r="Y551" s="10"/>
      <c r="Z551" s="10"/>
      <c r="AA551" s="10"/>
    </row>
    <row r="552">
      <c r="A552" s="10"/>
      <c r="B552" s="10"/>
      <c r="C552" s="10"/>
      <c r="D552" s="10"/>
      <c r="E552" s="10"/>
      <c r="F552" s="10"/>
      <c r="G552" s="10"/>
      <c r="H552" s="10"/>
      <c r="I552" s="10"/>
      <c r="J552" s="10"/>
      <c r="K552" s="10"/>
      <c r="L552" s="10"/>
      <c r="M552" s="10"/>
      <c r="N552" s="10"/>
      <c r="O552" s="10"/>
      <c r="P552" s="33"/>
      <c r="Q552" s="10"/>
      <c r="R552" s="10"/>
      <c r="S552" s="10"/>
      <c r="T552" s="10"/>
      <c r="U552" s="10"/>
      <c r="V552" s="10"/>
      <c r="W552" s="10"/>
      <c r="X552" s="10"/>
      <c r="Y552" s="10"/>
      <c r="Z552" s="10"/>
      <c r="AA552" s="10"/>
    </row>
    <row r="553">
      <c r="A553" s="10"/>
      <c r="B553" s="10"/>
      <c r="C553" s="10"/>
      <c r="D553" s="10"/>
      <c r="E553" s="10"/>
      <c r="F553" s="10"/>
      <c r="G553" s="10"/>
      <c r="H553" s="10"/>
      <c r="I553" s="10"/>
      <c r="J553" s="10"/>
      <c r="K553" s="10"/>
      <c r="L553" s="10"/>
      <c r="M553" s="10"/>
      <c r="N553" s="10"/>
      <c r="O553" s="10"/>
      <c r="P553" s="33"/>
      <c r="Q553" s="10"/>
      <c r="R553" s="10"/>
      <c r="S553" s="10"/>
      <c r="T553" s="10"/>
      <c r="U553" s="10"/>
      <c r="V553" s="10"/>
      <c r="W553" s="10"/>
      <c r="X553" s="10"/>
      <c r="Y553" s="10"/>
      <c r="Z553" s="10"/>
      <c r="AA553" s="10"/>
    </row>
    <row r="554">
      <c r="A554" s="10"/>
      <c r="B554" s="10"/>
      <c r="C554" s="10"/>
      <c r="D554" s="10"/>
      <c r="E554" s="10"/>
      <c r="F554" s="10"/>
      <c r="G554" s="10"/>
      <c r="H554" s="10"/>
      <c r="I554" s="10"/>
      <c r="J554" s="10"/>
      <c r="K554" s="10"/>
      <c r="L554" s="10"/>
      <c r="M554" s="10"/>
      <c r="N554" s="10"/>
      <c r="O554" s="10"/>
      <c r="P554" s="33"/>
      <c r="Q554" s="10"/>
      <c r="R554" s="10"/>
      <c r="S554" s="10"/>
      <c r="T554" s="10"/>
      <c r="U554" s="10"/>
      <c r="V554" s="10"/>
      <c r="W554" s="10"/>
      <c r="X554" s="10"/>
      <c r="Y554" s="10"/>
      <c r="Z554" s="10"/>
      <c r="AA554" s="10"/>
    </row>
    <row r="555">
      <c r="A555" s="10"/>
      <c r="B555" s="10"/>
      <c r="C555" s="10"/>
      <c r="D555" s="10"/>
      <c r="E555" s="10"/>
      <c r="F555" s="10"/>
      <c r="G555" s="10"/>
      <c r="H555" s="10"/>
      <c r="I555" s="10"/>
      <c r="J555" s="10"/>
      <c r="K555" s="10"/>
      <c r="L555" s="10"/>
      <c r="M555" s="10"/>
      <c r="N555" s="10"/>
      <c r="O555" s="10"/>
      <c r="P555" s="33"/>
      <c r="Q555" s="10"/>
      <c r="R555" s="10"/>
      <c r="S555" s="10"/>
      <c r="T555" s="10"/>
      <c r="U555" s="10"/>
      <c r="V555" s="10"/>
      <c r="W555" s="10"/>
      <c r="X555" s="10"/>
      <c r="Y555" s="10"/>
      <c r="Z555" s="10"/>
      <c r="AA555" s="10"/>
    </row>
    <row r="556">
      <c r="A556" s="10"/>
      <c r="B556" s="10"/>
      <c r="C556" s="10"/>
      <c r="D556" s="10"/>
      <c r="E556" s="10"/>
      <c r="F556" s="10"/>
      <c r="G556" s="10"/>
      <c r="H556" s="10"/>
      <c r="I556" s="10"/>
      <c r="J556" s="10"/>
      <c r="K556" s="10"/>
      <c r="L556" s="10"/>
      <c r="M556" s="10"/>
      <c r="N556" s="10"/>
      <c r="O556" s="10"/>
      <c r="P556" s="33"/>
      <c r="Q556" s="10"/>
      <c r="R556" s="10"/>
      <c r="S556" s="10"/>
      <c r="T556" s="10"/>
      <c r="U556" s="10"/>
      <c r="V556" s="10"/>
      <c r="W556" s="10"/>
      <c r="X556" s="10"/>
      <c r="Y556" s="10"/>
      <c r="Z556" s="10"/>
      <c r="AA556" s="10"/>
    </row>
    <row r="557">
      <c r="A557" s="10"/>
      <c r="B557" s="10"/>
      <c r="C557" s="10"/>
      <c r="D557" s="10"/>
      <c r="E557" s="10"/>
      <c r="F557" s="10"/>
      <c r="G557" s="10"/>
      <c r="H557" s="10"/>
      <c r="I557" s="10"/>
      <c r="J557" s="10"/>
      <c r="K557" s="10"/>
      <c r="L557" s="10"/>
      <c r="M557" s="10"/>
      <c r="N557" s="10"/>
      <c r="O557" s="10"/>
      <c r="P557" s="33"/>
      <c r="Q557" s="10"/>
      <c r="R557" s="10"/>
      <c r="S557" s="10"/>
      <c r="T557" s="10"/>
      <c r="U557" s="10"/>
      <c r="V557" s="10"/>
      <c r="W557" s="10"/>
      <c r="X557" s="10"/>
      <c r="Y557" s="10"/>
      <c r="Z557" s="10"/>
      <c r="AA557" s="10"/>
    </row>
    <row r="558">
      <c r="A558" s="10"/>
      <c r="B558" s="10"/>
      <c r="C558" s="10"/>
      <c r="D558" s="10"/>
      <c r="E558" s="10"/>
      <c r="F558" s="10"/>
      <c r="G558" s="10"/>
      <c r="H558" s="10"/>
      <c r="I558" s="10"/>
      <c r="J558" s="10"/>
      <c r="K558" s="10"/>
      <c r="L558" s="10"/>
      <c r="M558" s="10"/>
      <c r="N558" s="10"/>
      <c r="O558" s="10"/>
      <c r="P558" s="33"/>
      <c r="Q558" s="10"/>
      <c r="R558" s="10"/>
      <c r="S558" s="10"/>
      <c r="T558" s="10"/>
      <c r="U558" s="10"/>
      <c r="V558" s="10"/>
      <c r="W558" s="10"/>
      <c r="X558" s="10"/>
      <c r="Y558" s="10"/>
      <c r="Z558" s="10"/>
      <c r="AA558" s="10"/>
    </row>
    <row r="559">
      <c r="A559" s="10"/>
      <c r="B559" s="10"/>
      <c r="C559" s="10"/>
      <c r="D559" s="10"/>
      <c r="E559" s="10"/>
      <c r="F559" s="10"/>
      <c r="G559" s="10"/>
      <c r="H559" s="10"/>
      <c r="I559" s="10"/>
      <c r="J559" s="10"/>
      <c r="K559" s="10"/>
      <c r="L559" s="10"/>
      <c r="M559" s="10"/>
      <c r="N559" s="10"/>
      <c r="O559" s="10"/>
      <c r="P559" s="33"/>
      <c r="Q559" s="10"/>
      <c r="R559" s="10"/>
      <c r="S559" s="10"/>
      <c r="T559" s="10"/>
      <c r="U559" s="10"/>
      <c r="V559" s="10"/>
      <c r="W559" s="10"/>
      <c r="X559" s="10"/>
      <c r="Y559" s="10"/>
      <c r="Z559" s="10"/>
      <c r="AA559" s="10"/>
    </row>
    <row r="560">
      <c r="A560" s="10"/>
      <c r="B560" s="10"/>
      <c r="C560" s="10"/>
      <c r="D560" s="10"/>
      <c r="E560" s="10"/>
      <c r="F560" s="10"/>
      <c r="G560" s="10"/>
      <c r="H560" s="10"/>
      <c r="I560" s="10"/>
      <c r="J560" s="10"/>
      <c r="K560" s="10"/>
      <c r="L560" s="10"/>
      <c r="M560" s="10"/>
      <c r="N560" s="10"/>
      <c r="O560" s="10"/>
      <c r="P560" s="33"/>
      <c r="Q560" s="10"/>
      <c r="R560" s="10"/>
      <c r="S560" s="10"/>
      <c r="T560" s="10"/>
      <c r="U560" s="10"/>
      <c r="V560" s="10"/>
      <c r="W560" s="10"/>
      <c r="X560" s="10"/>
      <c r="Y560" s="10"/>
      <c r="Z560" s="10"/>
      <c r="AA560" s="10"/>
    </row>
    <row r="561">
      <c r="A561" s="10"/>
      <c r="B561" s="10"/>
      <c r="C561" s="10"/>
      <c r="D561" s="10"/>
      <c r="E561" s="10"/>
      <c r="F561" s="10"/>
      <c r="G561" s="10"/>
      <c r="H561" s="10"/>
      <c r="I561" s="10"/>
      <c r="J561" s="10"/>
      <c r="K561" s="10"/>
      <c r="L561" s="10"/>
      <c r="M561" s="10"/>
      <c r="N561" s="10"/>
      <c r="O561" s="10"/>
      <c r="P561" s="33"/>
      <c r="Q561" s="10"/>
      <c r="R561" s="10"/>
      <c r="S561" s="10"/>
      <c r="T561" s="10"/>
      <c r="U561" s="10"/>
      <c r="V561" s="10"/>
      <c r="W561" s="10"/>
      <c r="X561" s="10"/>
      <c r="Y561" s="10"/>
      <c r="Z561" s="10"/>
      <c r="AA561" s="10"/>
    </row>
    <row r="562">
      <c r="A562" s="10"/>
      <c r="B562" s="10"/>
      <c r="C562" s="10"/>
      <c r="D562" s="10"/>
      <c r="E562" s="10"/>
      <c r="F562" s="10"/>
      <c r="G562" s="10"/>
      <c r="H562" s="10"/>
      <c r="I562" s="10"/>
      <c r="J562" s="10"/>
      <c r="K562" s="10"/>
      <c r="L562" s="10"/>
      <c r="M562" s="10"/>
      <c r="N562" s="10"/>
      <c r="O562" s="10"/>
      <c r="P562" s="33"/>
      <c r="Q562" s="10"/>
      <c r="R562" s="10"/>
      <c r="S562" s="10"/>
      <c r="T562" s="10"/>
      <c r="U562" s="10"/>
      <c r="V562" s="10"/>
      <c r="W562" s="10"/>
      <c r="X562" s="10"/>
      <c r="Y562" s="10"/>
      <c r="Z562" s="10"/>
      <c r="AA562" s="10"/>
    </row>
    <row r="563">
      <c r="A563" s="10"/>
      <c r="B563" s="10"/>
      <c r="C563" s="10"/>
      <c r="D563" s="10"/>
      <c r="E563" s="10"/>
      <c r="F563" s="10"/>
      <c r="G563" s="10"/>
      <c r="H563" s="10"/>
      <c r="I563" s="10"/>
      <c r="J563" s="10"/>
      <c r="K563" s="10"/>
      <c r="L563" s="10"/>
      <c r="M563" s="10"/>
      <c r="N563" s="10"/>
      <c r="O563" s="10"/>
      <c r="P563" s="33"/>
      <c r="Q563" s="10"/>
      <c r="R563" s="10"/>
      <c r="S563" s="10"/>
      <c r="T563" s="10"/>
      <c r="U563" s="10"/>
      <c r="V563" s="10"/>
      <c r="W563" s="10"/>
      <c r="X563" s="10"/>
      <c r="Y563" s="10"/>
      <c r="Z563" s="10"/>
      <c r="AA563" s="10"/>
    </row>
    <row r="564">
      <c r="A564" s="10"/>
      <c r="B564" s="10"/>
      <c r="C564" s="10"/>
      <c r="D564" s="10"/>
      <c r="E564" s="10"/>
      <c r="F564" s="10"/>
      <c r="G564" s="10"/>
      <c r="H564" s="10"/>
      <c r="I564" s="10"/>
      <c r="J564" s="10"/>
      <c r="K564" s="10"/>
      <c r="L564" s="10"/>
      <c r="M564" s="10"/>
      <c r="N564" s="10"/>
      <c r="O564" s="10"/>
      <c r="P564" s="33"/>
      <c r="Q564" s="10"/>
      <c r="R564" s="10"/>
      <c r="S564" s="10"/>
      <c r="T564" s="10"/>
      <c r="U564" s="10"/>
      <c r="V564" s="10"/>
      <c r="W564" s="10"/>
      <c r="X564" s="10"/>
      <c r="Y564" s="10"/>
      <c r="Z564" s="10"/>
      <c r="AA564" s="10"/>
    </row>
    <row r="565">
      <c r="A565" s="10"/>
      <c r="B565" s="10"/>
      <c r="C565" s="10"/>
      <c r="D565" s="10"/>
      <c r="E565" s="10"/>
      <c r="F565" s="10"/>
      <c r="G565" s="10"/>
      <c r="H565" s="10"/>
      <c r="I565" s="10"/>
      <c r="J565" s="10"/>
      <c r="K565" s="10"/>
      <c r="L565" s="10"/>
      <c r="M565" s="10"/>
      <c r="N565" s="10"/>
      <c r="O565" s="10"/>
      <c r="P565" s="33"/>
      <c r="Q565" s="10"/>
      <c r="R565" s="10"/>
      <c r="S565" s="10"/>
      <c r="T565" s="10"/>
      <c r="U565" s="10"/>
      <c r="V565" s="10"/>
      <c r="W565" s="10"/>
      <c r="X565" s="10"/>
      <c r="Y565" s="10"/>
      <c r="Z565" s="10"/>
      <c r="AA565" s="10"/>
    </row>
    <row r="566">
      <c r="A566" s="10"/>
      <c r="B566" s="10"/>
      <c r="C566" s="10"/>
      <c r="D566" s="10"/>
      <c r="E566" s="10"/>
      <c r="F566" s="10"/>
      <c r="G566" s="10"/>
      <c r="H566" s="10"/>
      <c r="I566" s="10"/>
      <c r="J566" s="10"/>
      <c r="K566" s="10"/>
      <c r="L566" s="10"/>
      <c r="M566" s="10"/>
      <c r="N566" s="10"/>
      <c r="O566" s="10"/>
      <c r="P566" s="33"/>
      <c r="Q566" s="10"/>
      <c r="R566" s="10"/>
      <c r="S566" s="10"/>
      <c r="T566" s="10"/>
      <c r="U566" s="10"/>
      <c r="V566" s="10"/>
      <c r="W566" s="10"/>
      <c r="X566" s="10"/>
      <c r="Y566" s="10"/>
      <c r="Z566" s="10"/>
      <c r="AA566" s="10"/>
    </row>
    <row r="567">
      <c r="A567" s="10"/>
      <c r="B567" s="10"/>
      <c r="C567" s="10"/>
      <c r="D567" s="10"/>
      <c r="E567" s="10"/>
      <c r="F567" s="10"/>
      <c r="G567" s="10"/>
      <c r="H567" s="10"/>
      <c r="I567" s="10"/>
      <c r="J567" s="10"/>
      <c r="K567" s="10"/>
      <c r="L567" s="10"/>
      <c r="M567" s="10"/>
      <c r="N567" s="10"/>
      <c r="O567" s="10"/>
      <c r="P567" s="33"/>
      <c r="Q567" s="10"/>
      <c r="R567" s="10"/>
      <c r="S567" s="10"/>
      <c r="T567" s="10"/>
      <c r="U567" s="10"/>
      <c r="V567" s="10"/>
      <c r="W567" s="10"/>
      <c r="X567" s="10"/>
      <c r="Y567" s="10"/>
      <c r="Z567" s="10"/>
      <c r="AA567" s="10"/>
    </row>
    <row r="568">
      <c r="A568" s="10"/>
      <c r="B568" s="10"/>
      <c r="C568" s="10"/>
      <c r="D568" s="10"/>
      <c r="E568" s="10"/>
      <c r="F568" s="10"/>
      <c r="G568" s="10"/>
      <c r="H568" s="10"/>
      <c r="I568" s="10"/>
      <c r="J568" s="10"/>
      <c r="K568" s="10"/>
      <c r="L568" s="10"/>
      <c r="M568" s="10"/>
      <c r="N568" s="10"/>
      <c r="O568" s="10"/>
      <c r="P568" s="33"/>
      <c r="Q568" s="10"/>
      <c r="R568" s="10"/>
      <c r="S568" s="10"/>
      <c r="T568" s="10"/>
      <c r="U568" s="10"/>
      <c r="V568" s="10"/>
      <c r="W568" s="10"/>
      <c r="X568" s="10"/>
      <c r="Y568" s="10"/>
      <c r="Z568" s="10"/>
      <c r="AA568" s="10"/>
    </row>
    <row r="569">
      <c r="A569" s="10"/>
      <c r="B569" s="10"/>
      <c r="C569" s="10"/>
      <c r="D569" s="10"/>
      <c r="E569" s="10"/>
      <c r="F569" s="10"/>
      <c r="G569" s="10"/>
      <c r="H569" s="10"/>
      <c r="I569" s="10"/>
      <c r="J569" s="10"/>
      <c r="K569" s="10"/>
      <c r="L569" s="10"/>
      <c r="M569" s="10"/>
      <c r="N569" s="10"/>
      <c r="O569" s="10"/>
      <c r="P569" s="33"/>
      <c r="Q569" s="10"/>
      <c r="R569" s="10"/>
      <c r="S569" s="10"/>
      <c r="T569" s="10"/>
      <c r="U569" s="10"/>
      <c r="V569" s="10"/>
      <c r="W569" s="10"/>
      <c r="X569" s="10"/>
      <c r="Y569" s="10"/>
      <c r="Z569" s="10"/>
      <c r="AA569" s="10"/>
    </row>
    <row r="570">
      <c r="A570" s="10"/>
      <c r="B570" s="10"/>
      <c r="C570" s="10"/>
      <c r="D570" s="10"/>
      <c r="E570" s="10"/>
      <c r="F570" s="10"/>
      <c r="G570" s="10"/>
      <c r="H570" s="10"/>
      <c r="I570" s="10"/>
      <c r="J570" s="10"/>
      <c r="K570" s="10"/>
      <c r="L570" s="10"/>
      <c r="M570" s="10"/>
      <c r="N570" s="10"/>
      <c r="O570" s="10"/>
      <c r="P570" s="33"/>
      <c r="Q570" s="10"/>
      <c r="R570" s="10"/>
      <c r="S570" s="10"/>
      <c r="T570" s="10"/>
      <c r="U570" s="10"/>
      <c r="V570" s="10"/>
      <c r="W570" s="10"/>
      <c r="X570" s="10"/>
      <c r="Y570" s="10"/>
      <c r="Z570" s="10"/>
      <c r="AA570" s="10"/>
    </row>
    <row r="571">
      <c r="A571" s="10"/>
      <c r="B571" s="10"/>
      <c r="C571" s="10"/>
      <c r="D571" s="10"/>
      <c r="E571" s="10"/>
      <c r="F571" s="10"/>
      <c r="G571" s="10"/>
      <c r="H571" s="10"/>
      <c r="I571" s="10"/>
      <c r="J571" s="10"/>
      <c r="K571" s="10"/>
      <c r="L571" s="10"/>
      <c r="M571" s="10"/>
      <c r="N571" s="10"/>
      <c r="O571" s="10"/>
      <c r="P571" s="33"/>
      <c r="Q571" s="10"/>
      <c r="R571" s="10"/>
      <c r="S571" s="10"/>
      <c r="T571" s="10"/>
      <c r="U571" s="10"/>
      <c r="V571" s="10"/>
      <c r="W571" s="10"/>
      <c r="X571" s="10"/>
      <c r="Y571" s="10"/>
      <c r="Z571" s="10"/>
      <c r="AA571" s="10"/>
    </row>
    <row r="572">
      <c r="A572" s="10"/>
      <c r="B572" s="10"/>
      <c r="C572" s="10"/>
      <c r="D572" s="10"/>
      <c r="E572" s="10"/>
      <c r="F572" s="10"/>
      <c r="G572" s="10"/>
      <c r="H572" s="10"/>
      <c r="I572" s="10"/>
      <c r="J572" s="10"/>
      <c r="K572" s="10"/>
      <c r="L572" s="10"/>
      <c r="M572" s="10"/>
      <c r="N572" s="10"/>
      <c r="O572" s="10"/>
      <c r="P572" s="33"/>
      <c r="Q572" s="10"/>
      <c r="R572" s="10"/>
      <c r="S572" s="10"/>
      <c r="T572" s="10"/>
      <c r="U572" s="10"/>
      <c r="V572" s="10"/>
      <c r="W572" s="10"/>
      <c r="X572" s="10"/>
      <c r="Y572" s="10"/>
      <c r="Z572" s="10"/>
      <c r="AA572" s="10"/>
    </row>
    <row r="573">
      <c r="A573" s="10"/>
      <c r="B573" s="10"/>
      <c r="C573" s="10"/>
      <c r="D573" s="10"/>
      <c r="E573" s="10"/>
      <c r="F573" s="10"/>
      <c r="G573" s="10"/>
      <c r="H573" s="10"/>
      <c r="I573" s="10"/>
      <c r="J573" s="10"/>
      <c r="K573" s="10"/>
      <c r="L573" s="10"/>
      <c r="M573" s="10"/>
      <c r="N573" s="10"/>
      <c r="O573" s="10"/>
      <c r="P573" s="33"/>
      <c r="Q573" s="10"/>
      <c r="R573" s="10"/>
      <c r="S573" s="10"/>
      <c r="T573" s="10"/>
      <c r="U573" s="10"/>
      <c r="V573" s="10"/>
      <c r="W573" s="10"/>
      <c r="X573" s="10"/>
      <c r="Y573" s="10"/>
      <c r="Z573" s="10"/>
      <c r="AA573" s="10"/>
    </row>
    <row r="574">
      <c r="A574" s="10"/>
      <c r="B574" s="10"/>
      <c r="C574" s="10"/>
      <c r="D574" s="10"/>
      <c r="E574" s="10"/>
      <c r="F574" s="10"/>
      <c r="G574" s="10"/>
      <c r="H574" s="10"/>
      <c r="I574" s="10"/>
      <c r="J574" s="10"/>
      <c r="K574" s="10"/>
      <c r="L574" s="10"/>
      <c r="M574" s="10"/>
      <c r="N574" s="10"/>
      <c r="O574" s="10"/>
      <c r="P574" s="33"/>
      <c r="Q574" s="10"/>
      <c r="R574" s="10"/>
      <c r="S574" s="10"/>
      <c r="T574" s="10"/>
      <c r="U574" s="10"/>
      <c r="V574" s="10"/>
      <c r="W574" s="10"/>
      <c r="X574" s="10"/>
      <c r="Y574" s="10"/>
      <c r="Z574" s="10"/>
      <c r="AA574" s="10"/>
    </row>
    <row r="575">
      <c r="A575" s="10"/>
      <c r="B575" s="10"/>
      <c r="C575" s="10"/>
      <c r="D575" s="10"/>
      <c r="E575" s="10"/>
      <c r="F575" s="10"/>
      <c r="G575" s="10"/>
      <c r="H575" s="10"/>
      <c r="I575" s="10"/>
      <c r="J575" s="10"/>
      <c r="K575" s="10"/>
      <c r="L575" s="10"/>
      <c r="M575" s="10"/>
      <c r="N575" s="10"/>
      <c r="O575" s="10"/>
      <c r="P575" s="33"/>
      <c r="Q575" s="10"/>
      <c r="R575" s="10"/>
      <c r="S575" s="10"/>
      <c r="T575" s="10"/>
      <c r="U575" s="10"/>
      <c r="V575" s="10"/>
      <c r="W575" s="10"/>
      <c r="X575" s="10"/>
      <c r="Y575" s="10"/>
      <c r="Z575" s="10"/>
      <c r="AA575" s="10"/>
    </row>
    <row r="576">
      <c r="A576" s="10"/>
      <c r="B576" s="10"/>
      <c r="C576" s="10"/>
      <c r="D576" s="10"/>
      <c r="E576" s="10"/>
      <c r="F576" s="10"/>
      <c r="G576" s="10"/>
      <c r="H576" s="10"/>
      <c r="I576" s="10"/>
      <c r="J576" s="10"/>
      <c r="K576" s="10"/>
      <c r="L576" s="10"/>
      <c r="M576" s="10"/>
      <c r="N576" s="10"/>
      <c r="O576" s="10"/>
      <c r="P576" s="33"/>
      <c r="Q576" s="10"/>
      <c r="R576" s="10"/>
      <c r="S576" s="10"/>
      <c r="T576" s="10"/>
      <c r="U576" s="10"/>
      <c r="V576" s="10"/>
      <c r="W576" s="10"/>
      <c r="X576" s="10"/>
      <c r="Y576" s="10"/>
      <c r="Z576" s="10"/>
      <c r="AA576" s="10"/>
    </row>
    <row r="577">
      <c r="A577" s="10"/>
      <c r="B577" s="10"/>
      <c r="C577" s="10"/>
      <c r="D577" s="10"/>
      <c r="E577" s="10"/>
      <c r="F577" s="10"/>
      <c r="G577" s="10"/>
      <c r="H577" s="10"/>
      <c r="I577" s="10"/>
      <c r="J577" s="10"/>
      <c r="K577" s="10"/>
      <c r="L577" s="10"/>
      <c r="M577" s="10"/>
      <c r="N577" s="10"/>
      <c r="O577" s="10"/>
      <c r="P577" s="33"/>
      <c r="Q577" s="10"/>
      <c r="R577" s="10"/>
      <c r="S577" s="10"/>
      <c r="T577" s="10"/>
      <c r="U577" s="10"/>
      <c r="V577" s="10"/>
      <c r="W577" s="10"/>
      <c r="X577" s="10"/>
      <c r="Y577" s="10"/>
      <c r="Z577" s="10"/>
      <c r="AA577" s="10"/>
    </row>
    <row r="578">
      <c r="A578" s="10"/>
      <c r="B578" s="10"/>
      <c r="C578" s="10"/>
      <c r="D578" s="10"/>
      <c r="E578" s="10"/>
      <c r="F578" s="10"/>
      <c r="G578" s="10"/>
      <c r="H578" s="10"/>
      <c r="I578" s="10"/>
      <c r="J578" s="10"/>
      <c r="K578" s="10"/>
      <c r="L578" s="10"/>
      <c r="M578" s="10"/>
      <c r="N578" s="10"/>
      <c r="O578" s="10"/>
      <c r="P578" s="33"/>
      <c r="Q578" s="10"/>
      <c r="R578" s="10"/>
      <c r="S578" s="10"/>
      <c r="T578" s="10"/>
      <c r="U578" s="10"/>
      <c r="V578" s="10"/>
      <c r="W578" s="10"/>
      <c r="X578" s="10"/>
      <c r="Y578" s="10"/>
      <c r="Z578" s="10"/>
      <c r="AA578" s="10"/>
    </row>
    <row r="579">
      <c r="A579" s="10"/>
      <c r="B579" s="10"/>
      <c r="C579" s="10"/>
      <c r="D579" s="10"/>
      <c r="E579" s="10"/>
      <c r="F579" s="10"/>
      <c r="G579" s="10"/>
      <c r="H579" s="10"/>
      <c r="I579" s="10"/>
      <c r="J579" s="10"/>
      <c r="K579" s="10"/>
      <c r="L579" s="10"/>
      <c r="M579" s="10"/>
      <c r="N579" s="10"/>
      <c r="O579" s="10"/>
      <c r="P579" s="33"/>
      <c r="Q579" s="10"/>
      <c r="R579" s="10"/>
      <c r="S579" s="10"/>
      <c r="T579" s="10"/>
      <c r="U579" s="10"/>
      <c r="V579" s="10"/>
      <c r="W579" s="10"/>
      <c r="X579" s="10"/>
      <c r="Y579" s="10"/>
      <c r="Z579" s="10"/>
      <c r="AA579" s="10"/>
    </row>
    <row r="580">
      <c r="A580" s="10"/>
      <c r="B580" s="10"/>
      <c r="C580" s="10"/>
      <c r="D580" s="10"/>
      <c r="E580" s="10"/>
      <c r="F580" s="10"/>
      <c r="G580" s="10"/>
      <c r="H580" s="10"/>
      <c r="I580" s="10"/>
      <c r="J580" s="10"/>
      <c r="K580" s="10"/>
      <c r="L580" s="10"/>
      <c r="M580" s="10"/>
      <c r="N580" s="10"/>
      <c r="O580" s="10"/>
      <c r="P580" s="33"/>
      <c r="Q580" s="10"/>
      <c r="R580" s="10"/>
      <c r="S580" s="10"/>
      <c r="T580" s="10"/>
      <c r="U580" s="10"/>
      <c r="V580" s="10"/>
      <c r="W580" s="10"/>
      <c r="X580" s="10"/>
      <c r="Y580" s="10"/>
      <c r="Z580" s="10"/>
      <c r="AA580" s="10"/>
    </row>
    <row r="581">
      <c r="A581" s="10"/>
      <c r="B581" s="10"/>
      <c r="C581" s="10"/>
      <c r="D581" s="10"/>
      <c r="E581" s="10"/>
      <c r="F581" s="10"/>
      <c r="G581" s="10"/>
      <c r="H581" s="10"/>
      <c r="I581" s="10"/>
      <c r="J581" s="10"/>
      <c r="K581" s="10"/>
      <c r="L581" s="10"/>
      <c r="M581" s="10"/>
      <c r="N581" s="10"/>
      <c r="O581" s="10"/>
      <c r="P581" s="33"/>
      <c r="Q581" s="10"/>
      <c r="R581" s="10"/>
      <c r="S581" s="10"/>
      <c r="T581" s="10"/>
      <c r="U581" s="10"/>
      <c r="V581" s="10"/>
      <c r="W581" s="10"/>
      <c r="X581" s="10"/>
      <c r="Y581" s="10"/>
      <c r="Z581" s="10"/>
      <c r="AA581" s="10"/>
    </row>
    <row r="582">
      <c r="A582" s="10"/>
      <c r="B582" s="10"/>
      <c r="C582" s="10"/>
      <c r="D582" s="10"/>
      <c r="E582" s="10"/>
      <c r="F582" s="10"/>
      <c r="G582" s="10"/>
      <c r="H582" s="10"/>
      <c r="I582" s="10"/>
      <c r="J582" s="10"/>
      <c r="K582" s="10"/>
      <c r="L582" s="10"/>
      <c r="M582" s="10"/>
      <c r="N582" s="10"/>
      <c r="O582" s="10"/>
      <c r="P582" s="33"/>
      <c r="Q582" s="10"/>
      <c r="R582" s="10"/>
      <c r="S582" s="10"/>
      <c r="T582" s="10"/>
      <c r="U582" s="10"/>
      <c r="V582" s="10"/>
      <c r="W582" s="10"/>
      <c r="X582" s="10"/>
      <c r="Y582" s="10"/>
      <c r="Z582" s="10"/>
      <c r="AA582" s="10"/>
    </row>
    <row r="583">
      <c r="A583" s="10"/>
      <c r="B583" s="10"/>
      <c r="C583" s="10"/>
      <c r="D583" s="10"/>
      <c r="E583" s="10"/>
      <c r="F583" s="10"/>
      <c r="G583" s="10"/>
      <c r="H583" s="10"/>
      <c r="I583" s="10"/>
      <c r="J583" s="10"/>
      <c r="K583" s="10"/>
      <c r="L583" s="10"/>
      <c r="M583" s="10"/>
      <c r="N583" s="10"/>
      <c r="O583" s="10"/>
      <c r="P583" s="33"/>
      <c r="Q583" s="10"/>
      <c r="R583" s="10"/>
      <c r="S583" s="10"/>
      <c r="T583" s="10"/>
      <c r="U583" s="10"/>
      <c r="V583" s="10"/>
      <c r="W583" s="10"/>
      <c r="X583" s="10"/>
      <c r="Y583" s="10"/>
      <c r="Z583" s="10"/>
      <c r="AA583" s="10"/>
    </row>
    <row r="584">
      <c r="A584" s="10"/>
      <c r="B584" s="10"/>
      <c r="C584" s="10"/>
      <c r="D584" s="10"/>
      <c r="E584" s="10"/>
      <c r="F584" s="10"/>
      <c r="G584" s="10"/>
      <c r="H584" s="10"/>
      <c r="I584" s="10"/>
      <c r="J584" s="10"/>
      <c r="K584" s="10"/>
      <c r="L584" s="10"/>
      <c r="M584" s="10"/>
      <c r="N584" s="10"/>
      <c r="O584" s="10"/>
      <c r="P584" s="33"/>
      <c r="Q584" s="10"/>
      <c r="R584" s="10"/>
      <c r="S584" s="10"/>
      <c r="T584" s="10"/>
      <c r="U584" s="10"/>
      <c r="V584" s="10"/>
      <c r="W584" s="10"/>
      <c r="X584" s="10"/>
      <c r="Y584" s="10"/>
      <c r="Z584" s="10"/>
      <c r="AA584" s="10"/>
    </row>
    <row r="585">
      <c r="A585" s="10"/>
      <c r="B585" s="10"/>
      <c r="C585" s="10"/>
      <c r="D585" s="10"/>
      <c r="E585" s="10"/>
      <c r="F585" s="10"/>
      <c r="G585" s="10"/>
      <c r="H585" s="10"/>
      <c r="I585" s="10"/>
      <c r="J585" s="10"/>
      <c r="K585" s="10"/>
      <c r="L585" s="10"/>
      <c r="M585" s="10"/>
      <c r="N585" s="10"/>
      <c r="O585" s="10"/>
      <c r="P585" s="33"/>
      <c r="Q585" s="10"/>
      <c r="R585" s="10"/>
      <c r="S585" s="10"/>
      <c r="T585" s="10"/>
      <c r="U585" s="10"/>
      <c r="V585" s="10"/>
      <c r="W585" s="10"/>
      <c r="X585" s="10"/>
      <c r="Y585" s="10"/>
      <c r="Z585" s="10"/>
      <c r="AA585" s="10"/>
    </row>
    <row r="586">
      <c r="A586" s="10"/>
      <c r="B586" s="10"/>
      <c r="C586" s="10"/>
      <c r="D586" s="10"/>
      <c r="E586" s="10"/>
      <c r="F586" s="10"/>
      <c r="G586" s="10"/>
      <c r="H586" s="10"/>
      <c r="I586" s="10"/>
      <c r="J586" s="10"/>
      <c r="K586" s="10"/>
      <c r="L586" s="10"/>
      <c r="M586" s="10"/>
      <c r="N586" s="10"/>
      <c r="O586" s="10"/>
      <c r="P586" s="33"/>
      <c r="Q586" s="10"/>
      <c r="R586" s="10"/>
      <c r="S586" s="10"/>
      <c r="T586" s="10"/>
      <c r="U586" s="10"/>
      <c r="V586" s="10"/>
      <c r="W586" s="10"/>
      <c r="X586" s="10"/>
      <c r="Y586" s="10"/>
      <c r="Z586" s="10"/>
      <c r="AA586" s="10"/>
    </row>
    <row r="587">
      <c r="A587" s="10"/>
      <c r="B587" s="10"/>
      <c r="C587" s="10"/>
      <c r="D587" s="10"/>
      <c r="E587" s="10"/>
      <c r="F587" s="10"/>
      <c r="G587" s="10"/>
      <c r="H587" s="10"/>
      <c r="I587" s="10"/>
      <c r="J587" s="10"/>
      <c r="K587" s="10"/>
      <c r="L587" s="10"/>
      <c r="M587" s="10"/>
      <c r="N587" s="10"/>
      <c r="O587" s="10"/>
      <c r="P587" s="33"/>
      <c r="Q587" s="10"/>
      <c r="R587" s="10"/>
      <c r="S587" s="10"/>
      <c r="T587" s="10"/>
      <c r="U587" s="10"/>
      <c r="V587" s="10"/>
      <c r="W587" s="10"/>
      <c r="X587" s="10"/>
      <c r="Y587" s="10"/>
      <c r="Z587" s="10"/>
      <c r="AA587" s="10"/>
    </row>
    <row r="588">
      <c r="A588" s="10"/>
      <c r="B588" s="10"/>
      <c r="C588" s="10"/>
      <c r="D588" s="10"/>
      <c r="E588" s="10"/>
      <c r="F588" s="10"/>
      <c r="G588" s="10"/>
      <c r="H588" s="10"/>
      <c r="I588" s="10"/>
      <c r="J588" s="10"/>
      <c r="K588" s="10"/>
      <c r="L588" s="10"/>
      <c r="M588" s="10"/>
      <c r="N588" s="10"/>
      <c r="O588" s="10"/>
      <c r="P588" s="33"/>
      <c r="Q588" s="10"/>
      <c r="R588" s="10"/>
      <c r="S588" s="10"/>
      <c r="T588" s="10"/>
      <c r="U588" s="10"/>
      <c r="V588" s="10"/>
      <c r="W588" s="10"/>
      <c r="X588" s="10"/>
      <c r="Y588" s="10"/>
      <c r="Z588" s="10"/>
      <c r="AA588" s="10"/>
    </row>
    <row r="589">
      <c r="A589" s="10"/>
      <c r="B589" s="10"/>
      <c r="C589" s="10"/>
      <c r="D589" s="10"/>
      <c r="E589" s="10"/>
      <c r="F589" s="10"/>
      <c r="G589" s="10"/>
      <c r="H589" s="10"/>
      <c r="I589" s="10"/>
      <c r="J589" s="10"/>
      <c r="K589" s="10"/>
      <c r="L589" s="10"/>
      <c r="M589" s="10"/>
      <c r="N589" s="10"/>
      <c r="O589" s="10"/>
      <c r="P589" s="33"/>
      <c r="Q589" s="10"/>
      <c r="R589" s="10"/>
      <c r="S589" s="10"/>
      <c r="T589" s="10"/>
      <c r="U589" s="10"/>
      <c r="V589" s="10"/>
      <c r="W589" s="10"/>
      <c r="X589" s="10"/>
      <c r="Y589" s="10"/>
      <c r="Z589" s="10"/>
      <c r="AA589" s="10"/>
    </row>
    <row r="590">
      <c r="A590" s="10"/>
      <c r="B590" s="10"/>
      <c r="C590" s="10"/>
      <c r="D590" s="10"/>
      <c r="E590" s="10"/>
      <c r="F590" s="10"/>
      <c r="G590" s="10"/>
      <c r="H590" s="10"/>
      <c r="I590" s="10"/>
      <c r="J590" s="10"/>
      <c r="K590" s="10"/>
      <c r="L590" s="10"/>
      <c r="M590" s="10"/>
      <c r="N590" s="10"/>
      <c r="O590" s="10"/>
      <c r="P590" s="33"/>
      <c r="Q590" s="10"/>
      <c r="R590" s="10"/>
      <c r="S590" s="10"/>
      <c r="T590" s="10"/>
      <c r="U590" s="10"/>
      <c r="V590" s="10"/>
      <c r="W590" s="10"/>
      <c r="X590" s="10"/>
      <c r="Y590" s="10"/>
      <c r="Z590" s="10"/>
      <c r="AA590" s="10"/>
    </row>
    <row r="591">
      <c r="A591" s="10"/>
      <c r="B591" s="10"/>
      <c r="C591" s="10"/>
      <c r="D591" s="10"/>
      <c r="E591" s="10"/>
      <c r="F591" s="10"/>
      <c r="G591" s="10"/>
      <c r="H591" s="10"/>
      <c r="I591" s="10"/>
      <c r="J591" s="10"/>
      <c r="K591" s="10"/>
      <c r="L591" s="10"/>
      <c r="M591" s="10"/>
      <c r="N591" s="10"/>
      <c r="O591" s="10"/>
      <c r="P591" s="33"/>
      <c r="Q591" s="10"/>
      <c r="R591" s="10"/>
      <c r="S591" s="10"/>
      <c r="T591" s="10"/>
      <c r="U591" s="10"/>
      <c r="V591" s="10"/>
      <c r="W591" s="10"/>
      <c r="X591" s="10"/>
      <c r="Y591" s="10"/>
      <c r="Z591" s="10"/>
      <c r="AA591" s="10"/>
    </row>
    <row r="592">
      <c r="A592" s="10"/>
      <c r="B592" s="10"/>
      <c r="C592" s="10"/>
      <c r="D592" s="10"/>
      <c r="E592" s="10"/>
      <c r="F592" s="10"/>
      <c r="G592" s="10"/>
      <c r="H592" s="10"/>
      <c r="I592" s="10"/>
      <c r="J592" s="10"/>
      <c r="K592" s="10"/>
      <c r="L592" s="10"/>
      <c r="M592" s="10"/>
      <c r="N592" s="10"/>
      <c r="O592" s="10"/>
      <c r="P592" s="33"/>
      <c r="Q592" s="10"/>
      <c r="R592" s="10"/>
      <c r="S592" s="10"/>
      <c r="T592" s="10"/>
      <c r="U592" s="10"/>
      <c r="V592" s="10"/>
      <c r="W592" s="10"/>
      <c r="X592" s="10"/>
      <c r="Y592" s="10"/>
      <c r="Z592" s="10"/>
      <c r="AA592" s="10"/>
    </row>
    <row r="593">
      <c r="A593" s="10"/>
      <c r="B593" s="10"/>
      <c r="C593" s="10"/>
      <c r="D593" s="10"/>
      <c r="E593" s="10"/>
      <c r="F593" s="10"/>
      <c r="G593" s="10"/>
      <c r="H593" s="10"/>
      <c r="I593" s="10"/>
      <c r="J593" s="10"/>
      <c r="K593" s="10"/>
      <c r="L593" s="10"/>
      <c r="M593" s="10"/>
      <c r="N593" s="10"/>
      <c r="O593" s="10"/>
      <c r="P593" s="33"/>
      <c r="Q593" s="10"/>
      <c r="R593" s="10"/>
      <c r="S593" s="10"/>
      <c r="T593" s="10"/>
      <c r="U593" s="10"/>
      <c r="V593" s="10"/>
      <c r="W593" s="10"/>
      <c r="X593" s="10"/>
      <c r="Y593" s="10"/>
      <c r="Z593" s="10"/>
      <c r="AA593" s="10"/>
    </row>
    <row r="594">
      <c r="A594" s="10"/>
      <c r="B594" s="10"/>
      <c r="C594" s="10"/>
      <c r="D594" s="10"/>
      <c r="E594" s="10"/>
      <c r="F594" s="10"/>
      <c r="G594" s="10"/>
      <c r="H594" s="10"/>
      <c r="I594" s="10"/>
      <c r="J594" s="10"/>
      <c r="K594" s="10"/>
      <c r="L594" s="10"/>
      <c r="M594" s="10"/>
      <c r="N594" s="10"/>
      <c r="O594" s="10"/>
      <c r="P594" s="33"/>
      <c r="Q594" s="10"/>
      <c r="R594" s="10"/>
      <c r="S594" s="10"/>
      <c r="T594" s="10"/>
      <c r="U594" s="10"/>
      <c r="V594" s="10"/>
      <c r="W594" s="10"/>
      <c r="X594" s="10"/>
      <c r="Y594" s="10"/>
      <c r="Z594" s="10"/>
      <c r="AA594" s="10"/>
    </row>
    <row r="595">
      <c r="A595" s="10"/>
      <c r="B595" s="10"/>
      <c r="C595" s="10"/>
      <c r="D595" s="10"/>
      <c r="E595" s="10"/>
      <c r="F595" s="10"/>
      <c r="G595" s="10"/>
      <c r="H595" s="10"/>
      <c r="I595" s="10"/>
      <c r="J595" s="10"/>
      <c r="K595" s="10"/>
      <c r="L595" s="10"/>
      <c r="M595" s="10"/>
      <c r="N595" s="10"/>
      <c r="O595" s="10"/>
      <c r="P595" s="33"/>
      <c r="Q595" s="10"/>
      <c r="R595" s="10"/>
      <c r="S595" s="10"/>
      <c r="T595" s="10"/>
      <c r="U595" s="10"/>
      <c r="V595" s="10"/>
      <c r="W595" s="10"/>
      <c r="X595" s="10"/>
      <c r="Y595" s="10"/>
      <c r="Z595" s="10"/>
      <c r="AA595" s="10"/>
    </row>
    <row r="596">
      <c r="A596" s="10"/>
      <c r="B596" s="10"/>
      <c r="C596" s="10"/>
      <c r="D596" s="10"/>
      <c r="E596" s="10"/>
      <c r="F596" s="10"/>
      <c r="G596" s="10"/>
      <c r="H596" s="10"/>
      <c r="I596" s="10"/>
      <c r="J596" s="10"/>
      <c r="K596" s="10"/>
      <c r="L596" s="10"/>
      <c r="M596" s="10"/>
      <c r="N596" s="10"/>
      <c r="O596" s="10"/>
      <c r="P596" s="33"/>
      <c r="Q596" s="10"/>
      <c r="R596" s="10"/>
      <c r="S596" s="10"/>
      <c r="T596" s="10"/>
      <c r="U596" s="10"/>
      <c r="V596" s="10"/>
      <c r="W596" s="10"/>
      <c r="X596" s="10"/>
      <c r="Y596" s="10"/>
      <c r="Z596" s="10"/>
      <c r="AA596" s="10"/>
    </row>
    <row r="597">
      <c r="A597" s="10"/>
      <c r="B597" s="10"/>
      <c r="C597" s="10"/>
      <c r="D597" s="10"/>
      <c r="E597" s="10"/>
      <c r="F597" s="10"/>
      <c r="G597" s="10"/>
      <c r="H597" s="10"/>
      <c r="I597" s="10"/>
      <c r="J597" s="10"/>
      <c r="K597" s="10"/>
      <c r="L597" s="10"/>
      <c r="M597" s="10"/>
      <c r="N597" s="10"/>
      <c r="O597" s="10"/>
      <c r="P597" s="33"/>
      <c r="Q597" s="10"/>
      <c r="R597" s="10"/>
      <c r="S597" s="10"/>
      <c r="T597" s="10"/>
      <c r="U597" s="10"/>
      <c r="V597" s="10"/>
      <c r="W597" s="10"/>
      <c r="X597" s="10"/>
      <c r="Y597" s="10"/>
      <c r="Z597" s="10"/>
      <c r="AA597" s="10"/>
    </row>
    <row r="598">
      <c r="A598" s="10"/>
      <c r="B598" s="10"/>
      <c r="C598" s="10"/>
      <c r="D598" s="10"/>
      <c r="E598" s="10"/>
      <c r="F598" s="10"/>
      <c r="G598" s="10"/>
      <c r="H598" s="10"/>
      <c r="I598" s="10"/>
      <c r="J598" s="10"/>
      <c r="K598" s="10"/>
      <c r="L598" s="10"/>
      <c r="M598" s="10"/>
      <c r="N598" s="10"/>
      <c r="O598" s="10"/>
      <c r="P598" s="33"/>
      <c r="Q598" s="10"/>
      <c r="R598" s="10"/>
      <c r="S598" s="10"/>
      <c r="T598" s="10"/>
      <c r="U598" s="10"/>
      <c r="V598" s="10"/>
      <c r="W598" s="10"/>
      <c r="X598" s="10"/>
      <c r="Y598" s="10"/>
      <c r="Z598" s="10"/>
      <c r="AA598" s="10"/>
    </row>
    <row r="599">
      <c r="A599" s="10"/>
      <c r="B599" s="10"/>
      <c r="C599" s="10"/>
      <c r="D599" s="10"/>
      <c r="E599" s="10"/>
      <c r="F599" s="10"/>
      <c r="G599" s="10"/>
      <c r="H599" s="10"/>
      <c r="I599" s="10"/>
      <c r="J599" s="10"/>
      <c r="K599" s="10"/>
      <c r="L599" s="10"/>
      <c r="M599" s="10"/>
      <c r="N599" s="10"/>
      <c r="O599" s="10"/>
      <c r="P599" s="33"/>
      <c r="Q599" s="10"/>
      <c r="R599" s="10"/>
      <c r="S599" s="10"/>
      <c r="T599" s="10"/>
      <c r="U599" s="10"/>
      <c r="V599" s="10"/>
      <c r="W599" s="10"/>
      <c r="X599" s="10"/>
      <c r="Y599" s="10"/>
      <c r="Z599" s="10"/>
      <c r="AA599" s="10"/>
    </row>
    <row r="600">
      <c r="A600" s="10"/>
      <c r="B600" s="10"/>
      <c r="C600" s="10"/>
      <c r="D600" s="10"/>
      <c r="E600" s="10"/>
      <c r="F600" s="10"/>
      <c r="G600" s="10"/>
      <c r="H600" s="10"/>
      <c r="I600" s="10"/>
      <c r="J600" s="10"/>
      <c r="K600" s="10"/>
      <c r="L600" s="10"/>
      <c r="M600" s="10"/>
      <c r="N600" s="10"/>
      <c r="O600" s="10"/>
      <c r="P600" s="33"/>
      <c r="Q600" s="10"/>
      <c r="R600" s="10"/>
      <c r="S600" s="10"/>
      <c r="T600" s="10"/>
      <c r="U600" s="10"/>
      <c r="V600" s="10"/>
      <c r="W600" s="10"/>
      <c r="X600" s="10"/>
      <c r="Y600" s="10"/>
      <c r="Z600" s="10"/>
      <c r="AA600" s="10"/>
    </row>
    <row r="601">
      <c r="A601" s="10"/>
      <c r="B601" s="10"/>
      <c r="C601" s="10"/>
      <c r="D601" s="10"/>
      <c r="E601" s="10"/>
      <c r="F601" s="10"/>
      <c r="G601" s="10"/>
      <c r="H601" s="10"/>
      <c r="I601" s="10"/>
      <c r="J601" s="10"/>
      <c r="K601" s="10"/>
      <c r="L601" s="10"/>
      <c r="M601" s="10"/>
      <c r="N601" s="10"/>
      <c r="O601" s="10"/>
      <c r="P601" s="33"/>
      <c r="Q601" s="10"/>
      <c r="R601" s="10"/>
      <c r="S601" s="10"/>
      <c r="T601" s="10"/>
      <c r="U601" s="10"/>
      <c r="V601" s="10"/>
      <c r="W601" s="10"/>
      <c r="X601" s="10"/>
      <c r="Y601" s="10"/>
      <c r="Z601" s="10"/>
      <c r="AA601" s="10"/>
    </row>
    <row r="602">
      <c r="A602" s="10"/>
      <c r="B602" s="10"/>
      <c r="C602" s="10"/>
      <c r="D602" s="10"/>
      <c r="E602" s="10"/>
      <c r="F602" s="10"/>
      <c r="G602" s="10"/>
      <c r="H602" s="10"/>
      <c r="I602" s="10"/>
      <c r="J602" s="10"/>
      <c r="K602" s="10"/>
      <c r="L602" s="10"/>
      <c r="M602" s="10"/>
      <c r="N602" s="10"/>
      <c r="O602" s="10"/>
      <c r="P602" s="33"/>
      <c r="Q602" s="10"/>
      <c r="R602" s="10"/>
      <c r="S602" s="10"/>
      <c r="T602" s="10"/>
      <c r="U602" s="10"/>
      <c r="V602" s="10"/>
      <c r="W602" s="10"/>
      <c r="X602" s="10"/>
      <c r="Y602" s="10"/>
      <c r="Z602" s="10"/>
      <c r="AA602" s="10"/>
    </row>
    <row r="603">
      <c r="A603" s="10"/>
      <c r="B603" s="10"/>
      <c r="C603" s="10"/>
      <c r="D603" s="10"/>
      <c r="E603" s="10"/>
      <c r="F603" s="10"/>
      <c r="G603" s="10"/>
      <c r="H603" s="10"/>
      <c r="I603" s="10"/>
      <c r="J603" s="10"/>
      <c r="K603" s="10"/>
      <c r="L603" s="10"/>
      <c r="M603" s="10"/>
      <c r="N603" s="10"/>
      <c r="O603" s="10"/>
      <c r="P603" s="33"/>
      <c r="Q603" s="10"/>
      <c r="R603" s="10"/>
      <c r="S603" s="10"/>
      <c r="T603" s="10"/>
      <c r="U603" s="10"/>
      <c r="V603" s="10"/>
      <c r="W603" s="10"/>
      <c r="X603" s="10"/>
      <c r="Y603" s="10"/>
      <c r="Z603" s="10"/>
      <c r="AA603" s="10"/>
    </row>
    <row r="604">
      <c r="A604" s="10"/>
      <c r="B604" s="10"/>
      <c r="C604" s="10"/>
      <c r="D604" s="10"/>
      <c r="E604" s="10"/>
      <c r="F604" s="10"/>
      <c r="G604" s="10"/>
      <c r="H604" s="10"/>
      <c r="I604" s="10"/>
      <c r="J604" s="10"/>
      <c r="K604" s="10"/>
      <c r="L604" s="10"/>
      <c r="M604" s="10"/>
      <c r="N604" s="10"/>
      <c r="O604" s="10"/>
      <c r="P604" s="33"/>
      <c r="Q604" s="10"/>
      <c r="R604" s="10"/>
      <c r="S604" s="10"/>
      <c r="T604" s="10"/>
      <c r="U604" s="10"/>
      <c r="V604" s="10"/>
      <c r="W604" s="10"/>
      <c r="X604" s="10"/>
      <c r="Y604" s="10"/>
      <c r="Z604" s="10"/>
      <c r="AA604" s="10"/>
    </row>
    <row r="605">
      <c r="A605" s="10"/>
      <c r="B605" s="10"/>
      <c r="C605" s="10"/>
      <c r="D605" s="10"/>
      <c r="E605" s="10"/>
      <c r="F605" s="10"/>
      <c r="G605" s="10"/>
      <c r="H605" s="10"/>
      <c r="I605" s="10"/>
      <c r="J605" s="10"/>
      <c r="K605" s="10"/>
      <c r="L605" s="10"/>
      <c r="M605" s="10"/>
      <c r="N605" s="10"/>
      <c r="O605" s="10"/>
      <c r="P605" s="33"/>
      <c r="Q605" s="10"/>
      <c r="R605" s="10"/>
      <c r="S605" s="10"/>
      <c r="T605" s="10"/>
      <c r="U605" s="10"/>
      <c r="V605" s="10"/>
      <c r="W605" s="10"/>
      <c r="X605" s="10"/>
      <c r="Y605" s="10"/>
      <c r="Z605" s="10"/>
      <c r="AA605" s="10"/>
    </row>
    <row r="606">
      <c r="A606" s="10"/>
      <c r="B606" s="10"/>
      <c r="C606" s="10"/>
      <c r="D606" s="10"/>
      <c r="E606" s="10"/>
      <c r="F606" s="10"/>
      <c r="G606" s="10"/>
      <c r="H606" s="10"/>
      <c r="I606" s="10"/>
      <c r="J606" s="10"/>
      <c r="K606" s="10"/>
      <c r="L606" s="10"/>
      <c r="M606" s="10"/>
      <c r="N606" s="10"/>
      <c r="O606" s="10"/>
      <c r="P606" s="33"/>
      <c r="Q606" s="10"/>
      <c r="R606" s="10"/>
      <c r="S606" s="10"/>
      <c r="T606" s="10"/>
      <c r="U606" s="10"/>
      <c r="V606" s="10"/>
      <c r="W606" s="10"/>
      <c r="X606" s="10"/>
      <c r="Y606" s="10"/>
      <c r="Z606" s="10"/>
      <c r="AA606" s="10"/>
    </row>
    <row r="607">
      <c r="A607" s="10"/>
      <c r="B607" s="10"/>
      <c r="C607" s="10"/>
      <c r="D607" s="10"/>
      <c r="E607" s="10"/>
      <c r="F607" s="10"/>
      <c r="G607" s="10"/>
      <c r="H607" s="10"/>
      <c r="I607" s="10"/>
      <c r="J607" s="10"/>
      <c r="K607" s="10"/>
      <c r="L607" s="10"/>
      <c r="M607" s="10"/>
      <c r="N607" s="10"/>
      <c r="O607" s="10"/>
      <c r="P607" s="33"/>
      <c r="Q607" s="10"/>
      <c r="R607" s="10"/>
      <c r="S607" s="10"/>
      <c r="T607" s="10"/>
      <c r="U607" s="10"/>
      <c r="V607" s="10"/>
      <c r="W607" s="10"/>
      <c r="X607" s="10"/>
      <c r="Y607" s="10"/>
      <c r="Z607" s="10"/>
      <c r="AA607" s="10"/>
    </row>
    <row r="608">
      <c r="A608" s="10"/>
      <c r="B608" s="10"/>
      <c r="C608" s="10"/>
      <c r="D608" s="10"/>
      <c r="E608" s="10"/>
      <c r="F608" s="10"/>
      <c r="G608" s="10"/>
      <c r="H608" s="10"/>
      <c r="I608" s="10"/>
      <c r="J608" s="10"/>
      <c r="K608" s="10"/>
      <c r="L608" s="10"/>
      <c r="M608" s="10"/>
      <c r="N608" s="10"/>
      <c r="O608" s="10"/>
      <c r="P608" s="33"/>
      <c r="Q608" s="10"/>
      <c r="R608" s="10"/>
      <c r="S608" s="10"/>
      <c r="T608" s="10"/>
      <c r="U608" s="10"/>
      <c r="V608" s="10"/>
      <c r="W608" s="10"/>
      <c r="X608" s="10"/>
      <c r="Y608" s="10"/>
      <c r="Z608" s="10"/>
      <c r="AA608" s="10"/>
    </row>
    <row r="609">
      <c r="A609" s="10"/>
      <c r="B609" s="10"/>
      <c r="C609" s="10"/>
      <c r="D609" s="10"/>
      <c r="E609" s="10"/>
      <c r="F609" s="10"/>
      <c r="G609" s="10"/>
      <c r="H609" s="10"/>
      <c r="I609" s="10"/>
      <c r="J609" s="10"/>
      <c r="K609" s="10"/>
      <c r="L609" s="10"/>
      <c r="M609" s="10"/>
      <c r="N609" s="10"/>
      <c r="O609" s="10"/>
      <c r="P609" s="33"/>
      <c r="Q609" s="10"/>
      <c r="R609" s="10"/>
      <c r="S609" s="10"/>
      <c r="T609" s="10"/>
      <c r="U609" s="10"/>
      <c r="V609" s="10"/>
      <c r="W609" s="10"/>
      <c r="X609" s="10"/>
      <c r="Y609" s="10"/>
      <c r="Z609" s="10"/>
      <c r="AA609" s="10"/>
    </row>
    <row r="610">
      <c r="A610" s="10"/>
      <c r="B610" s="10"/>
      <c r="C610" s="10"/>
      <c r="D610" s="10"/>
      <c r="E610" s="10"/>
      <c r="F610" s="10"/>
      <c r="G610" s="10"/>
      <c r="H610" s="10"/>
      <c r="I610" s="10"/>
      <c r="J610" s="10"/>
      <c r="K610" s="10"/>
      <c r="L610" s="10"/>
      <c r="M610" s="10"/>
      <c r="N610" s="10"/>
      <c r="O610" s="10"/>
      <c r="P610" s="33"/>
      <c r="Q610" s="10"/>
      <c r="R610" s="10"/>
      <c r="S610" s="10"/>
      <c r="T610" s="10"/>
      <c r="U610" s="10"/>
      <c r="V610" s="10"/>
      <c r="W610" s="10"/>
      <c r="X610" s="10"/>
      <c r="Y610" s="10"/>
      <c r="Z610" s="10"/>
      <c r="AA610" s="10"/>
    </row>
    <row r="611">
      <c r="A611" s="10"/>
      <c r="B611" s="10"/>
      <c r="C611" s="10"/>
      <c r="D611" s="10"/>
      <c r="E611" s="10"/>
      <c r="F611" s="10"/>
      <c r="G611" s="10"/>
      <c r="H611" s="10"/>
      <c r="I611" s="10"/>
      <c r="J611" s="10"/>
      <c r="K611" s="10"/>
      <c r="L611" s="10"/>
      <c r="M611" s="10"/>
      <c r="N611" s="10"/>
      <c r="O611" s="10"/>
      <c r="P611" s="33"/>
      <c r="Q611" s="10"/>
      <c r="R611" s="10"/>
      <c r="S611" s="10"/>
      <c r="T611" s="10"/>
      <c r="U611" s="10"/>
      <c r="V611" s="10"/>
      <c r="W611" s="10"/>
      <c r="X611" s="10"/>
      <c r="Y611" s="10"/>
      <c r="Z611" s="10"/>
      <c r="AA611" s="10"/>
    </row>
    <row r="612">
      <c r="A612" s="10"/>
      <c r="B612" s="10"/>
      <c r="C612" s="10"/>
      <c r="D612" s="10"/>
      <c r="E612" s="10"/>
      <c r="F612" s="10"/>
      <c r="G612" s="10"/>
      <c r="H612" s="10"/>
      <c r="I612" s="10"/>
      <c r="J612" s="10"/>
      <c r="K612" s="10"/>
      <c r="L612" s="10"/>
      <c r="M612" s="10"/>
      <c r="N612" s="10"/>
      <c r="O612" s="10"/>
      <c r="P612" s="33"/>
      <c r="Q612" s="10"/>
      <c r="R612" s="10"/>
      <c r="S612" s="10"/>
      <c r="T612" s="10"/>
      <c r="U612" s="10"/>
      <c r="V612" s="10"/>
      <c r="W612" s="10"/>
      <c r="X612" s="10"/>
      <c r="Y612" s="10"/>
      <c r="Z612" s="10"/>
      <c r="AA612" s="10"/>
    </row>
    <row r="613">
      <c r="A613" s="10"/>
      <c r="B613" s="10"/>
      <c r="C613" s="10"/>
      <c r="D613" s="10"/>
      <c r="E613" s="10"/>
      <c r="F613" s="10"/>
      <c r="G613" s="10"/>
      <c r="H613" s="10"/>
      <c r="I613" s="10"/>
      <c r="J613" s="10"/>
      <c r="K613" s="10"/>
      <c r="L613" s="10"/>
      <c r="M613" s="10"/>
      <c r="N613" s="10"/>
      <c r="O613" s="10"/>
      <c r="P613" s="33"/>
      <c r="Q613" s="10"/>
      <c r="R613" s="10"/>
      <c r="S613" s="10"/>
      <c r="T613" s="10"/>
      <c r="U613" s="10"/>
      <c r="V613" s="10"/>
      <c r="W613" s="10"/>
      <c r="X613" s="10"/>
      <c r="Y613" s="10"/>
      <c r="Z613" s="10"/>
      <c r="AA613" s="10"/>
    </row>
    <row r="614">
      <c r="A614" s="10"/>
      <c r="B614" s="10"/>
      <c r="C614" s="10"/>
      <c r="D614" s="10"/>
      <c r="E614" s="10"/>
      <c r="F614" s="10"/>
      <c r="G614" s="10"/>
      <c r="H614" s="10"/>
      <c r="I614" s="10"/>
      <c r="J614" s="10"/>
      <c r="K614" s="10"/>
      <c r="L614" s="10"/>
      <c r="M614" s="10"/>
      <c r="N614" s="10"/>
      <c r="O614" s="10"/>
      <c r="P614" s="33"/>
      <c r="Q614" s="10"/>
      <c r="R614" s="10"/>
      <c r="S614" s="10"/>
      <c r="T614" s="10"/>
      <c r="U614" s="10"/>
      <c r="V614" s="10"/>
      <c r="W614" s="10"/>
      <c r="X614" s="10"/>
      <c r="Y614" s="10"/>
      <c r="Z614" s="10"/>
      <c r="AA614" s="10"/>
    </row>
    <row r="615">
      <c r="A615" s="10"/>
      <c r="B615" s="10"/>
      <c r="C615" s="10"/>
      <c r="D615" s="10"/>
      <c r="E615" s="10"/>
      <c r="F615" s="10"/>
      <c r="G615" s="10"/>
      <c r="H615" s="10"/>
      <c r="I615" s="10"/>
      <c r="J615" s="10"/>
      <c r="K615" s="10"/>
      <c r="L615" s="10"/>
      <c r="M615" s="10"/>
      <c r="N615" s="10"/>
      <c r="O615" s="10"/>
      <c r="P615" s="33"/>
      <c r="Q615" s="10"/>
      <c r="R615" s="10"/>
      <c r="S615" s="10"/>
      <c r="T615" s="10"/>
      <c r="U615" s="10"/>
      <c r="V615" s="10"/>
      <c r="W615" s="10"/>
      <c r="X615" s="10"/>
      <c r="Y615" s="10"/>
      <c r="Z615" s="10"/>
      <c r="AA615" s="10"/>
    </row>
    <row r="616">
      <c r="A616" s="10"/>
      <c r="B616" s="10"/>
      <c r="C616" s="10"/>
      <c r="D616" s="10"/>
      <c r="E616" s="10"/>
      <c r="F616" s="10"/>
      <c r="G616" s="10"/>
      <c r="H616" s="10"/>
      <c r="I616" s="10"/>
      <c r="J616" s="10"/>
      <c r="K616" s="10"/>
      <c r="L616" s="10"/>
      <c r="M616" s="10"/>
      <c r="N616" s="10"/>
      <c r="O616" s="10"/>
      <c r="P616" s="33"/>
      <c r="Q616" s="10"/>
      <c r="R616" s="10"/>
      <c r="S616" s="10"/>
      <c r="T616" s="10"/>
      <c r="U616" s="10"/>
      <c r="V616" s="10"/>
      <c r="W616" s="10"/>
      <c r="X616" s="10"/>
      <c r="Y616" s="10"/>
      <c r="Z616" s="10"/>
      <c r="AA616" s="10"/>
    </row>
    <row r="617">
      <c r="A617" s="10"/>
      <c r="B617" s="10"/>
      <c r="C617" s="10"/>
      <c r="D617" s="10"/>
      <c r="E617" s="10"/>
      <c r="F617" s="10"/>
      <c r="G617" s="10"/>
      <c r="H617" s="10"/>
      <c r="I617" s="10"/>
      <c r="J617" s="10"/>
      <c r="K617" s="10"/>
      <c r="L617" s="10"/>
      <c r="M617" s="10"/>
      <c r="N617" s="10"/>
      <c r="O617" s="10"/>
      <c r="P617" s="33"/>
      <c r="Q617" s="10"/>
      <c r="R617" s="10"/>
      <c r="S617" s="10"/>
      <c r="T617" s="10"/>
      <c r="U617" s="10"/>
      <c r="V617" s="10"/>
      <c r="W617" s="10"/>
      <c r="X617" s="10"/>
      <c r="Y617" s="10"/>
      <c r="Z617" s="10"/>
      <c r="AA617" s="10"/>
    </row>
    <row r="618">
      <c r="A618" s="10"/>
      <c r="B618" s="10"/>
      <c r="C618" s="10"/>
      <c r="D618" s="10"/>
      <c r="E618" s="10"/>
      <c r="F618" s="10"/>
      <c r="G618" s="10"/>
      <c r="H618" s="10"/>
      <c r="I618" s="10"/>
      <c r="J618" s="10"/>
      <c r="K618" s="10"/>
      <c r="L618" s="10"/>
      <c r="M618" s="10"/>
      <c r="N618" s="10"/>
      <c r="O618" s="10"/>
      <c r="P618" s="33"/>
      <c r="Q618" s="10"/>
      <c r="R618" s="10"/>
      <c r="S618" s="10"/>
      <c r="T618" s="10"/>
      <c r="U618" s="10"/>
      <c r="V618" s="10"/>
      <c r="W618" s="10"/>
      <c r="X618" s="10"/>
      <c r="Y618" s="10"/>
      <c r="Z618" s="10"/>
      <c r="AA618" s="10"/>
    </row>
    <row r="619">
      <c r="A619" s="10"/>
      <c r="B619" s="10"/>
      <c r="C619" s="10"/>
      <c r="D619" s="10"/>
      <c r="E619" s="10"/>
      <c r="F619" s="10"/>
      <c r="G619" s="10"/>
      <c r="H619" s="10"/>
      <c r="I619" s="10"/>
      <c r="J619" s="10"/>
      <c r="K619" s="10"/>
      <c r="L619" s="10"/>
      <c r="M619" s="10"/>
      <c r="N619" s="10"/>
      <c r="O619" s="10"/>
      <c r="P619" s="33"/>
      <c r="Q619" s="10"/>
      <c r="R619" s="10"/>
      <c r="S619" s="10"/>
      <c r="T619" s="10"/>
      <c r="U619" s="10"/>
      <c r="V619" s="10"/>
      <c r="W619" s="10"/>
      <c r="X619" s="10"/>
      <c r="Y619" s="10"/>
      <c r="Z619" s="10"/>
      <c r="AA619" s="10"/>
    </row>
    <row r="620">
      <c r="A620" s="10"/>
      <c r="B620" s="10"/>
      <c r="C620" s="10"/>
      <c r="D620" s="10"/>
      <c r="E620" s="10"/>
      <c r="F620" s="10"/>
      <c r="G620" s="10"/>
      <c r="H620" s="10"/>
      <c r="I620" s="10"/>
      <c r="J620" s="10"/>
      <c r="K620" s="10"/>
      <c r="L620" s="10"/>
      <c r="M620" s="10"/>
      <c r="N620" s="10"/>
      <c r="O620" s="10"/>
      <c r="P620" s="33"/>
      <c r="Q620" s="10"/>
      <c r="R620" s="10"/>
      <c r="S620" s="10"/>
      <c r="T620" s="10"/>
      <c r="U620" s="10"/>
      <c r="V620" s="10"/>
      <c r="W620" s="10"/>
      <c r="X620" s="10"/>
      <c r="Y620" s="10"/>
      <c r="Z620" s="10"/>
      <c r="AA620" s="10"/>
    </row>
    <row r="621">
      <c r="A621" s="10"/>
      <c r="B621" s="10"/>
      <c r="C621" s="10"/>
      <c r="D621" s="10"/>
      <c r="E621" s="10"/>
      <c r="F621" s="10"/>
      <c r="G621" s="10"/>
      <c r="H621" s="10"/>
      <c r="I621" s="10"/>
      <c r="J621" s="10"/>
      <c r="K621" s="10"/>
      <c r="L621" s="10"/>
      <c r="M621" s="10"/>
      <c r="N621" s="10"/>
      <c r="O621" s="10"/>
      <c r="P621" s="33"/>
      <c r="Q621" s="10"/>
      <c r="R621" s="10"/>
      <c r="S621" s="10"/>
      <c r="T621" s="10"/>
      <c r="U621" s="10"/>
      <c r="V621" s="10"/>
      <c r="W621" s="10"/>
      <c r="X621" s="10"/>
      <c r="Y621" s="10"/>
      <c r="Z621" s="10"/>
      <c r="AA621" s="10"/>
    </row>
    <row r="622">
      <c r="A622" s="10"/>
      <c r="B622" s="10"/>
      <c r="C622" s="10"/>
      <c r="D622" s="10"/>
      <c r="E622" s="10"/>
      <c r="F622" s="10"/>
      <c r="G622" s="10"/>
      <c r="H622" s="10"/>
      <c r="I622" s="10"/>
      <c r="J622" s="10"/>
      <c r="K622" s="10"/>
      <c r="L622" s="10"/>
      <c r="M622" s="10"/>
      <c r="N622" s="10"/>
      <c r="O622" s="10"/>
      <c r="P622" s="33"/>
      <c r="Q622" s="10"/>
      <c r="R622" s="10"/>
      <c r="S622" s="10"/>
      <c r="T622" s="10"/>
      <c r="U622" s="10"/>
      <c r="V622" s="10"/>
      <c r="W622" s="10"/>
      <c r="X622" s="10"/>
      <c r="Y622" s="10"/>
      <c r="Z622" s="10"/>
      <c r="AA622" s="10"/>
    </row>
    <row r="623">
      <c r="A623" s="10"/>
      <c r="B623" s="10"/>
      <c r="C623" s="10"/>
      <c r="D623" s="10"/>
      <c r="E623" s="10"/>
      <c r="F623" s="10"/>
      <c r="G623" s="10"/>
      <c r="H623" s="10"/>
      <c r="I623" s="10"/>
      <c r="J623" s="10"/>
      <c r="K623" s="10"/>
      <c r="L623" s="10"/>
      <c r="M623" s="10"/>
      <c r="N623" s="10"/>
      <c r="O623" s="10"/>
      <c r="P623" s="33"/>
      <c r="Q623" s="10"/>
      <c r="R623" s="10"/>
      <c r="S623" s="10"/>
      <c r="T623" s="10"/>
      <c r="U623" s="10"/>
      <c r="V623" s="10"/>
      <c r="W623" s="10"/>
      <c r="X623" s="10"/>
      <c r="Y623" s="10"/>
      <c r="Z623" s="10"/>
      <c r="AA623" s="10"/>
    </row>
    <row r="624">
      <c r="A624" s="10"/>
      <c r="B624" s="10"/>
      <c r="C624" s="10"/>
      <c r="D624" s="10"/>
      <c r="E624" s="10"/>
      <c r="F624" s="10"/>
      <c r="G624" s="10"/>
      <c r="H624" s="10"/>
      <c r="I624" s="10"/>
      <c r="J624" s="10"/>
      <c r="K624" s="10"/>
      <c r="L624" s="10"/>
      <c r="M624" s="10"/>
      <c r="N624" s="10"/>
      <c r="O624" s="10"/>
      <c r="P624" s="33"/>
      <c r="Q624" s="10"/>
      <c r="R624" s="10"/>
      <c r="S624" s="10"/>
      <c r="T624" s="10"/>
      <c r="U624" s="10"/>
      <c r="V624" s="10"/>
      <c r="W624" s="10"/>
      <c r="X624" s="10"/>
      <c r="Y624" s="10"/>
      <c r="Z624" s="10"/>
      <c r="AA624" s="10"/>
    </row>
    <row r="625">
      <c r="A625" s="10"/>
      <c r="B625" s="10"/>
      <c r="C625" s="10"/>
      <c r="D625" s="10"/>
      <c r="E625" s="10"/>
      <c r="F625" s="10"/>
      <c r="G625" s="10"/>
      <c r="H625" s="10"/>
      <c r="I625" s="10"/>
      <c r="J625" s="10"/>
      <c r="K625" s="10"/>
      <c r="L625" s="10"/>
      <c r="M625" s="10"/>
      <c r="N625" s="10"/>
      <c r="O625" s="10"/>
      <c r="P625" s="33"/>
      <c r="Q625" s="10"/>
      <c r="R625" s="10"/>
      <c r="S625" s="10"/>
      <c r="T625" s="10"/>
      <c r="U625" s="10"/>
      <c r="V625" s="10"/>
      <c r="W625" s="10"/>
      <c r="X625" s="10"/>
      <c r="Y625" s="10"/>
      <c r="Z625" s="10"/>
      <c r="AA625" s="10"/>
    </row>
    <row r="626">
      <c r="A626" s="10"/>
      <c r="B626" s="10"/>
      <c r="C626" s="10"/>
      <c r="D626" s="10"/>
      <c r="E626" s="10"/>
      <c r="F626" s="10"/>
      <c r="G626" s="10"/>
      <c r="H626" s="10"/>
      <c r="I626" s="10"/>
      <c r="J626" s="10"/>
      <c r="K626" s="10"/>
      <c r="L626" s="10"/>
      <c r="M626" s="10"/>
      <c r="N626" s="10"/>
      <c r="O626" s="10"/>
      <c r="P626" s="33"/>
      <c r="Q626" s="10"/>
      <c r="R626" s="10"/>
      <c r="S626" s="10"/>
      <c r="T626" s="10"/>
      <c r="U626" s="10"/>
      <c r="V626" s="10"/>
      <c r="W626" s="10"/>
      <c r="X626" s="10"/>
      <c r="Y626" s="10"/>
      <c r="Z626" s="10"/>
      <c r="AA626" s="10"/>
    </row>
    <row r="627">
      <c r="A627" s="10"/>
      <c r="B627" s="10"/>
      <c r="C627" s="10"/>
      <c r="D627" s="10"/>
      <c r="E627" s="10"/>
      <c r="F627" s="10"/>
      <c r="G627" s="10"/>
      <c r="H627" s="10"/>
      <c r="I627" s="10"/>
      <c r="J627" s="10"/>
      <c r="K627" s="10"/>
      <c r="L627" s="10"/>
      <c r="M627" s="10"/>
      <c r="N627" s="10"/>
      <c r="O627" s="10"/>
      <c r="P627" s="33"/>
      <c r="Q627" s="10"/>
      <c r="R627" s="10"/>
      <c r="S627" s="10"/>
      <c r="T627" s="10"/>
      <c r="U627" s="10"/>
      <c r="V627" s="10"/>
      <c r="W627" s="10"/>
      <c r="X627" s="10"/>
      <c r="Y627" s="10"/>
      <c r="Z627" s="10"/>
      <c r="AA627" s="10"/>
    </row>
    <row r="628">
      <c r="A628" s="10"/>
      <c r="B628" s="10"/>
      <c r="C628" s="10"/>
      <c r="D628" s="10"/>
      <c r="E628" s="10"/>
      <c r="F628" s="10"/>
      <c r="G628" s="10"/>
      <c r="H628" s="10"/>
      <c r="I628" s="10"/>
      <c r="J628" s="10"/>
      <c r="K628" s="10"/>
      <c r="L628" s="10"/>
      <c r="M628" s="10"/>
      <c r="N628" s="10"/>
      <c r="O628" s="10"/>
      <c r="P628" s="33"/>
      <c r="Q628" s="10"/>
      <c r="R628" s="10"/>
      <c r="S628" s="10"/>
      <c r="T628" s="10"/>
      <c r="U628" s="10"/>
      <c r="V628" s="10"/>
      <c r="W628" s="10"/>
      <c r="X628" s="10"/>
      <c r="Y628" s="10"/>
      <c r="Z628" s="10"/>
      <c r="AA628" s="10"/>
    </row>
    <row r="629">
      <c r="A629" s="10"/>
      <c r="B629" s="10"/>
      <c r="C629" s="10"/>
      <c r="D629" s="10"/>
      <c r="E629" s="10"/>
      <c r="F629" s="10"/>
      <c r="G629" s="10"/>
      <c r="H629" s="10"/>
      <c r="I629" s="10"/>
      <c r="J629" s="10"/>
      <c r="K629" s="10"/>
      <c r="L629" s="10"/>
      <c r="M629" s="10"/>
      <c r="N629" s="10"/>
      <c r="O629" s="10"/>
      <c r="P629" s="33"/>
      <c r="Q629" s="10"/>
      <c r="R629" s="10"/>
      <c r="S629" s="10"/>
      <c r="T629" s="10"/>
      <c r="U629" s="10"/>
      <c r="V629" s="10"/>
      <c r="W629" s="10"/>
      <c r="X629" s="10"/>
      <c r="Y629" s="10"/>
      <c r="Z629" s="10"/>
      <c r="AA629" s="10"/>
    </row>
    <row r="630">
      <c r="A630" s="10"/>
      <c r="B630" s="10"/>
      <c r="C630" s="10"/>
      <c r="D630" s="10"/>
      <c r="E630" s="10"/>
      <c r="F630" s="10"/>
      <c r="G630" s="10"/>
      <c r="H630" s="10"/>
      <c r="I630" s="10"/>
      <c r="J630" s="10"/>
      <c r="K630" s="10"/>
      <c r="L630" s="10"/>
      <c r="M630" s="10"/>
      <c r="N630" s="10"/>
      <c r="O630" s="10"/>
      <c r="P630" s="33"/>
      <c r="Q630" s="10"/>
      <c r="R630" s="10"/>
      <c r="S630" s="10"/>
      <c r="T630" s="10"/>
      <c r="U630" s="10"/>
      <c r="V630" s="10"/>
      <c r="W630" s="10"/>
      <c r="X630" s="10"/>
      <c r="Y630" s="10"/>
      <c r="Z630" s="10"/>
      <c r="AA630" s="10"/>
    </row>
    <row r="631">
      <c r="A631" s="10"/>
      <c r="B631" s="10"/>
      <c r="C631" s="10"/>
      <c r="D631" s="10"/>
      <c r="E631" s="10"/>
      <c r="F631" s="10"/>
      <c r="G631" s="10"/>
      <c r="H631" s="10"/>
      <c r="I631" s="10"/>
      <c r="J631" s="10"/>
      <c r="K631" s="10"/>
      <c r="L631" s="10"/>
      <c r="M631" s="10"/>
      <c r="N631" s="10"/>
      <c r="O631" s="10"/>
      <c r="P631" s="33"/>
      <c r="Q631" s="10"/>
      <c r="R631" s="10"/>
      <c r="S631" s="10"/>
      <c r="T631" s="10"/>
      <c r="U631" s="10"/>
      <c r="V631" s="10"/>
      <c r="W631" s="10"/>
      <c r="X631" s="10"/>
      <c r="Y631" s="10"/>
      <c r="Z631" s="10"/>
      <c r="AA631" s="10"/>
    </row>
    <row r="632">
      <c r="A632" s="10"/>
      <c r="B632" s="10"/>
      <c r="C632" s="10"/>
      <c r="D632" s="10"/>
      <c r="E632" s="10"/>
      <c r="F632" s="10"/>
      <c r="G632" s="10"/>
      <c r="H632" s="10"/>
      <c r="I632" s="10"/>
      <c r="J632" s="10"/>
      <c r="K632" s="10"/>
      <c r="L632" s="10"/>
      <c r="M632" s="10"/>
      <c r="N632" s="10"/>
      <c r="O632" s="10"/>
      <c r="P632" s="33"/>
      <c r="Q632" s="10"/>
      <c r="R632" s="10"/>
      <c r="S632" s="10"/>
      <c r="T632" s="10"/>
      <c r="U632" s="10"/>
      <c r="V632" s="10"/>
      <c r="W632" s="10"/>
      <c r="X632" s="10"/>
      <c r="Y632" s="10"/>
      <c r="Z632" s="10"/>
      <c r="AA632" s="10"/>
    </row>
    <row r="633">
      <c r="A633" s="10"/>
      <c r="B633" s="10"/>
      <c r="C633" s="10"/>
      <c r="D633" s="10"/>
      <c r="E633" s="10"/>
      <c r="F633" s="10"/>
      <c r="G633" s="10"/>
      <c r="H633" s="10"/>
      <c r="I633" s="10"/>
      <c r="J633" s="10"/>
      <c r="K633" s="10"/>
      <c r="L633" s="10"/>
      <c r="M633" s="10"/>
      <c r="N633" s="10"/>
      <c r="O633" s="10"/>
      <c r="P633" s="33"/>
      <c r="Q633" s="10"/>
      <c r="R633" s="10"/>
      <c r="S633" s="10"/>
      <c r="T633" s="10"/>
      <c r="U633" s="10"/>
      <c r="V633" s="10"/>
      <c r="W633" s="10"/>
      <c r="X633" s="10"/>
      <c r="Y633" s="10"/>
      <c r="Z633" s="10"/>
      <c r="AA633" s="10"/>
    </row>
    <row r="634">
      <c r="A634" s="10"/>
      <c r="B634" s="10"/>
      <c r="C634" s="10"/>
      <c r="D634" s="10"/>
      <c r="E634" s="10"/>
      <c r="F634" s="10"/>
      <c r="G634" s="10"/>
      <c r="H634" s="10"/>
      <c r="I634" s="10"/>
      <c r="J634" s="10"/>
      <c r="K634" s="10"/>
      <c r="L634" s="10"/>
      <c r="M634" s="10"/>
      <c r="N634" s="10"/>
      <c r="O634" s="10"/>
      <c r="P634" s="33"/>
      <c r="Q634" s="10"/>
      <c r="R634" s="10"/>
      <c r="S634" s="10"/>
      <c r="T634" s="10"/>
      <c r="U634" s="10"/>
      <c r="V634" s="10"/>
      <c r="W634" s="10"/>
      <c r="X634" s="10"/>
      <c r="Y634" s="10"/>
      <c r="Z634" s="10"/>
      <c r="AA634" s="10"/>
    </row>
    <row r="635">
      <c r="A635" s="10"/>
      <c r="B635" s="10"/>
      <c r="C635" s="10"/>
      <c r="D635" s="10"/>
      <c r="E635" s="10"/>
      <c r="F635" s="10"/>
      <c r="G635" s="10"/>
      <c r="H635" s="10"/>
      <c r="I635" s="10"/>
      <c r="J635" s="10"/>
      <c r="K635" s="10"/>
      <c r="L635" s="10"/>
      <c r="M635" s="10"/>
      <c r="N635" s="10"/>
      <c r="O635" s="10"/>
      <c r="P635" s="33"/>
      <c r="Q635" s="10"/>
      <c r="R635" s="10"/>
      <c r="S635" s="10"/>
      <c r="T635" s="10"/>
      <c r="U635" s="10"/>
      <c r="V635" s="10"/>
      <c r="W635" s="10"/>
      <c r="X635" s="10"/>
      <c r="Y635" s="10"/>
      <c r="Z635" s="10"/>
      <c r="AA635" s="10"/>
    </row>
    <row r="636">
      <c r="A636" s="10"/>
      <c r="B636" s="10"/>
      <c r="C636" s="10"/>
      <c r="D636" s="10"/>
      <c r="E636" s="10"/>
      <c r="F636" s="10"/>
      <c r="G636" s="10"/>
      <c r="H636" s="10"/>
      <c r="I636" s="10"/>
      <c r="J636" s="10"/>
      <c r="K636" s="10"/>
      <c r="L636" s="10"/>
      <c r="M636" s="10"/>
      <c r="N636" s="10"/>
      <c r="O636" s="10"/>
      <c r="P636" s="33"/>
      <c r="Q636" s="10"/>
      <c r="R636" s="10"/>
      <c r="S636" s="10"/>
      <c r="T636" s="10"/>
      <c r="U636" s="10"/>
      <c r="V636" s="10"/>
      <c r="W636" s="10"/>
      <c r="X636" s="10"/>
      <c r="Y636" s="10"/>
      <c r="Z636" s="10"/>
      <c r="AA636" s="10"/>
    </row>
    <row r="637">
      <c r="A637" s="10"/>
      <c r="B637" s="10"/>
      <c r="C637" s="10"/>
      <c r="D637" s="10"/>
      <c r="E637" s="10"/>
      <c r="F637" s="10"/>
      <c r="G637" s="10"/>
      <c r="H637" s="10"/>
      <c r="I637" s="10"/>
      <c r="J637" s="10"/>
      <c r="K637" s="10"/>
      <c r="L637" s="10"/>
      <c r="M637" s="10"/>
      <c r="N637" s="10"/>
      <c r="O637" s="10"/>
      <c r="P637" s="33"/>
      <c r="Q637" s="10"/>
      <c r="R637" s="10"/>
      <c r="S637" s="10"/>
      <c r="T637" s="10"/>
      <c r="U637" s="10"/>
      <c r="V637" s="10"/>
      <c r="W637" s="10"/>
      <c r="X637" s="10"/>
      <c r="Y637" s="10"/>
      <c r="Z637" s="10"/>
      <c r="AA637" s="10"/>
    </row>
    <row r="638">
      <c r="A638" s="10"/>
      <c r="B638" s="10"/>
      <c r="C638" s="10"/>
      <c r="D638" s="10"/>
      <c r="E638" s="10"/>
      <c r="F638" s="10"/>
      <c r="G638" s="10"/>
      <c r="H638" s="10"/>
      <c r="I638" s="10"/>
      <c r="J638" s="10"/>
      <c r="K638" s="10"/>
      <c r="L638" s="10"/>
      <c r="M638" s="10"/>
      <c r="N638" s="10"/>
      <c r="O638" s="10"/>
      <c r="P638" s="33"/>
      <c r="Q638" s="10"/>
      <c r="R638" s="10"/>
      <c r="S638" s="10"/>
      <c r="T638" s="10"/>
      <c r="U638" s="10"/>
      <c r="V638" s="10"/>
      <c r="W638" s="10"/>
      <c r="X638" s="10"/>
      <c r="Y638" s="10"/>
      <c r="Z638" s="10"/>
      <c r="AA638" s="10"/>
    </row>
    <row r="639">
      <c r="A639" s="10"/>
      <c r="B639" s="10"/>
      <c r="C639" s="10"/>
      <c r="D639" s="10"/>
      <c r="E639" s="10"/>
      <c r="F639" s="10"/>
      <c r="G639" s="10"/>
      <c r="H639" s="10"/>
      <c r="I639" s="10"/>
      <c r="J639" s="10"/>
      <c r="K639" s="10"/>
      <c r="L639" s="10"/>
      <c r="M639" s="10"/>
      <c r="N639" s="10"/>
      <c r="O639" s="10"/>
      <c r="P639" s="33"/>
      <c r="Q639" s="10"/>
      <c r="R639" s="10"/>
      <c r="S639" s="10"/>
      <c r="T639" s="10"/>
      <c r="U639" s="10"/>
      <c r="V639" s="10"/>
      <c r="W639" s="10"/>
      <c r="X639" s="10"/>
      <c r="Y639" s="10"/>
      <c r="Z639" s="10"/>
      <c r="AA639" s="10"/>
    </row>
    <row r="640">
      <c r="A640" s="10"/>
      <c r="B640" s="10"/>
      <c r="C640" s="10"/>
      <c r="D640" s="10"/>
      <c r="E640" s="10"/>
      <c r="F640" s="10"/>
      <c r="G640" s="10"/>
      <c r="H640" s="10"/>
      <c r="I640" s="10"/>
      <c r="J640" s="10"/>
      <c r="K640" s="10"/>
      <c r="L640" s="10"/>
      <c r="M640" s="10"/>
      <c r="N640" s="10"/>
      <c r="O640" s="10"/>
      <c r="P640" s="33"/>
      <c r="Q640" s="10"/>
      <c r="R640" s="10"/>
      <c r="S640" s="10"/>
      <c r="T640" s="10"/>
      <c r="U640" s="10"/>
      <c r="V640" s="10"/>
      <c r="W640" s="10"/>
      <c r="X640" s="10"/>
      <c r="Y640" s="10"/>
      <c r="Z640" s="10"/>
      <c r="AA640" s="10"/>
    </row>
    <row r="641">
      <c r="A641" s="10"/>
      <c r="B641" s="10"/>
      <c r="C641" s="10"/>
      <c r="D641" s="10"/>
      <c r="E641" s="10"/>
      <c r="F641" s="10"/>
      <c r="G641" s="10"/>
      <c r="H641" s="10"/>
      <c r="I641" s="10"/>
      <c r="J641" s="10"/>
      <c r="K641" s="10"/>
      <c r="L641" s="10"/>
      <c r="M641" s="10"/>
      <c r="N641" s="10"/>
      <c r="O641" s="10"/>
      <c r="P641" s="33"/>
      <c r="Q641" s="10"/>
      <c r="R641" s="10"/>
      <c r="S641" s="10"/>
      <c r="T641" s="10"/>
      <c r="U641" s="10"/>
      <c r="V641" s="10"/>
      <c r="W641" s="10"/>
      <c r="X641" s="10"/>
      <c r="Y641" s="10"/>
      <c r="Z641" s="10"/>
      <c r="AA641" s="10"/>
    </row>
    <row r="642">
      <c r="A642" s="10"/>
      <c r="B642" s="10"/>
      <c r="C642" s="10"/>
      <c r="D642" s="10"/>
      <c r="E642" s="10"/>
      <c r="F642" s="10"/>
      <c r="G642" s="10"/>
      <c r="H642" s="10"/>
      <c r="I642" s="10"/>
      <c r="J642" s="10"/>
      <c r="K642" s="10"/>
      <c r="L642" s="10"/>
      <c r="M642" s="10"/>
      <c r="N642" s="10"/>
      <c r="O642" s="10"/>
      <c r="P642" s="33"/>
      <c r="Q642" s="10"/>
      <c r="R642" s="10"/>
      <c r="S642" s="10"/>
      <c r="T642" s="10"/>
      <c r="U642" s="10"/>
      <c r="V642" s="10"/>
      <c r="W642" s="10"/>
      <c r="X642" s="10"/>
      <c r="Y642" s="10"/>
      <c r="Z642" s="10"/>
      <c r="AA642" s="10"/>
    </row>
    <row r="643">
      <c r="A643" s="10"/>
      <c r="B643" s="10"/>
      <c r="C643" s="10"/>
      <c r="D643" s="10"/>
      <c r="E643" s="10"/>
      <c r="F643" s="10"/>
      <c r="G643" s="10"/>
      <c r="H643" s="10"/>
      <c r="I643" s="10"/>
      <c r="J643" s="10"/>
      <c r="K643" s="10"/>
      <c r="L643" s="10"/>
      <c r="M643" s="10"/>
      <c r="N643" s="10"/>
      <c r="O643" s="10"/>
      <c r="P643" s="33"/>
      <c r="Q643" s="10"/>
      <c r="R643" s="10"/>
      <c r="S643" s="10"/>
      <c r="T643" s="10"/>
      <c r="U643" s="10"/>
      <c r="V643" s="10"/>
      <c r="W643" s="10"/>
      <c r="X643" s="10"/>
      <c r="Y643" s="10"/>
      <c r="Z643" s="10"/>
      <c r="AA643" s="10"/>
    </row>
    <row r="644">
      <c r="A644" s="10"/>
      <c r="B644" s="10"/>
      <c r="C644" s="10"/>
      <c r="D644" s="10"/>
      <c r="E644" s="10"/>
      <c r="F644" s="10"/>
      <c r="G644" s="10"/>
      <c r="H644" s="10"/>
      <c r="I644" s="10"/>
      <c r="J644" s="10"/>
      <c r="K644" s="10"/>
      <c r="L644" s="10"/>
      <c r="M644" s="10"/>
      <c r="N644" s="10"/>
      <c r="O644" s="10"/>
      <c r="P644" s="33"/>
      <c r="Q644" s="10"/>
      <c r="R644" s="10"/>
      <c r="S644" s="10"/>
      <c r="T644" s="10"/>
      <c r="U644" s="10"/>
      <c r="V644" s="10"/>
      <c r="W644" s="10"/>
      <c r="X644" s="10"/>
      <c r="Y644" s="10"/>
      <c r="Z644" s="10"/>
      <c r="AA644" s="10"/>
    </row>
    <row r="645">
      <c r="A645" s="10"/>
      <c r="B645" s="10"/>
      <c r="C645" s="10"/>
      <c r="D645" s="10"/>
      <c r="E645" s="10"/>
      <c r="F645" s="10"/>
      <c r="G645" s="10"/>
      <c r="H645" s="10"/>
      <c r="I645" s="10"/>
      <c r="J645" s="10"/>
      <c r="K645" s="10"/>
      <c r="L645" s="10"/>
      <c r="M645" s="10"/>
      <c r="N645" s="10"/>
      <c r="O645" s="10"/>
      <c r="P645" s="33"/>
      <c r="Q645" s="10"/>
      <c r="R645" s="10"/>
      <c r="S645" s="10"/>
      <c r="T645" s="10"/>
      <c r="U645" s="10"/>
      <c r="V645" s="10"/>
      <c r="W645" s="10"/>
      <c r="X645" s="10"/>
      <c r="Y645" s="10"/>
      <c r="Z645" s="10"/>
      <c r="AA645" s="10"/>
    </row>
    <row r="646">
      <c r="A646" s="10"/>
      <c r="B646" s="10"/>
      <c r="C646" s="10"/>
      <c r="D646" s="10"/>
      <c r="E646" s="10"/>
      <c r="F646" s="10"/>
      <c r="G646" s="10"/>
      <c r="H646" s="10"/>
      <c r="I646" s="10"/>
      <c r="J646" s="10"/>
      <c r="K646" s="10"/>
      <c r="L646" s="10"/>
      <c r="M646" s="10"/>
      <c r="N646" s="10"/>
      <c r="O646" s="10"/>
      <c r="P646" s="33"/>
      <c r="Q646" s="10"/>
      <c r="R646" s="10"/>
      <c r="S646" s="10"/>
      <c r="T646" s="10"/>
      <c r="U646" s="10"/>
      <c r="V646" s="10"/>
      <c r="W646" s="10"/>
      <c r="X646" s="10"/>
      <c r="Y646" s="10"/>
      <c r="Z646" s="10"/>
      <c r="AA646" s="10"/>
    </row>
    <row r="647">
      <c r="A647" s="10"/>
      <c r="B647" s="10"/>
      <c r="C647" s="10"/>
      <c r="D647" s="10"/>
      <c r="E647" s="10"/>
      <c r="F647" s="10"/>
      <c r="G647" s="10"/>
      <c r="H647" s="10"/>
      <c r="I647" s="10"/>
      <c r="J647" s="10"/>
      <c r="K647" s="10"/>
      <c r="L647" s="10"/>
      <c r="M647" s="10"/>
      <c r="N647" s="10"/>
      <c r="O647" s="10"/>
      <c r="P647" s="33"/>
      <c r="Q647" s="10"/>
      <c r="R647" s="10"/>
      <c r="S647" s="10"/>
      <c r="T647" s="10"/>
      <c r="U647" s="10"/>
      <c r="V647" s="10"/>
      <c r="W647" s="10"/>
      <c r="X647" s="10"/>
      <c r="Y647" s="10"/>
      <c r="Z647" s="10"/>
      <c r="AA647" s="10"/>
    </row>
    <row r="648">
      <c r="A648" s="10"/>
      <c r="B648" s="10"/>
      <c r="C648" s="10"/>
      <c r="D648" s="10"/>
      <c r="E648" s="10"/>
      <c r="F648" s="10"/>
      <c r="G648" s="10"/>
      <c r="H648" s="10"/>
      <c r="I648" s="10"/>
      <c r="J648" s="10"/>
      <c r="K648" s="10"/>
      <c r="L648" s="10"/>
      <c r="M648" s="10"/>
      <c r="N648" s="10"/>
      <c r="O648" s="10"/>
      <c r="P648" s="33"/>
      <c r="Q648" s="10"/>
      <c r="R648" s="10"/>
      <c r="S648" s="10"/>
      <c r="T648" s="10"/>
      <c r="U648" s="10"/>
      <c r="V648" s="10"/>
      <c r="W648" s="10"/>
      <c r="X648" s="10"/>
      <c r="Y648" s="10"/>
      <c r="Z648" s="10"/>
      <c r="AA648" s="10"/>
    </row>
    <row r="649">
      <c r="A649" s="10"/>
      <c r="B649" s="10"/>
      <c r="C649" s="10"/>
      <c r="D649" s="10"/>
      <c r="E649" s="10"/>
      <c r="F649" s="10"/>
      <c r="G649" s="10"/>
      <c r="H649" s="10"/>
      <c r="I649" s="10"/>
      <c r="J649" s="10"/>
      <c r="K649" s="10"/>
      <c r="L649" s="10"/>
      <c r="M649" s="10"/>
      <c r="N649" s="10"/>
      <c r="O649" s="10"/>
      <c r="P649" s="33"/>
      <c r="Q649" s="10"/>
      <c r="R649" s="10"/>
      <c r="S649" s="10"/>
      <c r="T649" s="10"/>
      <c r="U649" s="10"/>
      <c r="V649" s="10"/>
      <c r="W649" s="10"/>
      <c r="X649" s="10"/>
      <c r="Y649" s="10"/>
      <c r="Z649" s="10"/>
      <c r="AA649" s="10"/>
    </row>
    <row r="650">
      <c r="A650" s="10"/>
      <c r="B650" s="10"/>
      <c r="C650" s="10"/>
      <c r="D650" s="10"/>
      <c r="E650" s="10"/>
      <c r="F650" s="10"/>
      <c r="G650" s="10"/>
      <c r="H650" s="10"/>
      <c r="I650" s="10"/>
      <c r="J650" s="10"/>
      <c r="K650" s="10"/>
      <c r="L650" s="10"/>
      <c r="M650" s="10"/>
      <c r="N650" s="10"/>
      <c r="O650" s="10"/>
      <c r="P650" s="33"/>
      <c r="Q650" s="10"/>
      <c r="R650" s="10"/>
      <c r="S650" s="10"/>
      <c r="T650" s="10"/>
      <c r="U650" s="10"/>
      <c r="V650" s="10"/>
      <c r="W650" s="10"/>
      <c r="X650" s="10"/>
      <c r="Y650" s="10"/>
      <c r="Z650" s="10"/>
      <c r="AA650" s="10"/>
    </row>
    <row r="651">
      <c r="A651" s="10"/>
      <c r="B651" s="10"/>
      <c r="C651" s="10"/>
      <c r="D651" s="10"/>
      <c r="E651" s="10"/>
      <c r="F651" s="10"/>
      <c r="G651" s="10"/>
      <c r="H651" s="10"/>
      <c r="I651" s="10"/>
      <c r="J651" s="10"/>
      <c r="K651" s="10"/>
      <c r="L651" s="10"/>
      <c r="M651" s="10"/>
      <c r="N651" s="10"/>
      <c r="O651" s="10"/>
      <c r="P651" s="33"/>
      <c r="Q651" s="10"/>
      <c r="R651" s="10"/>
      <c r="S651" s="10"/>
      <c r="T651" s="10"/>
      <c r="U651" s="10"/>
      <c r="V651" s="10"/>
      <c r="W651" s="10"/>
      <c r="X651" s="10"/>
      <c r="Y651" s="10"/>
      <c r="Z651" s="10"/>
      <c r="AA651" s="10"/>
    </row>
    <row r="652">
      <c r="A652" s="10"/>
      <c r="B652" s="10"/>
      <c r="C652" s="10"/>
      <c r="D652" s="10"/>
      <c r="E652" s="10"/>
      <c r="F652" s="10"/>
      <c r="G652" s="10"/>
      <c r="H652" s="10"/>
      <c r="I652" s="10"/>
      <c r="J652" s="10"/>
      <c r="K652" s="10"/>
      <c r="L652" s="10"/>
      <c r="M652" s="10"/>
      <c r="N652" s="10"/>
      <c r="O652" s="10"/>
      <c r="P652" s="33"/>
      <c r="Q652" s="10"/>
      <c r="R652" s="10"/>
      <c r="S652" s="10"/>
      <c r="T652" s="10"/>
      <c r="U652" s="10"/>
      <c r="V652" s="10"/>
      <c r="W652" s="10"/>
      <c r="X652" s="10"/>
      <c r="Y652" s="10"/>
      <c r="Z652" s="10"/>
      <c r="AA652" s="10"/>
    </row>
    <row r="653">
      <c r="A653" s="10"/>
      <c r="B653" s="10"/>
      <c r="C653" s="10"/>
      <c r="D653" s="10"/>
      <c r="E653" s="10"/>
      <c r="F653" s="10"/>
      <c r="G653" s="10"/>
      <c r="H653" s="10"/>
      <c r="I653" s="10"/>
      <c r="J653" s="10"/>
      <c r="K653" s="10"/>
      <c r="L653" s="10"/>
      <c r="M653" s="10"/>
      <c r="N653" s="10"/>
      <c r="O653" s="10"/>
      <c r="P653" s="33"/>
      <c r="Q653" s="10"/>
      <c r="R653" s="10"/>
      <c r="S653" s="10"/>
      <c r="T653" s="10"/>
      <c r="U653" s="10"/>
      <c r="V653" s="10"/>
      <c r="W653" s="10"/>
      <c r="X653" s="10"/>
      <c r="Y653" s="10"/>
      <c r="Z653" s="10"/>
      <c r="AA653" s="10"/>
    </row>
    <row r="654">
      <c r="A654" s="10"/>
      <c r="B654" s="10"/>
      <c r="C654" s="10"/>
      <c r="D654" s="10"/>
      <c r="E654" s="10"/>
      <c r="F654" s="10"/>
      <c r="G654" s="10"/>
      <c r="H654" s="10"/>
      <c r="I654" s="10"/>
      <c r="J654" s="10"/>
      <c r="K654" s="10"/>
      <c r="L654" s="10"/>
      <c r="M654" s="10"/>
      <c r="N654" s="10"/>
      <c r="O654" s="10"/>
      <c r="P654" s="33"/>
      <c r="Q654" s="10"/>
      <c r="R654" s="10"/>
      <c r="S654" s="10"/>
      <c r="T654" s="10"/>
      <c r="U654" s="10"/>
      <c r="V654" s="10"/>
      <c r="W654" s="10"/>
      <c r="X654" s="10"/>
      <c r="Y654" s="10"/>
      <c r="Z654" s="10"/>
      <c r="AA654" s="10"/>
    </row>
    <row r="655">
      <c r="A655" s="10"/>
      <c r="B655" s="10"/>
      <c r="C655" s="10"/>
      <c r="D655" s="10"/>
      <c r="E655" s="10"/>
      <c r="F655" s="10"/>
      <c r="G655" s="10"/>
      <c r="H655" s="10"/>
      <c r="I655" s="10"/>
      <c r="J655" s="10"/>
      <c r="K655" s="10"/>
      <c r="L655" s="10"/>
      <c r="M655" s="10"/>
      <c r="N655" s="10"/>
      <c r="O655" s="10"/>
      <c r="P655" s="33"/>
      <c r="Q655" s="10"/>
      <c r="R655" s="10"/>
      <c r="S655" s="10"/>
      <c r="T655" s="10"/>
      <c r="U655" s="10"/>
      <c r="V655" s="10"/>
      <c r="W655" s="10"/>
      <c r="X655" s="10"/>
      <c r="Y655" s="10"/>
      <c r="Z655" s="10"/>
      <c r="AA655" s="10"/>
    </row>
    <row r="656">
      <c r="A656" s="10"/>
      <c r="B656" s="10"/>
      <c r="C656" s="10"/>
      <c r="D656" s="10"/>
      <c r="E656" s="10"/>
      <c r="F656" s="10"/>
      <c r="G656" s="10"/>
      <c r="H656" s="10"/>
      <c r="I656" s="10"/>
      <c r="J656" s="10"/>
      <c r="K656" s="10"/>
      <c r="L656" s="10"/>
      <c r="M656" s="10"/>
      <c r="N656" s="10"/>
      <c r="O656" s="10"/>
      <c r="P656" s="33"/>
      <c r="Q656" s="10"/>
      <c r="R656" s="10"/>
      <c r="S656" s="10"/>
      <c r="T656" s="10"/>
      <c r="U656" s="10"/>
      <c r="V656" s="10"/>
      <c r="W656" s="10"/>
      <c r="X656" s="10"/>
      <c r="Y656" s="10"/>
      <c r="Z656" s="10"/>
      <c r="AA656" s="10"/>
    </row>
    <row r="657">
      <c r="A657" s="10"/>
      <c r="B657" s="10"/>
      <c r="C657" s="10"/>
      <c r="D657" s="10"/>
      <c r="E657" s="10"/>
      <c r="F657" s="10"/>
      <c r="G657" s="10"/>
      <c r="H657" s="10"/>
      <c r="I657" s="10"/>
      <c r="J657" s="10"/>
      <c r="K657" s="10"/>
      <c r="L657" s="10"/>
      <c r="M657" s="10"/>
      <c r="N657" s="10"/>
      <c r="O657" s="10"/>
      <c r="P657" s="33"/>
      <c r="Q657" s="10"/>
      <c r="R657" s="10"/>
      <c r="S657" s="10"/>
      <c r="T657" s="10"/>
      <c r="U657" s="10"/>
      <c r="V657" s="10"/>
      <c r="W657" s="10"/>
      <c r="X657" s="10"/>
      <c r="Y657" s="10"/>
      <c r="Z657" s="10"/>
      <c r="AA657" s="10"/>
    </row>
    <row r="658">
      <c r="A658" s="10"/>
      <c r="B658" s="10"/>
      <c r="C658" s="10"/>
      <c r="D658" s="10"/>
      <c r="E658" s="10"/>
      <c r="F658" s="10"/>
      <c r="G658" s="10"/>
      <c r="H658" s="10"/>
      <c r="I658" s="10"/>
      <c r="J658" s="10"/>
      <c r="K658" s="10"/>
      <c r="L658" s="10"/>
      <c r="M658" s="10"/>
      <c r="N658" s="10"/>
      <c r="O658" s="10"/>
      <c r="P658" s="33"/>
      <c r="Q658" s="10"/>
      <c r="R658" s="10"/>
      <c r="S658" s="10"/>
      <c r="T658" s="10"/>
      <c r="U658" s="10"/>
      <c r="V658" s="10"/>
      <c r="W658" s="10"/>
      <c r="X658" s="10"/>
      <c r="Y658" s="10"/>
      <c r="Z658" s="10"/>
      <c r="AA658" s="10"/>
    </row>
    <row r="659">
      <c r="A659" s="10"/>
      <c r="B659" s="10"/>
      <c r="C659" s="10"/>
      <c r="D659" s="10"/>
      <c r="E659" s="10"/>
      <c r="F659" s="10"/>
      <c r="G659" s="10"/>
      <c r="H659" s="10"/>
      <c r="I659" s="10"/>
      <c r="J659" s="10"/>
      <c r="K659" s="10"/>
      <c r="L659" s="10"/>
      <c r="M659" s="10"/>
      <c r="N659" s="10"/>
      <c r="O659" s="10"/>
      <c r="P659" s="33"/>
      <c r="Q659" s="10"/>
      <c r="R659" s="10"/>
      <c r="S659" s="10"/>
      <c r="T659" s="10"/>
      <c r="U659" s="10"/>
      <c r="V659" s="10"/>
      <c r="W659" s="10"/>
      <c r="X659" s="10"/>
      <c r="Y659" s="10"/>
      <c r="Z659" s="10"/>
      <c r="AA659" s="10"/>
    </row>
    <row r="660">
      <c r="A660" s="10"/>
      <c r="B660" s="10"/>
      <c r="C660" s="10"/>
      <c r="D660" s="10"/>
      <c r="E660" s="10"/>
      <c r="F660" s="10"/>
      <c r="G660" s="10"/>
      <c r="H660" s="10"/>
      <c r="I660" s="10"/>
      <c r="J660" s="10"/>
      <c r="K660" s="10"/>
      <c r="L660" s="10"/>
      <c r="M660" s="10"/>
      <c r="N660" s="10"/>
      <c r="O660" s="10"/>
      <c r="P660" s="33"/>
      <c r="Q660" s="10"/>
      <c r="R660" s="10"/>
      <c r="S660" s="10"/>
      <c r="T660" s="10"/>
      <c r="U660" s="10"/>
      <c r="V660" s="10"/>
      <c r="W660" s="10"/>
      <c r="X660" s="10"/>
      <c r="Y660" s="10"/>
      <c r="Z660" s="10"/>
      <c r="AA660" s="10"/>
    </row>
    <row r="661">
      <c r="A661" s="10"/>
      <c r="B661" s="10"/>
      <c r="C661" s="10"/>
      <c r="D661" s="10"/>
      <c r="E661" s="10"/>
      <c r="F661" s="10"/>
      <c r="G661" s="10"/>
      <c r="H661" s="10"/>
      <c r="I661" s="10"/>
      <c r="J661" s="10"/>
      <c r="K661" s="10"/>
      <c r="L661" s="10"/>
      <c r="M661" s="10"/>
      <c r="N661" s="10"/>
      <c r="O661" s="10"/>
      <c r="P661" s="33"/>
      <c r="Q661" s="10"/>
      <c r="R661" s="10"/>
      <c r="S661" s="10"/>
      <c r="T661" s="10"/>
      <c r="U661" s="10"/>
      <c r="V661" s="10"/>
      <c r="W661" s="10"/>
      <c r="X661" s="10"/>
      <c r="Y661" s="10"/>
      <c r="Z661" s="10"/>
      <c r="AA661" s="10"/>
    </row>
    <row r="662">
      <c r="A662" s="10"/>
      <c r="B662" s="10"/>
      <c r="C662" s="10"/>
      <c r="D662" s="10"/>
      <c r="E662" s="10"/>
      <c r="F662" s="10"/>
      <c r="G662" s="10"/>
      <c r="H662" s="10"/>
      <c r="I662" s="10"/>
      <c r="J662" s="10"/>
      <c r="K662" s="10"/>
      <c r="L662" s="10"/>
      <c r="M662" s="10"/>
      <c r="N662" s="10"/>
      <c r="O662" s="10"/>
      <c r="P662" s="33"/>
      <c r="Q662" s="10"/>
      <c r="R662" s="10"/>
      <c r="S662" s="10"/>
      <c r="T662" s="10"/>
      <c r="U662" s="10"/>
      <c r="V662" s="10"/>
      <c r="W662" s="10"/>
      <c r="X662" s="10"/>
      <c r="Y662" s="10"/>
      <c r="Z662" s="10"/>
      <c r="AA662" s="10"/>
    </row>
    <row r="663">
      <c r="A663" s="10"/>
      <c r="B663" s="10"/>
      <c r="C663" s="10"/>
      <c r="D663" s="10"/>
      <c r="E663" s="10"/>
      <c r="F663" s="10"/>
      <c r="G663" s="10"/>
      <c r="H663" s="10"/>
      <c r="I663" s="10"/>
      <c r="J663" s="10"/>
      <c r="K663" s="10"/>
      <c r="L663" s="10"/>
      <c r="M663" s="10"/>
      <c r="N663" s="10"/>
      <c r="O663" s="10"/>
      <c r="P663" s="33"/>
      <c r="Q663" s="10"/>
      <c r="R663" s="10"/>
      <c r="S663" s="10"/>
      <c r="T663" s="10"/>
      <c r="U663" s="10"/>
      <c r="V663" s="10"/>
      <c r="W663" s="10"/>
      <c r="X663" s="10"/>
      <c r="Y663" s="10"/>
      <c r="Z663" s="10"/>
      <c r="AA663" s="10"/>
    </row>
    <row r="664">
      <c r="A664" s="10"/>
      <c r="B664" s="10"/>
      <c r="C664" s="10"/>
      <c r="D664" s="10"/>
      <c r="E664" s="10"/>
      <c r="F664" s="10"/>
      <c r="G664" s="10"/>
      <c r="H664" s="10"/>
      <c r="I664" s="10"/>
      <c r="J664" s="10"/>
      <c r="K664" s="10"/>
      <c r="L664" s="10"/>
      <c r="M664" s="10"/>
      <c r="N664" s="10"/>
      <c r="O664" s="10"/>
      <c r="P664" s="33"/>
      <c r="Q664" s="10"/>
      <c r="R664" s="10"/>
      <c r="S664" s="10"/>
      <c r="T664" s="10"/>
      <c r="U664" s="10"/>
      <c r="V664" s="10"/>
      <c r="W664" s="10"/>
      <c r="X664" s="10"/>
      <c r="Y664" s="10"/>
      <c r="Z664" s="10"/>
      <c r="AA664" s="10"/>
    </row>
    <row r="665">
      <c r="A665" s="10"/>
      <c r="B665" s="10"/>
      <c r="C665" s="10"/>
      <c r="D665" s="10"/>
      <c r="E665" s="10"/>
      <c r="F665" s="10"/>
      <c r="G665" s="10"/>
      <c r="H665" s="10"/>
      <c r="I665" s="10"/>
      <c r="J665" s="10"/>
      <c r="K665" s="10"/>
      <c r="L665" s="10"/>
      <c r="M665" s="10"/>
      <c r="N665" s="10"/>
      <c r="O665" s="10"/>
      <c r="P665" s="33"/>
      <c r="Q665" s="10"/>
      <c r="R665" s="10"/>
      <c r="S665" s="10"/>
      <c r="T665" s="10"/>
      <c r="U665" s="10"/>
      <c r="V665" s="10"/>
      <c r="W665" s="10"/>
      <c r="X665" s="10"/>
      <c r="Y665" s="10"/>
      <c r="Z665" s="10"/>
      <c r="AA665" s="10"/>
    </row>
    <row r="666">
      <c r="A666" s="10"/>
      <c r="B666" s="10"/>
      <c r="C666" s="10"/>
      <c r="D666" s="10"/>
      <c r="E666" s="10"/>
      <c r="F666" s="10"/>
      <c r="G666" s="10"/>
      <c r="H666" s="10"/>
      <c r="I666" s="10"/>
      <c r="J666" s="10"/>
      <c r="K666" s="10"/>
      <c r="L666" s="10"/>
      <c r="M666" s="10"/>
      <c r="N666" s="10"/>
      <c r="O666" s="10"/>
      <c r="P666" s="33"/>
      <c r="Q666" s="10"/>
      <c r="R666" s="10"/>
      <c r="S666" s="10"/>
      <c r="T666" s="10"/>
      <c r="U666" s="10"/>
      <c r="V666" s="10"/>
      <c r="W666" s="10"/>
      <c r="X666" s="10"/>
      <c r="Y666" s="10"/>
      <c r="Z666" s="10"/>
      <c r="AA666" s="10"/>
    </row>
    <row r="667">
      <c r="A667" s="10"/>
      <c r="B667" s="10"/>
      <c r="C667" s="10"/>
      <c r="D667" s="10"/>
      <c r="E667" s="10"/>
      <c r="F667" s="10"/>
      <c r="G667" s="10"/>
      <c r="H667" s="10"/>
      <c r="I667" s="10"/>
      <c r="J667" s="10"/>
      <c r="K667" s="10"/>
      <c r="L667" s="10"/>
      <c r="M667" s="10"/>
      <c r="N667" s="10"/>
      <c r="O667" s="10"/>
      <c r="P667" s="33"/>
      <c r="Q667" s="10"/>
      <c r="R667" s="10"/>
      <c r="S667" s="10"/>
      <c r="T667" s="10"/>
      <c r="U667" s="10"/>
      <c r="V667" s="10"/>
      <c r="W667" s="10"/>
      <c r="X667" s="10"/>
      <c r="Y667" s="10"/>
      <c r="Z667" s="10"/>
      <c r="AA667" s="10"/>
    </row>
    <row r="668">
      <c r="A668" s="10"/>
      <c r="B668" s="10"/>
      <c r="C668" s="10"/>
      <c r="D668" s="10"/>
      <c r="E668" s="10"/>
      <c r="F668" s="10"/>
      <c r="G668" s="10"/>
      <c r="H668" s="10"/>
      <c r="I668" s="10"/>
      <c r="J668" s="10"/>
      <c r="K668" s="10"/>
      <c r="L668" s="10"/>
      <c r="M668" s="10"/>
      <c r="N668" s="10"/>
      <c r="O668" s="10"/>
      <c r="P668" s="33"/>
      <c r="Q668" s="10"/>
      <c r="R668" s="10"/>
      <c r="S668" s="10"/>
      <c r="T668" s="10"/>
      <c r="U668" s="10"/>
      <c r="V668" s="10"/>
      <c r="W668" s="10"/>
      <c r="X668" s="10"/>
      <c r="Y668" s="10"/>
      <c r="Z668" s="10"/>
      <c r="AA668" s="10"/>
    </row>
    <row r="669">
      <c r="A669" s="10"/>
      <c r="B669" s="10"/>
      <c r="C669" s="10"/>
      <c r="D669" s="10"/>
      <c r="E669" s="10"/>
      <c r="F669" s="10"/>
      <c r="G669" s="10"/>
      <c r="H669" s="10"/>
      <c r="I669" s="10"/>
      <c r="J669" s="10"/>
      <c r="K669" s="10"/>
      <c r="L669" s="10"/>
      <c r="M669" s="10"/>
      <c r="N669" s="10"/>
      <c r="O669" s="10"/>
      <c r="P669" s="33"/>
      <c r="Q669" s="10"/>
      <c r="R669" s="10"/>
      <c r="S669" s="10"/>
      <c r="T669" s="10"/>
      <c r="U669" s="10"/>
      <c r="V669" s="10"/>
      <c r="W669" s="10"/>
      <c r="X669" s="10"/>
      <c r="Y669" s="10"/>
      <c r="Z669" s="10"/>
      <c r="AA669" s="10"/>
    </row>
    <row r="670">
      <c r="A670" s="10"/>
      <c r="B670" s="10"/>
      <c r="C670" s="10"/>
      <c r="D670" s="10"/>
      <c r="E670" s="10"/>
      <c r="F670" s="10"/>
      <c r="G670" s="10"/>
      <c r="H670" s="10"/>
      <c r="I670" s="10"/>
      <c r="J670" s="10"/>
      <c r="K670" s="10"/>
      <c r="L670" s="10"/>
      <c r="M670" s="10"/>
      <c r="N670" s="10"/>
      <c r="O670" s="10"/>
      <c r="P670" s="33"/>
      <c r="Q670" s="10"/>
      <c r="R670" s="10"/>
      <c r="S670" s="10"/>
      <c r="T670" s="10"/>
      <c r="U670" s="10"/>
      <c r="V670" s="10"/>
      <c r="W670" s="10"/>
      <c r="X670" s="10"/>
      <c r="Y670" s="10"/>
      <c r="Z670" s="10"/>
      <c r="AA670" s="10"/>
    </row>
    <row r="671">
      <c r="A671" s="10"/>
      <c r="B671" s="10"/>
      <c r="C671" s="10"/>
      <c r="D671" s="10"/>
      <c r="E671" s="10"/>
      <c r="F671" s="10"/>
      <c r="G671" s="10"/>
      <c r="H671" s="10"/>
      <c r="I671" s="10"/>
      <c r="J671" s="10"/>
      <c r="K671" s="10"/>
      <c r="L671" s="10"/>
      <c r="M671" s="10"/>
      <c r="N671" s="10"/>
      <c r="O671" s="10"/>
      <c r="P671" s="33"/>
      <c r="Q671" s="10"/>
      <c r="R671" s="10"/>
      <c r="S671" s="10"/>
      <c r="T671" s="10"/>
      <c r="U671" s="10"/>
      <c r="V671" s="10"/>
      <c r="W671" s="10"/>
      <c r="X671" s="10"/>
      <c r="Y671" s="10"/>
      <c r="Z671" s="10"/>
      <c r="AA671" s="10"/>
    </row>
    <row r="672">
      <c r="A672" s="10"/>
      <c r="B672" s="10"/>
      <c r="C672" s="10"/>
      <c r="D672" s="10"/>
      <c r="E672" s="10"/>
      <c r="F672" s="10"/>
      <c r="G672" s="10"/>
      <c r="H672" s="10"/>
      <c r="I672" s="10"/>
      <c r="J672" s="10"/>
      <c r="K672" s="10"/>
      <c r="L672" s="10"/>
      <c r="M672" s="10"/>
      <c r="N672" s="10"/>
      <c r="O672" s="10"/>
      <c r="P672" s="33"/>
      <c r="Q672" s="10"/>
      <c r="R672" s="10"/>
      <c r="S672" s="10"/>
      <c r="T672" s="10"/>
      <c r="U672" s="10"/>
      <c r="V672" s="10"/>
      <c r="W672" s="10"/>
      <c r="X672" s="10"/>
      <c r="Y672" s="10"/>
      <c r="Z672" s="10"/>
      <c r="AA672" s="10"/>
    </row>
    <row r="673">
      <c r="A673" s="10"/>
      <c r="B673" s="10"/>
      <c r="C673" s="10"/>
      <c r="D673" s="10"/>
      <c r="E673" s="10"/>
      <c r="F673" s="10"/>
      <c r="G673" s="10"/>
      <c r="H673" s="10"/>
      <c r="I673" s="10"/>
      <c r="J673" s="10"/>
      <c r="K673" s="10"/>
      <c r="L673" s="10"/>
      <c r="M673" s="10"/>
      <c r="N673" s="10"/>
      <c r="O673" s="10"/>
      <c r="P673" s="33"/>
      <c r="Q673" s="10"/>
      <c r="R673" s="10"/>
      <c r="S673" s="10"/>
      <c r="T673" s="10"/>
      <c r="U673" s="10"/>
      <c r="V673" s="10"/>
      <c r="W673" s="10"/>
      <c r="X673" s="10"/>
      <c r="Y673" s="10"/>
      <c r="Z673" s="10"/>
      <c r="AA673" s="10"/>
    </row>
    <row r="674">
      <c r="A674" s="10"/>
      <c r="B674" s="10"/>
      <c r="C674" s="10"/>
      <c r="D674" s="10"/>
      <c r="E674" s="10"/>
      <c r="F674" s="10"/>
      <c r="G674" s="10"/>
      <c r="H674" s="10"/>
      <c r="I674" s="10"/>
      <c r="J674" s="10"/>
      <c r="K674" s="10"/>
      <c r="L674" s="10"/>
      <c r="M674" s="10"/>
      <c r="N674" s="10"/>
      <c r="O674" s="10"/>
      <c r="P674" s="33"/>
      <c r="Q674" s="10"/>
      <c r="R674" s="10"/>
      <c r="S674" s="10"/>
      <c r="T674" s="10"/>
      <c r="U674" s="10"/>
      <c r="V674" s="10"/>
      <c r="W674" s="10"/>
      <c r="X674" s="10"/>
      <c r="Y674" s="10"/>
      <c r="Z674" s="10"/>
      <c r="AA674" s="10"/>
    </row>
    <row r="675">
      <c r="A675" s="10"/>
      <c r="B675" s="10"/>
      <c r="C675" s="10"/>
      <c r="D675" s="10"/>
      <c r="E675" s="10"/>
      <c r="F675" s="10"/>
      <c r="G675" s="10"/>
      <c r="H675" s="10"/>
      <c r="I675" s="10"/>
      <c r="J675" s="10"/>
      <c r="K675" s="10"/>
      <c r="L675" s="10"/>
      <c r="M675" s="10"/>
      <c r="N675" s="10"/>
      <c r="O675" s="10"/>
      <c r="P675" s="33"/>
      <c r="Q675" s="10"/>
      <c r="R675" s="10"/>
      <c r="S675" s="10"/>
      <c r="T675" s="10"/>
      <c r="U675" s="10"/>
      <c r="V675" s="10"/>
      <c r="W675" s="10"/>
      <c r="X675" s="10"/>
      <c r="Y675" s="10"/>
      <c r="Z675" s="10"/>
      <c r="AA675" s="10"/>
    </row>
    <row r="676">
      <c r="A676" s="10"/>
      <c r="B676" s="10"/>
      <c r="C676" s="10"/>
      <c r="D676" s="10"/>
      <c r="E676" s="10"/>
      <c r="F676" s="10"/>
      <c r="G676" s="10"/>
      <c r="H676" s="10"/>
      <c r="I676" s="10"/>
      <c r="J676" s="10"/>
      <c r="K676" s="10"/>
      <c r="L676" s="10"/>
      <c r="M676" s="10"/>
      <c r="N676" s="10"/>
      <c r="O676" s="10"/>
      <c r="P676" s="33"/>
      <c r="Q676" s="10"/>
      <c r="R676" s="10"/>
      <c r="S676" s="10"/>
      <c r="T676" s="10"/>
      <c r="U676" s="10"/>
      <c r="V676" s="10"/>
      <c r="W676" s="10"/>
      <c r="X676" s="10"/>
      <c r="Y676" s="10"/>
      <c r="Z676" s="10"/>
      <c r="AA676" s="10"/>
    </row>
    <row r="677">
      <c r="A677" s="10"/>
      <c r="B677" s="10"/>
      <c r="C677" s="10"/>
      <c r="D677" s="10"/>
      <c r="E677" s="10"/>
      <c r="F677" s="10"/>
      <c r="G677" s="10"/>
      <c r="H677" s="10"/>
      <c r="I677" s="10"/>
      <c r="J677" s="10"/>
      <c r="K677" s="10"/>
      <c r="L677" s="10"/>
      <c r="M677" s="10"/>
      <c r="N677" s="10"/>
      <c r="O677" s="10"/>
      <c r="P677" s="33"/>
      <c r="Q677" s="10"/>
      <c r="R677" s="10"/>
      <c r="S677" s="10"/>
      <c r="T677" s="10"/>
      <c r="U677" s="10"/>
      <c r="V677" s="10"/>
      <c r="W677" s="10"/>
      <c r="X677" s="10"/>
      <c r="Y677" s="10"/>
      <c r="Z677" s="10"/>
      <c r="AA677" s="10"/>
    </row>
    <row r="678">
      <c r="A678" s="10"/>
      <c r="B678" s="10"/>
      <c r="C678" s="10"/>
      <c r="D678" s="10"/>
      <c r="E678" s="10"/>
      <c r="F678" s="10"/>
      <c r="G678" s="10"/>
      <c r="H678" s="10"/>
      <c r="I678" s="10"/>
      <c r="J678" s="10"/>
      <c r="K678" s="10"/>
      <c r="L678" s="10"/>
      <c r="M678" s="10"/>
      <c r="N678" s="10"/>
      <c r="O678" s="10"/>
      <c r="P678" s="33"/>
      <c r="Q678" s="10"/>
      <c r="R678" s="10"/>
      <c r="S678" s="10"/>
      <c r="T678" s="10"/>
      <c r="U678" s="10"/>
      <c r="V678" s="10"/>
      <c r="W678" s="10"/>
      <c r="X678" s="10"/>
      <c r="Y678" s="10"/>
      <c r="Z678" s="10"/>
      <c r="AA678" s="10"/>
    </row>
    <row r="679">
      <c r="A679" s="10"/>
      <c r="B679" s="10"/>
      <c r="C679" s="10"/>
      <c r="D679" s="10"/>
      <c r="E679" s="10"/>
      <c r="F679" s="10"/>
      <c r="G679" s="10"/>
      <c r="H679" s="10"/>
      <c r="I679" s="10"/>
      <c r="J679" s="10"/>
      <c r="K679" s="10"/>
      <c r="L679" s="10"/>
      <c r="M679" s="10"/>
      <c r="N679" s="10"/>
      <c r="O679" s="10"/>
      <c r="P679" s="33"/>
      <c r="Q679" s="10"/>
      <c r="R679" s="10"/>
      <c r="S679" s="10"/>
      <c r="T679" s="10"/>
      <c r="U679" s="10"/>
      <c r="V679" s="10"/>
      <c r="W679" s="10"/>
      <c r="X679" s="10"/>
      <c r="Y679" s="10"/>
      <c r="Z679" s="10"/>
      <c r="AA679" s="10"/>
    </row>
    <row r="680">
      <c r="A680" s="10"/>
      <c r="B680" s="10"/>
      <c r="C680" s="10"/>
      <c r="D680" s="10"/>
      <c r="E680" s="10"/>
      <c r="F680" s="10"/>
      <c r="G680" s="10"/>
      <c r="H680" s="10"/>
      <c r="I680" s="10"/>
      <c r="J680" s="10"/>
      <c r="K680" s="10"/>
      <c r="L680" s="10"/>
      <c r="M680" s="10"/>
      <c r="N680" s="10"/>
      <c r="O680" s="10"/>
      <c r="P680" s="33"/>
      <c r="Q680" s="10"/>
      <c r="R680" s="10"/>
      <c r="S680" s="10"/>
      <c r="T680" s="10"/>
      <c r="U680" s="10"/>
      <c r="V680" s="10"/>
      <c r="W680" s="10"/>
      <c r="X680" s="10"/>
      <c r="Y680" s="10"/>
      <c r="Z680" s="10"/>
      <c r="AA680" s="10"/>
    </row>
    <row r="681">
      <c r="A681" s="10"/>
      <c r="B681" s="10"/>
      <c r="C681" s="10"/>
      <c r="D681" s="10"/>
      <c r="E681" s="10"/>
      <c r="F681" s="10"/>
      <c r="G681" s="10"/>
      <c r="H681" s="10"/>
      <c r="I681" s="10"/>
      <c r="J681" s="10"/>
      <c r="K681" s="10"/>
      <c r="L681" s="10"/>
      <c r="M681" s="10"/>
      <c r="N681" s="10"/>
      <c r="O681" s="10"/>
      <c r="P681" s="33"/>
      <c r="Q681" s="10"/>
      <c r="R681" s="10"/>
      <c r="S681" s="10"/>
      <c r="T681" s="10"/>
      <c r="U681" s="10"/>
      <c r="V681" s="10"/>
      <c r="W681" s="10"/>
      <c r="X681" s="10"/>
      <c r="Y681" s="10"/>
      <c r="Z681" s="10"/>
      <c r="AA681" s="10"/>
    </row>
    <row r="682">
      <c r="A682" s="10"/>
      <c r="B682" s="10"/>
      <c r="C682" s="10"/>
      <c r="D682" s="10"/>
      <c r="E682" s="10"/>
      <c r="F682" s="10"/>
      <c r="G682" s="10"/>
      <c r="H682" s="10"/>
      <c r="I682" s="10"/>
      <c r="J682" s="10"/>
      <c r="K682" s="10"/>
      <c r="L682" s="10"/>
      <c r="M682" s="10"/>
      <c r="N682" s="10"/>
      <c r="O682" s="10"/>
      <c r="P682" s="33"/>
      <c r="Q682" s="10"/>
      <c r="R682" s="10"/>
      <c r="S682" s="10"/>
      <c r="T682" s="10"/>
      <c r="U682" s="10"/>
      <c r="V682" s="10"/>
      <c r="W682" s="10"/>
      <c r="X682" s="10"/>
      <c r="Y682" s="10"/>
      <c r="Z682" s="10"/>
      <c r="AA682" s="10"/>
    </row>
    <row r="683">
      <c r="A683" s="10"/>
      <c r="B683" s="10"/>
      <c r="C683" s="10"/>
      <c r="D683" s="10"/>
      <c r="E683" s="10"/>
      <c r="F683" s="10"/>
      <c r="G683" s="10"/>
      <c r="H683" s="10"/>
      <c r="I683" s="10"/>
      <c r="J683" s="10"/>
      <c r="K683" s="10"/>
      <c r="L683" s="10"/>
      <c r="M683" s="10"/>
      <c r="N683" s="10"/>
      <c r="O683" s="10"/>
      <c r="P683" s="33"/>
      <c r="Q683" s="10"/>
      <c r="R683" s="10"/>
      <c r="S683" s="10"/>
      <c r="T683" s="10"/>
      <c r="U683" s="10"/>
      <c r="V683" s="10"/>
      <c r="W683" s="10"/>
      <c r="X683" s="10"/>
      <c r="Y683" s="10"/>
      <c r="Z683" s="10"/>
      <c r="AA683" s="10"/>
    </row>
    <row r="684">
      <c r="A684" s="10"/>
      <c r="B684" s="10"/>
      <c r="C684" s="10"/>
      <c r="D684" s="10"/>
      <c r="E684" s="10"/>
      <c r="F684" s="10"/>
      <c r="G684" s="10"/>
      <c r="H684" s="10"/>
      <c r="I684" s="10"/>
      <c r="J684" s="10"/>
      <c r="K684" s="10"/>
      <c r="L684" s="10"/>
      <c r="M684" s="10"/>
      <c r="N684" s="10"/>
      <c r="O684" s="10"/>
      <c r="P684" s="33"/>
      <c r="Q684" s="10"/>
      <c r="R684" s="10"/>
      <c r="S684" s="10"/>
      <c r="T684" s="10"/>
      <c r="U684" s="10"/>
      <c r="V684" s="10"/>
      <c r="W684" s="10"/>
      <c r="X684" s="10"/>
      <c r="Y684" s="10"/>
      <c r="Z684" s="10"/>
      <c r="AA684" s="10"/>
    </row>
    <row r="685">
      <c r="A685" s="10"/>
      <c r="B685" s="10"/>
      <c r="C685" s="10"/>
      <c r="D685" s="10"/>
      <c r="E685" s="10"/>
      <c r="F685" s="10"/>
      <c r="G685" s="10"/>
      <c r="H685" s="10"/>
      <c r="I685" s="10"/>
      <c r="J685" s="10"/>
      <c r="K685" s="10"/>
      <c r="L685" s="10"/>
      <c r="M685" s="10"/>
      <c r="N685" s="10"/>
      <c r="O685" s="10"/>
      <c r="P685" s="33"/>
      <c r="Q685" s="10"/>
      <c r="R685" s="10"/>
      <c r="S685" s="10"/>
      <c r="T685" s="10"/>
      <c r="U685" s="10"/>
      <c r="V685" s="10"/>
      <c r="W685" s="10"/>
      <c r="X685" s="10"/>
      <c r="Y685" s="10"/>
      <c r="Z685" s="10"/>
      <c r="AA685" s="10"/>
    </row>
    <row r="686">
      <c r="A686" s="10"/>
      <c r="B686" s="10"/>
      <c r="C686" s="10"/>
      <c r="D686" s="10"/>
      <c r="E686" s="10"/>
      <c r="F686" s="10"/>
      <c r="G686" s="10"/>
      <c r="H686" s="10"/>
      <c r="I686" s="10"/>
      <c r="J686" s="10"/>
      <c r="K686" s="10"/>
      <c r="L686" s="10"/>
      <c r="M686" s="10"/>
      <c r="N686" s="10"/>
      <c r="O686" s="10"/>
      <c r="P686" s="33"/>
      <c r="Q686" s="10"/>
      <c r="R686" s="10"/>
      <c r="S686" s="10"/>
      <c r="T686" s="10"/>
      <c r="U686" s="10"/>
      <c r="V686" s="10"/>
      <c r="W686" s="10"/>
      <c r="X686" s="10"/>
      <c r="Y686" s="10"/>
      <c r="Z686" s="10"/>
      <c r="AA686" s="10"/>
    </row>
    <row r="687">
      <c r="A687" s="10"/>
      <c r="B687" s="10"/>
      <c r="C687" s="10"/>
      <c r="D687" s="10"/>
      <c r="E687" s="10"/>
      <c r="F687" s="10"/>
      <c r="G687" s="10"/>
      <c r="H687" s="10"/>
      <c r="I687" s="10"/>
      <c r="J687" s="10"/>
      <c r="K687" s="10"/>
      <c r="L687" s="10"/>
      <c r="M687" s="10"/>
      <c r="N687" s="10"/>
      <c r="O687" s="10"/>
      <c r="P687" s="33"/>
      <c r="Q687" s="10"/>
      <c r="R687" s="10"/>
      <c r="S687" s="10"/>
      <c r="T687" s="10"/>
      <c r="U687" s="10"/>
      <c r="V687" s="10"/>
      <c r="W687" s="10"/>
      <c r="X687" s="10"/>
      <c r="Y687" s="10"/>
      <c r="Z687" s="10"/>
      <c r="AA687" s="10"/>
    </row>
    <row r="688">
      <c r="A688" s="10"/>
      <c r="B688" s="10"/>
      <c r="C688" s="10"/>
      <c r="D688" s="10"/>
      <c r="E688" s="10"/>
      <c r="F688" s="10"/>
      <c r="G688" s="10"/>
      <c r="H688" s="10"/>
      <c r="I688" s="10"/>
      <c r="J688" s="10"/>
      <c r="K688" s="10"/>
      <c r="L688" s="10"/>
      <c r="M688" s="10"/>
      <c r="N688" s="10"/>
      <c r="O688" s="10"/>
      <c r="P688" s="33"/>
      <c r="Q688" s="10"/>
      <c r="R688" s="10"/>
      <c r="S688" s="10"/>
      <c r="T688" s="10"/>
      <c r="U688" s="10"/>
      <c r="V688" s="10"/>
      <c r="W688" s="10"/>
      <c r="X688" s="10"/>
      <c r="Y688" s="10"/>
      <c r="Z688" s="10"/>
      <c r="AA688" s="10"/>
    </row>
    <row r="689">
      <c r="A689" s="10"/>
      <c r="B689" s="10"/>
      <c r="C689" s="10"/>
      <c r="D689" s="10"/>
      <c r="E689" s="10"/>
      <c r="F689" s="10"/>
      <c r="G689" s="10"/>
      <c r="H689" s="10"/>
      <c r="I689" s="10"/>
      <c r="J689" s="10"/>
      <c r="K689" s="10"/>
      <c r="L689" s="10"/>
      <c r="M689" s="10"/>
      <c r="N689" s="10"/>
      <c r="O689" s="10"/>
      <c r="P689" s="33"/>
      <c r="Q689" s="10"/>
      <c r="R689" s="10"/>
      <c r="S689" s="10"/>
      <c r="T689" s="10"/>
      <c r="U689" s="10"/>
      <c r="V689" s="10"/>
      <c r="W689" s="10"/>
      <c r="X689" s="10"/>
      <c r="Y689" s="10"/>
      <c r="Z689" s="10"/>
      <c r="AA689" s="10"/>
    </row>
    <row r="690">
      <c r="A690" s="10"/>
      <c r="B690" s="10"/>
      <c r="C690" s="10"/>
      <c r="D690" s="10"/>
      <c r="E690" s="10"/>
      <c r="F690" s="10"/>
      <c r="G690" s="10"/>
      <c r="H690" s="10"/>
      <c r="I690" s="10"/>
      <c r="J690" s="10"/>
      <c r="K690" s="10"/>
      <c r="L690" s="10"/>
      <c r="M690" s="10"/>
      <c r="N690" s="10"/>
      <c r="O690" s="10"/>
      <c r="P690" s="33"/>
      <c r="Q690" s="10"/>
      <c r="R690" s="10"/>
      <c r="S690" s="10"/>
      <c r="T690" s="10"/>
      <c r="U690" s="10"/>
      <c r="V690" s="10"/>
      <c r="W690" s="10"/>
      <c r="X690" s="10"/>
      <c r="Y690" s="10"/>
      <c r="Z690" s="10"/>
      <c r="AA690" s="10"/>
    </row>
    <row r="691">
      <c r="A691" s="10"/>
      <c r="B691" s="10"/>
      <c r="C691" s="10"/>
      <c r="D691" s="10"/>
      <c r="E691" s="10"/>
      <c r="F691" s="10"/>
      <c r="G691" s="10"/>
      <c r="H691" s="10"/>
      <c r="I691" s="10"/>
      <c r="J691" s="10"/>
      <c r="K691" s="10"/>
      <c r="L691" s="10"/>
      <c r="M691" s="10"/>
      <c r="N691" s="10"/>
      <c r="O691" s="10"/>
      <c r="P691" s="33"/>
      <c r="Q691" s="10"/>
      <c r="R691" s="10"/>
      <c r="S691" s="10"/>
      <c r="T691" s="10"/>
      <c r="U691" s="10"/>
      <c r="V691" s="10"/>
      <c r="W691" s="10"/>
      <c r="X691" s="10"/>
      <c r="Y691" s="10"/>
      <c r="Z691" s="10"/>
      <c r="AA691" s="10"/>
    </row>
    <row r="692">
      <c r="A692" s="10"/>
      <c r="B692" s="10"/>
      <c r="C692" s="10"/>
      <c r="D692" s="10"/>
      <c r="E692" s="10"/>
      <c r="F692" s="10"/>
      <c r="G692" s="10"/>
      <c r="H692" s="10"/>
      <c r="I692" s="10"/>
      <c r="J692" s="10"/>
      <c r="K692" s="10"/>
      <c r="L692" s="10"/>
      <c r="M692" s="10"/>
      <c r="N692" s="10"/>
      <c r="O692" s="10"/>
      <c r="P692" s="33"/>
      <c r="Q692" s="10"/>
      <c r="R692" s="10"/>
      <c r="S692" s="10"/>
      <c r="T692" s="10"/>
      <c r="U692" s="10"/>
      <c r="V692" s="10"/>
      <c r="W692" s="10"/>
      <c r="X692" s="10"/>
      <c r="Y692" s="10"/>
      <c r="Z692" s="10"/>
      <c r="AA692" s="10"/>
    </row>
    <row r="693">
      <c r="A693" s="10"/>
      <c r="B693" s="10"/>
      <c r="C693" s="10"/>
      <c r="D693" s="10"/>
      <c r="E693" s="10"/>
      <c r="F693" s="10"/>
      <c r="G693" s="10"/>
      <c r="H693" s="10"/>
      <c r="I693" s="10"/>
      <c r="J693" s="10"/>
      <c r="K693" s="10"/>
      <c r="L693" s="10"/>
      <c r="M693" s="10"/>
      <c r="N693" s="10"/>
      <c r="O693" s="10"/>
      <c r="P693" s="33"/>
      <c r="Q693" s="10"/>
      <c r="R693" s="10"/>
      <c r="S693" s="10"/>
      <c r="T693" s="10"/>
      <c r="U693" s="10"/>
      <c r="V693" s="10"/>
      <c r="W693" s="10"/>
      <c r="X693" s="10"/>
      <c r="Y693" s="10"/>
      <c r="Z693" s="10"/>
      <c r="AA693" s="10"/>
    </row>
    <row r="694">
      <c r="A694" s="10"/>
      <c r="B694" s="10"/>
      <c r="C694" s="10"/>
      <c r="D694" s="10"/>
      <c r="E694" s="10"/>
      <c r="F694" s="10"/>
      <c r="G694" s="10"/>
      <c r="H694" s="10"/>
      <c r="I694" s="10"/>
      <c r="J694" s="10"/>
      <c r="K694" s="10"/>
      <c r="L694" s="10"/>
      <c r="M694" s="10"/>
      <c r="N694" s="10"/>
      <c r="O694" s="10"/>
      <c r="P694" s="33"/>
      <c r="Q694" s="10"/>
      <c r="R694" s="10"/>
      <c r="S694" s="10"/>
      <c r="T694" s="10"/>
      <c r="U694" s="10"/>
      <c r="V694" s="10"/>
      <c r="W694" s="10"/>
      <c r="X694" s="10"/>
      <c r="Y694" s="10"/>
      <c r="Z694" s="10"/>
      <c r="AA694" s="10"/>
    </row>
    <row r="695">
      <c r="A695" s="10"/>
      <c r="B695" s="10"/>
      <c r="C695" s="10"/>
      <c r="D695" s="10"/>
      <c r="E695" s="10"/>
      <c r="F695" s="10"/>
      <c r="G695" s="10"/>
      <c r="H695" s="10"/>
      <c r="I695" s="10"/>
      <c r="J695" s="10"/>
      <c r="K695" s="10"/>
      <c r="L695" s="10"/>
      <c r="M695" s="10"/>
      <c r="N695" s="10"/>
      <c r="O695" s="10"/>
      <c r="P695" s="33"/>
      <c r="Q695" s="10"/>
      <c r="R695" s="10"/>
      <c r="S695" s="10"/>
      <c r="T695" s="10"/>
      <c r="U695" s="10"/>
      <c r="V695" s="10"/>
      <c r="W695" s="10"/>
      <c r="X695" s="10"/>
      <c r="Y695" s="10"/>
      <c r="Z695" s="10"/>
      <c r="AA695" s="10"/>
    </row>
    <row r="696">
      <c r="A696" s="10"/>
      <c r="B696" s="10"/>
      <c r="C696" s="10"/>
      <c r="D696" s="10"/>
      <c r="E696" s="10"/>
      <c r="F696" s="10"/>
      <c r="G696" s="10"/>
      <c r="H696" s="10"/>
      <c r="I696" s="10"/>
      <c r="J696" s="10"/>
      <c r="K696" s="10"/>
      <c r="L696" s="10"/>
      <c r="M696" s="10"/>
      <c r="N696" s="10"/>
      <c r="O696" s="10"/>
      <c r="P696" s="33"/>
      <c r="Q696" s="10"/>
      <c r="R696" s="10"/>
      <c r="S696" s="10"/>
      <c r="T696" s="10"/>
      <c r="U696" s="10"/>
      <c r="V696" s="10"/>
      <c r="W696" s="10"/>
      <c r="X696" s="10"/>
      <c r="Y696" s="10"/>
      <c r="Z696" s="10"/>
      <c r="AA696" s="10"/>
    </row>
    <row r="697">
      <c r="A697" s="10"/>
      <c r="B697" s="10"/>
      <c r="C697" s="10"/>
      <c r="D697" s="10"/>
      <c r="E697" s="10"/>
      <c r="F697" s="10"/>
      <c r="G697" s="10"/>
      <c r="H697" s="10"/>
      <c r="I697" s="10"/>
      <c r="J697" s="10"/>
      <c r="K697" s="10"/>
      <c r="L697" s="10"/>
      <c r="M697" s="10"/>
      <c r="N697" s="10"/>
      <c r="O697" s="10"/>
      <c r="P697" s="33"/>
      <c r="Q697" s="10"/>
      <c r="R697" s="10"/>
      <c r="S697" s="10"/>
      <c r="T697" s="10"/>
      <c r="U697" s="10"/>
      <c r="V697" s="10"/>
      <c r="W697" s="10"/>
      <c r="X697" s="10"/>
      <c r="Y697" s="10"/>
      <c r="Z697" s="10"/>
      <c r="AA697" s="10"/>
    </row>
    <row r="698">
      <c r="A698" s="10"/>
      <c r="B698" s="10"/>
      <c r="C698" s="10"/>
      <c r="D698" s="10"/>
      <c r="E698" s="10"/>
      <c r="F698" s="10"/>
      <c r="G698" s="10"/>
      <c r="H698" s="10"/>
      <c r="I698" s="10"/>
      <c r="J698" s="10"/>
      <c r="K698" s="10"/>
      <c r="L698" s="10"/>
      <c r="M698" s="10"/>
      <c r="N698" s="10"/>
      <c r="O698" s="10"/>
      <c r="P698" s="33"/>
      <c r="Q698" s="10"/>
      <c r="R698" s="10"/>
      <c r="S698" s="10"/>
      <c r="T698" s="10"/>
      <c r="U698" s="10"/>
      <c r="V698" s="10"/>
      <c r="W698" s="10"/>
      <c r="X698" s="10"/>
      <c r="Y698" s="10"/>
      <c r="Z698" s="10"/>
      <c r="AA698" s="10"/>
    </row>
    <row r="699">
      <c r="A699" s="10"/>
      <c r="B699" s="10"/>
      <c r="C699" s="10"/>
      <c r="D699" s="10"/>
      <c r="E699" s="10"/>
      <c r="F699" s="10"/>
      <c r="G699" s="10"/>
      <c r="H699" s="10"/>
      <c r="I699" s="10"/>
      <c r="J699" s="10"/>
      <c r="K699" s="10"/>
      <c r="L699" s="10"/>
      <c r="M699" s="10"/>
      <c r="N699" s="10"/>
      <c r="O699" s="10"/>
      <c r="P699" s="33"/>
      <c r="Q699" s="10"/>
      <c r="R699" s="10"/>
      <c r="S699" s="10"/>
      <c r="T699" s="10"/>
      <c r="U699" s="10"/>
      <c r="V699" s="10"/>
      <c r="W699" s="10"/>
      <c r="X699" s="10"/>
      <c r="Y699" s="10"/>
      <c r="Z699" s="10"/>
      <c r="AA699" s="10"/>
    </row>
    <row r="700">
      <c r="A700" s="10"/>
      <c r="B700" s="10"/>
      <c r="C700" s="10"/>
      <c r="D700" s="10"/>
      <c r="E700" s="10"/>
      <c r="F700" s="10"/>
      <c r="G700" s="10"/>
      <c r="H700" s="10"/>
      <c r="I700" s="10"/>
      <c r="J700" s="10"/>
      <c r="K700" s="10"/>
      <c r="L700" s="10"/>
      <c r="M700" s="10"/>
      <c r="N700" s="10"/>
      <c r="O700" s="10"/>
      <c r="P700" s="33"/>
      <c r="Q700" s="10"/>
      <c r="R700" s="10"/>
      <c r="S700" s="10"/>
      <c r="T700" s="10"/>
      <c r="U700" s="10"/>
      <c r="V700" s="10"/>
      <c r="W700" s="10"/>
      <c r="X700" s="10"/>
      <c r="Y700" s="10"/>
      <c r="Z700" s="10"/>
      <c r="AA700" s="10"/>
    </row>
    <row r="701">
      <c r="A701" s="10"/>
      <c r="B701" s="10"/>
      <c r="C701" s="10"/>
      <c r="D701" s="10"/>
      <c r="E701" s="10"/>
      <c r="F701" s="10"/>
      <c r="G701" s="10"/>
      <c r="H701" s="10"/>
      <c r="I701" s="10"/>
      <c r="J701" s="10"/>
      <c r="K701" s="10"/>
      <c r="L701" s="10"/>
      <c r="M701" s="10"/>
      <c r="N701" s="10"/>
      <c r="O701" s="10"/>
      <c r="P701" s="33"/>
      <c r="Q701" s="10"/>
      <c r="R701" s="10"/>
      <c r="S701" s="10"/>
      <c r="T701" s="10"/>
      <c r="U701" s="10"/>
      <c r="V701" s="10"/>
      <c r="W701" s="10"/>
      <c r="X701" s="10"/>
      <c r="Y701" s="10"/>
      <c r="Z701" s="10"/>
      <c r="AA701" s="10"/>
    </row>
    <row r="702">
      <c r="A702" s="10"/>
      <c r="B702" s="10"/>
      <c r="C702" s="10"/>
      <c r="D702" s="10"/>
      <c r="E702" s="10"/>
      <c r="F702" s="10"/>
      <c r="G702" s="10"/>
      <c r="H702" s="10"/>
      <c r="I702" s="10"/>
      <c r="J702" s="10"/>
      <c r="K702" s="10"/>
      <c r="L702" s="10"/>
      <c r="M702" s="10"/>
      <c r="N702" s="10"/>
      <c r="O702" s="10"/>
      <c r="P702" s="33"/>
      <c r="Q702" s="10"/>
      <c r="R702" s="10"/>
      <c r="S702" s="10"/>
      <c r="T702" s="10"/>
      <c r="U702" s="10"/>
      <c r="V702" s="10"/>
      <c r="W702" s="10"/>
      <c r="X702" s="10"/>
      <c r="Y702" s="10"/>
      <c r="Z702" s="10"/>
      <c r="AA702" s="10"/>
    </row>
    <row r="703">
      <c r="A703" s="10"/>
      <c r="B703" s="10"/>
      <c r="C703" s="10"/>
      <c r="D703" s="10"/>
      <c r="E703" s="10"/>
      <c r="F703" s="10"/>
      <c r="G703" s="10"/>
      <c r="H703" s="10"/>
      <c r="I703" s="10"/>
      <c r="J703" s="10"/>
      <c r="K703" s="10"/>
      <c r="L703" s="10"/>
      <c r="M703" s="10"/>
      <c r="N703" s="10"/>
      <c r="O703" s="10"/>
      <c r="P703" s="33"/>
      <c r="Q703" s="10"/>
      <c r="R703" s="10"/>
      <c r="S703" s="10"/>
      <c r="T703" s="10"/>
      <c r="U703" s="10"/>
      <c r="V703" s="10"/>
      <c r="W703" s="10"/>
      <c r="X703" s="10"/>
      <c r="Y703" s="10"/>
      <c r="Z703" s="10"/>
      <c r="AA703" s="10"/>
    </row>
    <row r="704">
      <c r="A704" s="10"/>
      <c r="B704" s="10"/>
      <c r="C704" s="10"/>
      <c r="D704" s="10"/>
      <c r="E704" s="10"/>
      <c r="F704" s="10"/>
      <c r="G704" s="10"/>
      <c r="H704" s="10"/>
      <c r="I704" s="10"/>
      <c r="J704" s="10"/>
      <c r="K704" s="10"/>
      <c r="L704" s="10"/>
      <c r="M704" s="10"/>
      <c r="N704" s="10"/>
      <c r="O704" s="10"/>
      <c r="P704" s="33"/>
      <c r="Q704" s="10"/>
      <c r="R704" s="10"/>
      <c r="S704" s="10"/>
      <c r="T704" s="10"/>
      <c r="U704" s="10"/>
      <c r="V704" s="10"/>
      <c r="W704" s="10"/>
      <c r="X704" s="10"/>
      <c r="Y704" s="10"/>
      <c r="Z704" s="10"/>
      <c r="AA704" s="10"/>
    </row>
    <row r="705">
      <c r="A705" s="10"/>
      <c r="B705" s="10"/>
      <c r="C705" s="10"/>
      <c r="D705" s="10"/>
      <c r="E705" s="10"/>
      <c r="F705" s="10"/>
      <c r="G705" s="10"/>
      <c r="H705" s="10"/>
      <c r="I705" s="10"/>
      <c r="J705" s="10"/>
      <c r="K705" s="10"/>
      <c r="L705" s="10"/>
      <c r="M705" s="10"/>
      <c r="N705" s="10"/>
      <c r="O705" s="10"/>
      <c r="P705" s="33"/>
      <c r="Q705" s="10"/>
      <c r="R705" s="10"/>
      <c r="S705" s="10"/>
      <c r="T705" s="10"/>
      <c r="U705" s="10"/>
      <c r="V705" s="10"/>
      <c r="W705" s="10"/>
      <c r="X705" s="10"/>
      <c r="Y705" s="10"/>
      <c r="Z705" s="10"/>
      <c r="AA705" s="10"/>
    </row>
    <row r="706">
      <c r="A706" s="10"/>
      <c r="B706" s="10"/>
      <c r="C706" s="10"/>
      <c r="D706" s="10"/>
      <c r="E706" s="10"/>
      <c r="F706" s="10"/>
      <c r="G706" s="10"/>
      <c r="H706" s="10"/>
      <c r="I706" s="10"/>
      <c r="J706" s="10"/>
      <c r="K706" s="10"/>
      <c r="L706" s="10"/>
      <c r="M706" s="10"/>
      <c r="N706" s="10"/>
      <c r="O706" s="10"/>
      <c r="P706" s="33"/>
      <c r="Q706" s="10"/>
      <c r="R706" s="10"/>
      <c r="S706" s="10"/>
      <c r="T706" s="10"/>
      <c r="U706" s="10"/>
      <c r="V706" s="10"/>
      <c r="W706" s="10"/>
      <c r="X706" s="10"/>
      <c r="Y706" s="10"/>
      <c r="Z706" s="10"/>
      <c r="AA706" s="10"/>
    </row>
    <row r="707">
      <c r="A707" s="10"/>
      <c r="B707" s="10"/>
      <c r="C707" s="10"/>
      <c r="D707" s="10"/>
      <c r="E707" s="10"/>
      <c r="F707" s="10"/>
      <c r="G707" s="10"/>
      <c r="H707" s="10"/>
      <c r="I707" s="10"/>
      <c r="J707" s="10"/>
      <c r="K707" s="10"/>
      <c r="L707" s="10"/>
      <c r="M707" s="10"/>
      <c r="N707" s="10"/>
      <c r="O707" s="10"/>
      <c r="P707" s="33"/>
      <c r="Q707" s="10"/>
      <c r="R707" s="10"/>
      <c r="S707" s="10"/>
      <c r="T707" s="10"/>
      <c r="U707" s="10"/>
      <c r="V707" s="10"/>
      <c r="W707" s="10"/>
      <c r="X707" s="10"/>
      <c r="Y707" s="10"/>
      <c r="Z707" s="10"/>
      <c r="AA707" s="10"/>
    </row>
    <row r="708">
      <c r="A708" s="10"/>
      <c r="B708" s="10"/>
      <c r="C708" s="10"/>
      <c r="D708" s="10"/>
      <c r="E708" s="10"/>
      <c r="F708" s="10"/>
      <c r="G708" s="10"/>
      <c r="H708" s="10"/>
      <c r="I708" s="10"/>
      <c r="J708" s="10"/>
      <c r="K708" s="10"/>
      <c r="L708" s="10"/>
      <c r="M708" s="10"/>
      <c r="N708" s="10"/>
      <c r="O708" s="10"/>
      <c r="P708" s="33"/>
      <c r="Q708" s="10"/>
      <c r="R708" s="10"/>
      <c r="S708" s="10"/>
      <c r="T708" s="10"/>
      <c r="U708" s="10"/>
      <c r="V708" s="10"/>
      <c r="W708" s="10"/>
      <c r="X708" s="10"/>
      <c r="Y708" s="10"/>
      <c r="Z708" s="10"/>
      <c r="AA708" s="10"/>
    </row>
    <row r="709">
      <c r="A709" s="10"/>
      <c r="B709" s="10"/>
      <c r="C709" s="10"/>
      <c r="D709" s="10"/>
      <c r="E709" s="10"/>
      <c r="F709" s="10"/>
      <c r="G709" s="10"/>
      <c r="H709" s="10"/>
      <c r="I709" s="10"/>
      <c r="J709" s="10"/>
      <c r="K709" s="10"/>
      <c r="L709" s="10"/>
      <c r="M709" s="10"/>
      <c r="N709" s="10"/>
      <c r="O709" s="10"/>
      <c r="P709" s="33"/>
      <c r="Q709" s="10"/>
      <c r="R709" s="10"/>
      <c r="S709" s="10"/>
      <c r="T709" s="10"/>
      <c r="U709" s="10"/>
      <c r="V709" s="10"/>
      <c r="W709" s="10"/>
      <c r="X709" s="10"/>
      <c r="Y709" s="10"/>
      <c r="Z709" s="10"/>
      <c r="AA709" s="10"/>
    </row>
    <row r="710">
      <c r="A710" s="10"/>
      <c r="B710" s="10"/>
      <c r="C710" s="10"/>
      <c r="D710" s="10"/>
      <c r="E710" s="10"/>
      <c r="F710" s="10"/>
      <c r="G710" s="10"/>
      <c r="H710" s="10"/>
      <c r="I710" s="10"/>
      <c r="J710" s="10"/>
      <c r="K710" s="10"/>
      <c r="L710" s="10"/>
      <c r="M710" s="10"/>
      <c r="N710" s="10"/>
      <c r="O710" s="10"/>
      <c r="P710" s="33"/>
      <c r="Q710" s="10"/>
      <c r="R710" s="10"/>
      <c r="S710" s="10"/>
      <c r="T710" s="10"/>
      <c r="U710" s="10"/>
      <c r="V710" s="10"/>
      <c r="W710" s="10"/>
      <c r="X710" s="10"/>
      <c r="Y710" s="10"/>
      <c r="Z710" s="10"/>
      <c r="AA710" s="10"/>
    </row>
    <row r="711">
      <c r="A711" s="10"/>
      <c r="B711" s="10"/>
      <c r="C711" s="10"/>
      <c r="D711" s="10"/>
      <c r="E711" s="10"/>
      <c r="F711" s="10"/>
      <c r="G711" s="10"/>
      <c r="H711" s="10"/>
      <c r="I711" s="10"/>
      <c r="J711" s="10"/>
      <c r="K711" s="10"/>
      <c r="L711" s="10"/>
      <c r="M711" s="10"/>
      <c r="N711" s="10"/>
      <c r="O711" s="10"/>
      <c r="P711" s="33"/>
      <c r="Q711" s="10"/>
      <c r="R711" s="10"/>
      <c r="S711" s="10"/>
      <c r="T711" s="10"/>
      <c r="U711" s="10"/>
      <c r="V711" s="10"/>
      <c r="W711" s="10"/>
      <c r="X711" s="10"/>
      <c r="Y711" s="10"/>
      <c r="Z711" s="10"/>
      <c r="AA711" s="10"/>
    </row>
    <row r="712">
      <c r="A712" s="10"/>
      <c r="B712" s="10"/>
      <c r="C712" s="10"/>
      <c r="D712" s="10"/>
      <c r="E712" s="10"/>
      <c r="F712" s="10"/>
      <c r="G712" s="10"/>
      <c r="H712" s="10"/>
      <c r="I712" s="10"/>
      <c r="J712" s="10"/>
      <c r="K712" s="10"/>
      <c r="L712" s="10"/>
      <c r="M712" s="10"/>
      <c r="N712" s="10"/>
      <c r="O712" s="10"/>
      <c r="P712" s="33"/>
      <c r="Q712" s="10"/>
      <c r="R712" s="10"/>
      <c r="S712" s="10"/>
      <c r="T712" s="10"/>
      <c r="U712" s="10"/>
      <c r="V712" s="10"/>
      <c r="W712" s="10"/>
      <c r="X712" s="10"/>
      <c r="Y712" s="10"/>
      <c r="Z712" s="10"/>
      <c r="AA712" s="10"/>
    </row>
    <row r="713">
      <c r="A713" s="10"/>
      <c r="B713" s="10"/>
      <c r="C713" s="10"/>
      <c r="D713" s="10"/>
      <c r="E713" s="10"/>
      <c r="F713" s="10"/>
      <c r="G713" s="10"/>
      <c r="H713" s="10"/>
      <c r="I713" s="10"/>
      <c r="J713" s="10"/>
      <c r="K713" s="10"/>
      <c r="L713" s="10"/>
      <c r="M713" s="10"/>
      <c r="N713" s="10"/>
      <c r="O713" s="10"/>
      <c r="P713" s="33"/>
      <c r="Q713" s="10"/>
      <c r="R713" s="10"/>
      <c r="S713" s="10"/>
      <c r="T713" s="10"/>
      <c r="U713" s="10"/>
      <c r="V713" s="10"/>
      <c r="W713" s="10"/>
      <c r="X713" s="10"/>
      <c r="Y713" s="10"/>
      <c r="Z713" s="10"/>
      <c r="AA713" s="10"/>
    </row>
    <row r="714">
      <c r="A714" s="10"/>
      <c r="B714" s="10"/>
      <c r="C714" s="10"/>
      <c r="D714" s="10"/>
      <c r="E714" s="10"/>
      <c r="F714" s="10"/>
      <c r="G714" s="10"/>
      <c r="H714" s="10"/>
      <c r="I714" s="10"/>
      <c r="J714" s="10"/>
      <c r="K714" s="10"/>
      <c r="L714" s="10"/>
      <c r="M714" s="10"/>
      <c r="N714" s="10"/>
      <c r="O714" s="10"/>
      <c r="P714" s="33"/>
      <c r="Q714" s="10"/>
      <c r="R714" s="10"/>
      <c r="S714" s="10"/>
      <c r="T714" s="10"/>
      <c r="U714" s="10"/>
      <c r="V714" s="10"/>
      <c r="W714" s="10"/>
      <c r="X714" s="10"/>
      <c r="Y714" s="10"/>
      <c r="Z714" s="10"/>
      <c r="AA714" s="10"/>
    </row>
    <row r="715">
      <c r="A715" s="10"/>
      <c r="B715" s="10"/>
      <c r="C715" s="10"/>
      <c r="D715" s="10"/>
      <c r="E715" s="10"/>
      <c r="F715" s="10"/>
      <c r="G715" s="10"/>
      <c r="H715" s="10"/>
      <c r="I715" s="10"/>
      <c r="J715" s="10"/>
      <c r="K715" s="10"/>
      <c r="L715" s="10"/>
      <c r="M715" s="10"/>
      <c r="N715" s="10"/>
      <c r="O715" s="10"/>
      <c r="P715" s="33"/>
      <c r="Q715" s="10"/>
      <c r="R715" s="10"/>
      <c r="S715" s="10"/>
      <c r="T715" s="10"/>
      <c r="U715" s="10"/>
      <c r="V715" s="10"/>
      <c r="W715" s="10"/>
      <c r="X715" s="10"/>
      <c r="Y715" s="10"/>
      <c r="Z715" s="10"/>
      <c r="AA715" s="10"/>
    </row>
    <row r="716">
      <c r="A716" s="10"/>
      <c r="B716" s="10"/>
      <c r="C716" s="10"/>
      <c r="D716" s="10"/>
      <c r="E716" s="10"/>
      <c r="F716" s="10"/>
      <c r="G716" s="10"/>
      <c r="H716" s="10"/>
      <c r="I716" s="10"/>
      <c r="J716" s="10"/>
      <c r="K716" s="10"/>
      <c r="L716" s="10"/>
      <c r="M716" s="10"/>
      <c r="N716" s="10"/>
      <c r="O716" s="10"/>
      <c r="P716" s="33"/>
      <c r="Q716" s="10"/>
      <c r="R716" s="10"/>
      <c r="S716" s="10"/>
      <c r="T716" s="10"/>
      <c r="U716" s="10"/>
      <c r="V716" s="10"/>
      <c r="W716" s="10"/>
      <c r="X716" s="10"/>
      <c r="Y716" s="10"/>
      <c r="Z716" s="10"/>
      <c r="AA716" s="10"/>
    </row>
    <row r="717">
      <c r="A717" s="10"/>
      <c r="B717" s="10"/>
      <c r="C717" s="10"/>
      <c r="D717" s="10"/>
      <c r="E717" s="10"/>
      <c r="F717" s="10"/>
      <c r="G717" s="10"/>
      <c r="H717" s="10"/>
      <c r="I717" s="10"/>
      <c r="J717" s="10"/>
      <c r="K717" s="10"/>
      <c r="L717" s="10"/>
      <c r="M717" s="10"/>
      <c r="N717" s="10"/>
      <c r="O717" s="10"/>
      <c r="P717" s="33"/>
      <c r="Q717" s="10"/>
      <c r="R717" s="10"/>
      <c r="S717" s="10"/>
      <c r="T717" s="10"/>
      <c r="U717" s="10"/>
      <c r="V717" s="10"/>
      <c r="W717" s="10"/>
      <c r="X717" s="10"/>
      <c r="Y717" s="10"/>
      <c r="Z717" s="10"/>
      <c r="AA717" s="10"/>
    </row>
    <row r="718">
      <c r="A718" s="10"/>
      <c r="B718" s="10"/>
      <c r="C718" s="10"/>
      <c r="D718" s="10"/>
      <c r="E718" s="10"/>
      <c r="F718" s="10"/>
      <c r="G718" s="10"/>
      <c r="H718" s="10"/>
      <c r="I718" s="10"/>
      <c r="J718" s="10"/>
      <c r="K718" s="10"/>
      <c r="L718" s="10"/>
      <c r="M718" s="10"/>
      <c r="N718" s="10"/>
      <c r="O718" s="10"/>
      <c r="P718" s="33"/>
      <c r="Q718" s="10"/>
      <c r="R718" s="10"/>
      <c r="S718" s="10"/>
      <c r="T718" s="10"/>
      <c r="U718" s="10"/>
      <c r="V718" s="10"/>
      <c r="W718" s="10"/>
      <c r="X718" s="10"/>
      <c r="Y718" s="10"/>
      <c r="Z718" s="10"/>
      <c r="AA718" s="10"/>
    </row>
    <row r="719">
      <c r="A719" s="10"/>
      <c r="B719" s="10"/>
      <c r="C719" s="10"/>
      <c r="D719" s="10"/>
      <c r="E719" s="10"/>
      <c r="F719" s="10"/>
      <c r="G719" s="10"/>
      <c r="H719" s="10"/>
      <c r="I719" s="10"/>
      <c r="J719" s="10"/>
      <c r="K719" s="10"/>
      <c r="L719" s="10"/>
      <c r="M719" s="10"/>
      <c r="N719" s="10"/>
      <c r="O719" s="10"/>
      <c r="P719" s="33"/>
      <c r="Q719" s="10"/>
      <c r="R719" s="10"/>
      <c r="S719" s="10"/>
      <c r="T719" s="10"/>
      <c r="U719" s="10"/>
      <c r="V719" s="10"/>
      <c r="W719" s="10"/>
      <c r="X719" s="10"/>
      <c r="Y719" s="10"/>
      <c r="Z719" s="10"/>
      <c r="AA719" s="10"/>
    </row>
    <row r="720">
      <c r="A720" s="10"/>
      <c r="B720" s="10"/>
      <c r="C720" s="10"/>
      <c r="D720" s="10"/>
      <c r="E720" s="10"/>
      <c r="F720" s="10"/>
      <c r="G720" s="10"/>
      <c r="H720" s="10"/>
      <c r="I720" s="10"/>
      <c r="J720" s="10"/>
      <c r="K720" s="10"/>
      <c r="L720" s="10"/>
      <c r="M720" s="10"/>
      <c r="N720" s="10"/>
      <c r="O720" s="10"/>
      <c r="P720" s="33"/>
      <c r="Q720" s="10"/>
      <c r="R720" s="10"/>
      <c r="S720" s="10"/>
      <c r="T720" s="10"/>
      <c r="U720" s="10"/>
      <c r="V720" s="10"/>
      <c r="W720" s="10"/>
      <c r="X720" s="10"/>
      <c r="Y720" s="10"/>
      <c r="Z720" s="10"/>
      <c r="AA720" s="10"/>
    </row>
    <row r="721">
      <c r="A721" s="10"/>
      <c r="B721" s="10"/>
      <c r="C721" s="10"/>
      <c r="D721" s="10"/>
      <c r="E721" s="10"/>
      <c r="F721" s="10"/>
      <c r="G721" s="10"/>
      <c r="H721" s="10"/>
      <c r="I721" s="10"/>
      <c r="J721" s="10"/>
      <c r="K721" s="10"/>
      <c r="L721" s="10"/>
      <c r="M721" s="10"/>
      <c r="N721" s="10"/>
      <c r="O721" s="10"/>
      <c r="P721" s="33"/>
      <c r="Q721" s="10"/>
      <c r="R721" s="10"/>
      <c r="S721" s="10"/>
      <c r="T721" s="10"/>
      <c r="U721" s="10"/>
      <c r="V721" s="10"/>
      <c r="W721" s="10"/>
      <c r="X721" s="10"/>
      <c r="Y721" s="10"/>
      <c r="Z721" s="10"/>
      <c r="AA721" s="10"/>
    </row>
    <row r="722">
      <c r="A722" s="10"/>
      <c r="B722" s="10"/>
      <c r="C722" s="10"/>
      <c r="D722" s="10"/>
      <c r="E722" s="10"/>
      <c r="F722" s="10"/>
      <c r="G722" s="10"/>
      <c r="H722" s="10"/>
      <c r="I722" s="10"/>
      <c r="J722" s="10"/>
      <c r="K722" s="10"/>
      <c r="L722" s="10"/>
      <c r="M722" s="10"/>
      <c r="N722" s="10"/>
      <c r="O722" s="10"/>
      <c r="P722" s="33"/>
      <c r="Q722" s="10"/>
      <c r="R722" s="10"/>
      <c r="S722" s="10"/>
      <c r="T722" s="10"/>
      <c r="U722" s="10"/>
      <c r="V722" s="10"/>
      <c r="W722" s="10"/>
      <c r="X722" s="10"/>
      <c r="Y722" s="10"/>
      <c r="Z722" s="10"/>
      <c r="AA722" s="10"/>
    </row>
    <row r="723">
      <c r="A723" s="10"/>
      <c r="B723" s="10"/>
      <c r="C723" s="10"/>
      <c r="D723" s="10"/>
      <c r="E723" s="10"/>
      <c r="F723" s="10"/>
      <c r="G723" s="10"/>
      <c r="H723" s="10"/>
      <c r="I723" s="10"/>
      <c r="J723" s="10"/>
      <c r="K723" s="10"/>
      <c r="L723" s="10"/>
      <c r="M723" s="10"/>
      <c r="N723" s="10"/>
      <c r="O723" s="10"/>
      <c r="P723" s="33"/>
      <c r="Q723" s="10"/>
      <c r="R723" s="10"/>
      <c r="S723" s="10"/>
      <c r="T723" s="10"/>
      <c r="U723" s="10"/>
      <c r="V723" s="10"/>
      <c r="W723" s="10"/>
      <c r="X723" s="10"/>
      <c r="Y723" s="10"/>
      <c r="Z723" s="10"/>
      <c r="AA723" s="10"/>
    </row>
    <row r="724">
      <c r="A724" s="10"/>
      <c r="B724" s="10"/>
      <c r="C724" s="10"/>
      <c r="D724" s="10"/>
      <c r="E724" s="10"/>
      <c r="F724" s="10"/>
      <c r="G724" s="10"/>
      <c r="H724" s="10"/>
      <c r="I724" s="10"/>
      <c r="J724" s="10"/>
      <c r="K724" s="10"/>
      <c r="L724" s="10"/>
      <c r="M724" s="10"/>
      <c r="N724" s="10"/>
      <c r="O724" s="10"/>
      <c r="P724" s="33"/>
      <c r="Q724" s="10"/>
      <c r="R724" s="10"/>
      <c r="S724" s="10"/>
      <c r="T724" s="10"/>
      <c r="U724" s="10"/>
      <c r="V724" s="10"/>
      <c r="W724" s="10"/>
      <c r="X724" s="10"/>
      <c r="Y724" s="10"/>
      <c r="Z724" s="10"/>
      <c r="AA724" s="10"/>
    </row>
    <row r="725">
      <c r="A725" s="10"/>
      <c r="B725" s="10"/>
      <c r="C725" s="10"/>
      <c r="D725" s="10"/>
      <c r="E725" s="10"/>
      <c r="F725" s="10"/>
      <c r="G725" s="10"/>
      <c r="H725" s="10"/>
      <c r="I725" s="10"/>
      <c r="J725" s="10"/>
      <c r="K725" s="10"/>
      <c r="L725" s="10"/>
      <c r="M725" s="10"/>
      <c r="N725" s="10"/>
      <c r="O725" s="10"/>
      <c r="P725" s="33"/>
      <c r="Q725" s="10"/>
      <c r="R725" s="10"/>
      <c r="S725" s="10"/>
      <c r="T725" s="10"/>
      <c r="U725" s="10"/>
      <c r="V725" s="10"/>
      <c r="W725" s="10"/>
      <c r="X725" s="10"/>
      <c r="Y725" s="10"/>
      <c r="Z725" s="10"/>
      <c r="AA725" s="10"/>
    </row>
    <row r="726">
      <c r="A726" s="10"/>
      <c r="B726" s="10"/>
      <c r="C726" s="10"/>
      <c r="D726" s="10"/>
      <c r="E726" s="10"/>
      <c r="F726" s="10"/>
      <c r="G726" s="10"/>
      <c r="H726" s="10"/>
      <c r="I726" s="10"/>
      <c r="J726" s="10"/>
      <c r="K726" s="10"/>
      <c r="L726" s="10"/>
      <c r="M726" s="10"/>
      <c r="N726" s="10"/>
      <c r="O726" s="10"/>
      <c r="P726" s="33"/>
      <c r="Q726" s="10"/>
      <c r="R726" s="10"/>
      <c r="S726" s="10"/>
      <c r="T726" s="10"/>
      <c r="U726" s="10"/>
      <c r="V726" s="10"/>
      <c r="W726" s="10"/>
      <c r="X726" s="10"/>
      <c r="Y726" s="10"/>
      <c r="Z726" s="10"/>
      <c r="AA726" s="10"/>
    </row>
    <row r="727">
      <c r="A727" s="10"/>
      <c r="B727" s="10"/>
      <c r="C727" s="10"/>
      <c r="D727" s="10"/>
      <c r="E727" s="10"/>
      <c r="F727" s="10"/>
      <c r="G727" s="10"/>
      <c r="H727" s="10"/>
      <c r="I727" s="10"/>
      <c r="J727" s="10"/>
      <c r="K727" s="10"/>
      <c r="L727" s="10"/>
      <c r="M727" s="10"/>
      <c r="N727" s="10"/>
      <c r="O727" s="10"/>
      <c r="P727" s="33"/>
      <c r="Q727" s="10"/>
      <c r="R727" s="10"/>
      <c r="S727" s="10"/>
      <c r="T727" s="10"/>
      <c r="U727" s="10"/>
      <c r="V727" s="10"/>
      <c r="W727" s="10"/>
      <c r="X727" s="10"/>
      <c r="Y727" s="10"/>
      <c r="Z727" s="10"/>
      <c r="AA727" s="10"/>
    </row>
    <row r="728">
      <c r="A728" s="10"/>
      <c r="B728" s="10"/>
      <c r="C728" s="10"/>
      <c r="D728" s="10"/>
      <c r="E728" s="10"/>
      <c r="F728" s="10"/>
      <c r="G728" s="10"/>
      <c r="H728" s="10"/>
      <c r="I728" s="10"/>
      <c r="J728" s="10"/>
      <c r="K728" s="10"/>
      <c r="L728" s="10"/>
      <c r="M728" s="10"/>
      <c r="N728" s="10"/>
      <c r="O728" s="10"/>
      <c r="P728" s="33"/>
      <c r="Q728" s="10"/>
      <c r="R728" s="10"/>
      <c r="S728" s="10"/>
      <c r="T728" s="10"/>
      <c r="U728" s="10"/>
      <c r="V728" s="10"/>
      <c r="W728" s="10"/>
      <c r="X728" s="10"/>
      <c r="Y728" s="10"/>
      <c r="Z728" s="10"/>
      <c r="AA728" s="10"/>
    </row>
    <row r="729">
      <c r="A729" s="10"/>
      <c r="B729" s="10"/>
      <c r="C729" s="10"/>
      <c r="D729" s="10"/>
      <c r="E729" s="10"/>
      <c r="F729" s="10"/>
      <c r="G729" s="10"/>
      <c r="H729" s="10"/>
      <c r="I729" s="10"/>
      <c r="J729" s="10"/>
      <c r="K729" s="10"/>
      <c r="L729" s="10"/>
      <c r="M729" s="10"/>
      <c r="N729" s="10"/>
      <c r="O729" s="10"/>
      <c r="P729" s="33"/>
      <c r="Q729" s="10"/>
      <c r="R729" s="10"/>
      <c r="S729" s="10"/>
      <c r="T729" s="10"/>
      <c r="U729" s="10"/>
      <c r="V729" s="10"/>
      <c r="W729" s="10"/>
      <c r="X729" s="10"/>
      <c r="Y729" s="10"/>
      <c r="Z729" s="10"/>
      <c r="AA729" s="10"/>
    </row>
    <row r="730">
      <c r="A730" s="10"/>
      <c r="B730" s="10"/>
      <c r="C730" s="10"/>
      <c r="D730" s="10"/>
      <c r="E730" s="10"/>
      <c r="F730" s="10"/>
      <c r="G730" s="10"/>
      <c r="H730" s="10"/>
      <c r="I730" s="10"/>
      <c r="J730" s="10"/>
      <c r="K730" s="10"/>
      <c r="L730" s="10"/>
      <c r="M730" s="10"/>
      <c r="N730" s="10"/>
      <c r="O730" s="10"/>
      <c r="P730" s="33"/>
      <c r="Q730" s="10"/>
      <c r="R730" s="10"/>
      <c r="S730" s="10"/>
      <c r="T730" s="10"/>
      <c r="U730" s="10"/>
      <c r="V730" s="10"/>
      <c r="W730" s="10"/>
      <c r="X730" s="10"/>
      <c r="Y730" s="10"/>
      <c r="Z730" s="10"/>
      <c r="AA730" s="10"/>
    </row>
    <row r="731">
      <c r="A731" s="10"/>
      <c r="B731" s="10"/>
      <c r="C731" s="10"/>
      <c r="D731" s="10"/>
      <c r="E731" s="10"/>
      <c r="F731" s="10"/>
      <c r="G731" s="10"/>
      <c r="H731" s="10"/>
      <c r="I731" s="10"/>
      <c r="J731" s="10"/>
      <c r="K731" s="10"/>
      <c r="L731" s="10"/>
      <c r="M731" s="10"/>
      <c r="N731" s="10"/>
      <c r="O731" s="10"/>
      <c r="P731" s="33"/>
      <c r="Q731" s="10"/>
      <c r="R731" s="10"/>
      <c r="S731" s="10"/>
      <c r="T731" s="10"/>
      <c r="U731" s="10"/>
      <c r="V731" s="10"/>
      <c r="W731" s="10"/>
      <c r="X731" s="10"/>
      <c r="Y731" s="10"/>
      <c r="Z731" s="10"/>
      <c r="AA731" s="10"/>
    </row>
    <row r="732">
      <c r="A732" s="10"/>
      <c r="B732" s="10"/>
      <c r="C732" s="10"/>
      <c r="D732" s="10"/>
      <c r="E732" s="10"/>
      <c r="F732" s="10"/>
      <c r="G732" s="10"/>
      <c r="H732" s="10"/>
      <c r="I732" s="10"/>
      <c r="J732" s="10"/>
      <c r="K732" s="10"/>
      <c r="L732" s="10"/>
      <c r="M732" s="10"/>
      <c r="N732" s="10"/>
      <c r="O732" s="10"/>
      <c r="P732" s="33"/>
      <c r="Q732" s="10"/>
      <c r="R732" s="10"/>
      <c r="S732" s="10"/>
      <c r="T732" s="10"/>
      <c r="U732" s="10"/>
      <c r="V732" s="10"/>
      <c r="W732" s="10"/>
      <c r="X732" s="10"/>
      <c r="Y732" s="10"/>
      <c r="Z732" s="10"/>
      <c r="AA732" s="10"/>
    </row>
    <row r="733">
      <c r="A733" s="10"/>
      <c r="B733" s="10"/>
      <c r="C733" s="10"/>
      <c r="D733" s="10"/>
      <c r="E733" s="10"/>
      <c r="F733" s="10"/>
      <c r="G733" s="10"/>
      <c r="H733" s="10"/>
      <c r="I733" s="10"/>
      <c r="J733" s="10"/>
      <c r="K733" s="10"/>
      <c r="L733" s="10"/>
      <c r="M733" s="10"/>
      <c r="N733" s="10"/>
      <c r="O733" s="10"/>
      <c r="P733" s="33"/>
      <c r="Q733" s="10"/>
      <c r="R733" s="10"/>
      <c r="S733" s="10"/>
      <c r="T733" s="10"/>
      <c r="U733" s="10"/>
      <c r="V733" s="10"/>
      <c r="W733" s="10"/>
      <c r="X733" s="10"/>
      <c r="Y733" s="10"/>
      <c r="Z733" s="10"/>
      <c r="AA733" s="10"/>
    </row>
    <row r="734">
      <c r="A734" s="10"/>
      <c r="B734" s="10"/>
      <c r="C734" s="10"/>
      <c r="D734" s="10"/>
      <c r="E734" s="10"/>
      <c r="F734" s="10"/>
      <c r="G734" s="10"/>
      <c r="H734" s="10"/>
      <c r="I734" s="10"/>
      <c r="J734" s="10"/>
      <c r="K734" s="10"/>
      <c r="L734" s="10"/>
      <c r="M734" s="10"/>
      <c r="N734" s="10"/>
      <c r="O734" s="10"/>
      <c r="P734" s="33"/>
      <c r="Q734" s="10"/>
      <c r="R734" s="10"/>
      <c r="S734" s="10"/>
      <c r="T734" s="10"/>
      <c r="U734" s="10"/>
      <c r="V734" s="10"/>
      <c r="W734" s="10"/>
      <c r="X734" s="10"/>
      <c r="Y734" s="10"/>
      <c r="Z734" s="10"/>
      <c r="AA734" s="10"/>
    </row>
    <row r="735">
      <c r="A735" s="10"/>
      <c r="B735" s="10"/>
      <c r="C735" s="10"/>
      <c r="D735" s="10"/>
      <c r="E735" s="10"/>
      <c r="F735" s="10"/>
      <c r="G735" s="10"/>
      <c r="H735" s="10"/>
      <c r="I735" s="10"/>
      <c r="J735" s="10"/>
      <c r="K735" s="10"/>
      <c r="L735" s="10"/>
      <c r="M735" s="10"/>
      <c r="N735" s="10"/>
      <c r="O735" s="10"/>
      <c r="P735" s="33"/>
      <c r="Q735" s="10"/>
      <c r="R735" s="10"/>
      <c r="S735" s="10"/>
      <c r="T735" s="10"/>
      <c r="U735" s="10"/>
      <c r="V735" s="10"/>
      <c r="W735" s="10"/>
      <c r="X735" s="10"/>
      <c r="Y735" s="10"/>
      <c r="Z735" s="10"/>
      <c r="AA735" s="10"/>
    </row>
    <row r="736">
      <c r="A736" s="10"/>
      <c r="B736" s="10"/>
      <c r="C736" s="10"/>
      <c r="D736" s="10"/>
      <c r="E736" s="10"/>
      <c r="F736" s="10"/>
      <c r="G736" s="10"/>
      <c r="H736" s="10"/>
      <c r="I736" s="10"/>
      <c r="J736" s="10"/>
      <c r="K736" s="10"/>
      <c r="L736" s="10"/>
      <c r="M736" s="10"/>
      <c r="N736" s="10"/>
      <c r="O736" s="10"/>
      <c r="P736" s="33"/>
      <c r="Q736" s="10"/>
      <c r="R736" s="10"/>
      <c r="S736" s="10"/>
      <c r="T736" s="10"/>
      <c r="U736" s="10"/>
      <c r="V736" s="10"/>
      <c r="W736" s="10"/>
      <c r="X736" s="10"/>
      <c r="Y736" s="10"/>
      <c r="Z736" s="10"/>
      <c r="AA736" s="10"/>
    </row>
    <row r="737">
      <c r="A737" s="10"/>
      <c r="B737" s="10"/>
      <c r="C737" s="10"/>
      <c r="D737" s="10"/>
      <c r="E737" s="10"/>
      <c r="F737" s="10"/>
      <c r="G737" s="10"/>
      <c r="H737" s="10"/>
      <c r="I737" s="10"/>
      <c r="J737" s="10"/>
      <c r="K737" s="10"/>
      <c r="L737" s="10"/>
      <c r="M737" s="10"/>
      <c r="N737" s="10"/>
      <c r="O737" s="10"/>
      <c r="P737" s="33"/>
      <c r="Q737" s="10"/>
      <c r="R737" s="10"/>
      <c r="S737" s="10"/>
      <c r="T737" s="10"/>
      <c r="U737" s="10"/>
      <c r="V737" s="10"/>
      <c r="W737" s="10"/>
      <c r="X737" s="10"/>
      <c r="Y737" s="10"/>
      <c r="Z737" s="10"/>
      <c r="AA737" s="10"/>
    </row>
    <row r="738">
      <c r="A738" s="10"/>
      <c r="B738" s="10"/>
      <c r="C738" s="10"/>
      <c r="D738" s="10"/>
      <c r="E738" s="10"/>
      <c r="F738" s="10"/>
      <c r="G738" s="10"/>
      <c r="H738" s="10"/>
      <c r="I738" s="10"/>
      <c r="J738" s="10"/>
      <c r="K738" s="10"/>
      <c r="L738" s="10"/>
      <c r="M738" s="10"/>
      <c r="N738" s="10"/>
      <c r="O738" s="10"/>
      <c r="P738" s="33"/>
      <c r="Q738" s="10"/>
      <c r="R738" s="10"/>
      <c r="S738" s="10"/>
      <c r="T738" s="10"/>
      <c r="U738" s="10"/>
      <c r="V738" s="10"/>
      <c r="W738" s="10"/>
      <c r="X738" s="10"/>
      <c r="Y738" s="10"/>
      <c r="Z738" s="10"/>
      <c r="AA738" s="10"/>
    </row>
    <row r="739">
      <c r="A739" s="10"/>
      <c r="B739" s="10"/>
      <c r="C739" s="10"/>
      <c r="D739" s="10"/>
      <c r="E739" s="10"/>
      <c r="F739" s="10"/>
      <c r="G739" s="10"/>
      <c r="H739" s="10"/>
      <c r="I739" s="10"/>
      <c r="J739" s="10"/>
      <c r="K739" s="10"/>
      <c r="L739" s="10"/>
      <c r="M739" s="10"/>
      <c r="N739" s="10"/>
      <c r="O739" s="10"/>
      <c r="P739" s="33"/>
      <c r="Q739" s="10"/>
      <c r="R739" s="10"/>
      <c r="S739" s="10"/>
      <c r="T739" s="10"/>
      <c r="U739" s="10"/>
      <c r="V739" s="10"/>
      <c r="W739" s="10"/>
      <c r="X739" s="10"/>
      <c r="Y739" s="10"/>
      <c r="Z739" s="10"/>
      <c r="AA739" s="10"/>
    </row>
    <row r="740">
      <c r="A740" s="10"/>
      <c r="B740" s="10"/>
      <c r="C740" s="10"/>
      <c r="D740" s="10"/>
      <c r="E740" s="10"/>
      <c r="F740" s="10"/>
      <c r="G740" s="10"/>
      <c r="H740" s="10"/>
      <c r="I740" s="10"/>
      <c r="J740" s="10"/>
      <c r="K740" s="10"/>
      <c r="L740" s="10"/>
      <c r="M740" s="10"/>
      <c r="N740" s="10"/>
      <c r="O740" s="10"/>
      <c r="P740" s="33"/>
      <c r="Q740" s="10"/>
      <c r="R740" s="10"/>
      <c r="S740" s="10"/>
      <c r="T740" s="10"/>
      <c r="U740" s="10"/>
      <c r="V740" s="10"/>
      <c r="W740" s="10"/>
      <c r="X740" s="10"/>
      <c r="Y740" s="10"/>
      <c r="Z740" s="10"/>
      <c r="AA740" s="10"/>
    </row>
    <row r="741">
      <c r="A741" s="10"/>
      <c r="B741" s="10"/>
      <c r="C741" s="10"/>
      <c r="D741" s="10"/>
      <c r="E741" s="10"/>
      <c r="F741" s="10"/>
      <c r="G741" s="10"/>
      <c r="H741" s="10"/>
      <c r="I741" s="10"/>
      <c r="J741" s="10"/>
      <c r="K741" s="10"/>
      <c r="L741" s="10"/>
      <c r="M741" s="10"/>
      <c r="N741" s="10"/>
      <c r="O741" s="10"/>
      <c r="P741" s="33"/>
      <c r="Q741" s="10"/>
      <c r="R741" s="10"/>
      <c r="S741" s="10"/>
      <c r="T741" s="10"/>
      <c r="U741" s="10"/>
      <c r="V741" s="10"/>
      <c r="W741" s="10"/>
      <c r="X741" s="10"/>
      <c r="Y741" s="10"/>
      <c r="Z741" s="10"/>
      <c r="AA741" s="10"/>
    </row>
    <row r="742">
      <c r="A742" s="10"/>
      <c r="B742" s="10"/>
      <c r="C742" s="10"/>
      <c r="D742" s="10"/>
      <c r="E742" s="10"/>
      <c r="F742" s="10"/>
      <c r="G742" s="10"/>
      <c r="H742" s="10"/>
      <c r="I742" s="10"/>
      <c r="J742" s="10"/>
      <c r="K742" s="10"/>
      <c r="L742" s="10"/>
      <c r="M742" s="10"/>
      <c r="N742" s="10"/>
      <c r="O742" s="10"/>
      <c r="P742" s="33"/>
      <c r="Q742" s="10"/>
      <c r="R742" s="10"/>
      <c r="S742" s="10"/>
      <c r="T742" s="10"/>
      <c r="U742" s="10"/>
      <c r="V742" s="10"/>
      <c r="W742" s="10"/>
      <c r="X742" s="10"/>
      <c r="Y742" s="10"/>
      <c r="Z742" s="10"/>
      <c r="AA742" s="10"/>
    </row>
    <row r="743">
      <c r="A743" s="10"/>
      <c r="B743" s="10"/>
      <c r="C743" s="10"/>
      <c r="D743" s="10"/>
      <c r="E743" s="10"/>
      <c r="F743" s="10"/>
      <c r="G743" s="10"/>
      <c r="H743" s="10"/>
      <c r="I743" s="10"/>
      <c r="J743" s="10"/>
      <c r="K743" s="10"/>
      <c r="L743" s="10"/>
      <c r="M743" s="10"/>
      <c r="N743" s="10"/>
      <c r="O743" s="10"/>
      <c r="P743" s="33"/>
      <c r="Q743" s="10"/>
      <c r="R743" s="10"/>
      <c r="S743" s="10"/>
      <c r="T743" s="10"/>
      <c r="U743" s="10"/>
      <c r="V743" s="10"/>
      <c r="W743" s="10"/>
      <c r="X743" s="10"/>
      <c r="Y743" s="10"/>
      <c r="Z743" s="10"/>
      <c r="AA743" s="10"/>
    </row>
    <row r="744">
      <c r="A744" s="10"/>
      <c r="B744" s="10"/>
      <c r="C744" s="10"/>
      <c r="D744" s="10"/>
      <c r="E744" s="10"/>
      <c r="F744" s="10"/>
      <c r="G744" s="10"/>
      <c r="H744" s="10"/>
      <c r="I744" s="10"/>
      <c r="J744" s="10"/>
      <c r="K744" s="10"/>
      <c r="L744" s="10"/>
      <c r="M744" s="10"/>
      <c r="N744" s="10"/>
      <c r="O744" s="10"/>
      <c r="P744" s="33"/>
      <c r="Q744" s="10"/>
      <c r="R744" s="10"/>
      <c r="S744" s="10"/>
      <c r="T744" s="10"/>
      <c r="U744" s="10"/>
      <c r="V744" s="10"/>
      <c r="W744" s="10"/>
      <c r="X744" s="10"/>
      <c r="Y744" s="10"/>
      <c r="Z744" s="10"/>
      <c r="AA744" s="10"/>
    </row>
    <row r="745">
      <c r="A745" s="10"/>
      <c r="B745" s="10"/>
      <c r="C745" s="10"/>
      <c r="D745" s="10"/>
      <c r="E745" s="10"/>
      <c r="F745" s="10"/>
      <c r="G745" s="10"/>
      <c r="H745" s="10"/>
      <c r="I745" s="10"/>
      <c r="J745" s="10"/>
      <c r="K745" s="10"/>
      <c r="L745" s="10"/>
      <c r="M745" s="10"/>
      <c r="N745" s="10"/>
      <c r="O745" s="10"/>
      <c r="P745" s="33"/>
      <c r="Q745" s="10"/>
      <c r="R745" s="10"/>
      <c r="S745" s="10"/>
      <c r="T745" s="10"/>
      <c r="U745" s="10"/>
      <c r="V745" s="10"/>
      <c r="W745" s="10"/>
      <c r="X745" s="10"/>
      <c r="Y745" s="10"/>
      <c r="Z745" s="10"/>
      <c r="AA745" s="10"/>
    </row>
    <row r="746">
      <c r="A746" s="10"/>
      <c r="B746" s="10"/>
      <c r="C746" s="10"/>
      <c r="D746" s="10"/>
      <c r="E746" s="10"/>
      <c r="F746" s="10"/>
      <c r="G746" s="10"/>
      <c r="H746" s="10"/>
      <c r="I746" s="10"/>
      <c r="J746" s="10"/>
      <c r="K746" s="10"/>
      <c r="L746" s="10"/>
      <c r="M746" s="10"/>
      <c r="N746" s="10"/>
      <c r="O746" s="10"/>
      <c r="P746" s="33"/>
      <c r="Q746" s="10"/>
      <c r="R746" s="10"/>
      <c r="S746" s="10"/>
      <c r="T746" s="10"/>
      <c r="U746" s="10"/>
      <c r="V746" s="10"/>
      <c r="W746" s="10"/>
      <c r="X746" s="10"/>
      <c r="Y746" s="10"/>
      <c r="Z746" s="10"/>
      <c r="AA746" s="10"/>
    </row>
    <row r="747">
      <c r="A747" s="10"/>
      <c r="B747" s="10"/>
      <c r="C747" s="10"/>
      <c r="D747" s="10"/>
      <c r="E747" s="10"/>
      <c r="F747" s="10"/>
      <c r="G747" s="10"/>
      <c r="H747" s="10"/>
      <c r="I747" s="10"/>
      <c r="J747" s="10"/>
      <c r="K747" s="10"/>
      <c r="L747" s="10"/>
      <c r="M747" s="10"/>
      <c r="N747" s="10"/>
      <c r="O747" s="10"/>
      <c r="P747" s="33"/>
      <c r="Q747" s="10"/>
      <c r="R747" s="10"/>
      <c r="S747" s="10"/>
      <c r="T747" s="10"/>
      <c r="U747" s="10"/>
      <c r="V747" s="10"/>
      <c r="W747" s="10"/>
      <c r="X747" s="10"/>
      <c r="Y747" s="10"/>
      <c r="Z747" s="10"/>
      <c r="AA747" s="10"/>
    </row>
    <row r="748">
      <c r="A748" s="10"/>
      <c r="B748" s="10"/>
      <c r="C748" s="10"/>
      <c r="D748" s="10"/>
      <c r="E748" s="10"/>
      <c r="F748" s="10"/>
      <c r="G748" s="10"/>
      <c r="H748" s="10"/>
      <c r="I748" s="10"/>
      <c r="J748" s="10"/>
      <c r="K748" s="10"/>
      <c r="L748" s="10"/>
      <c r="M748" s="10"/>
      <c r="N748" s="10"/>
      <c r="O748" s="10"/>
      <c r="P748" s="33"/>
      <c r="Q748" s="10"/>
      <c r="R748" s="10"/>
      <c r="S748" s="10"/>
      <c r="T748" s="10"/>
      <c r="U748" s="10"/>
      <c r="V748" s="10"/>
      <c r="W748" s="10"/>
      <c r="X748" s="10"/>
      <c r="Y748" s="10"/>
      <c r="Z748" s="10"/>
      <c r="AA748" s="10"/>
    </row>
    <row r="749">
      <c r="A749" s="10"/>
      <c r="B749" s="10"/>
      <c r="C749" s="10"/>
      <c r="D749" s="10"/>
      <c r="E749" s="10"/>
      <c r="F749" s="10"/>
      <c r="G749" s="10"/>
      <c r="H749" s="10"/>
      <c r="I749" s="10"/>
      <c r="J749" s="10"/>
      <c r="K749" s="10"/>
      <c r="L749" s="10"/>
      <c r="M749" s="10"/>
      <c r="N749" s="10"/>
      <c r="O749" s="10"/>
      <c r="P749" s="33"/>
      <c r="Q749" s="10"/>
      <c r="R749" s="10"/>
      <c r="S749" s="10"/>
      <c r="T749" s="10"/>
      <c r="U749" s="10"/>
      <c r="V749" s="10"/>
      <c r="W749" s="10"/>
      <c r="X749" s="10"/>
      <c r="Y749" s="10"/>
      <c r="Z749" s="10"/>
      <c r="AA749" s="10"/>
    </row>
    <row r="750">
      <c r="A750" s="10"/>
      <c r="B750" s="10"/>
      <c r="C750" s="10"/>
      <c r="D750" s="10"/>
      <c r="E750" s="10"/>
      <c r="F750" s="10"/>
      <c r="G750" s="10"/>
      <c r="H750" s="10"/>
      <c r="I750" s="10"/>
      <c r="J750" s="10"/>
      <c r="K750" s="10"/>
      <c r="L750" s="10"/>
      <c r="M750" s="10"/>
      <c r="N750" s="10"/>
      <c r="O750" s="10"/>
      <c r="P750" s="33"/>
      <c r="Q750" s="10"/>
      <c r="R750" s="10"/>
      <c r="S750" s="10"/>
      <c r="T750" s="10"/>
      <c r="U750" s="10"/>
      <c r="V750" s="10"/>
      <c r="W750" s="10"/>
      <c r="X750" s="10"/>
      <c r="Y750" s="10"/>
      <c r="Z750" s="10"/>
      <c r="AA750" s="10"/>
    </row>
    <row r="751">
      <c r="A751" s="10"/>
      <c r="B751" s="10"/>
      <c r="C751" s="10"/>
      <c r="D751" s="10"/>
      <c r="E751" s="10"/>
      <c r="F751" s="10"/>
      <c r="G751" s="10"/>
      <c r="H751" s="10"/>
      <c r="I751" s="10"/>
      <c r="J751" s="10"/>
      <c r="K751" s="10"/>
      <c r="L751" s="10"/>
      <c r="M751" s="10"/>
      <c r="N751" s="10"/>
      <c r="O751" s="10"/>
      <c r="P751" s="33"/>
      <c r="Q751" s="10"/>
      <c r="R751" s="10"/>
      <c r="S751" s="10"/>
      <c r="T751" s="10"/>
      <c r="U751" s="10"/>
      <c r="V751" s="10"/>
      <c r="W751" s="10"/>
      <c r="X751" s="10"/>
      <c r="Y751" s="10"/>
      <c r="Z751" s="10"/>
      <c r="AA751" s="10"/>
    </row>
    <row r="752">
      <c r="A752" s="10"/>
      <c r="B752" s="10"/>
      <c r="C752" s="10"/>
      <c r="D752" s="10"/>
      <c r="E752" s="10"/>
      <c r="F752" s="10"/>
      <c r="G752" s="10"/>
      <c r="H752" s="10"/>
      <c r="I752" s="10"/>
      <c r="J752" s="10"/>
      <c r="K752" s="10"/>
      <c r="L752" s="10"/>
      <c r="M752" s="10"/>
      <c r="N752" s="10"/>
      <c r="O752" s="10"/>
      <c r="P752" s="33"/>
      <c r="Q752" s="10"/>
      <c r="R752" s="10"/>
      <c r="S752" s="10"/>
      <c r="T752" s="10"/>
      <c r="U752" s="10"/>
      <c r="V752" s="10"/>
      <c r="W752" s="10"/>
      <c r="X752" s="10"/>
      <c r="Y752" s="10"/>
      <c r="Z752" s="10"/>
      <c r="AA752" s="10"/>
    </row>
    <row r="753">
      <c r="A753" s="10"/>
      <c r="B753" s="10"/>
      <c r="C753" s="10"/>
      <c r="D753" s="10"/>
      <c r="E753" s="10"/>
      <c r="F753" s="10"/>
      <c r="G753" s="10"/>
      <c r="H753" s="10"/>
      <c r="I753" s="10"/>
      <c r="J753" s="10"/>
      <c r="K753" s="10"/>
      <c r="L753" s="10"/>
      <c r="M753" s="10"/>
      <c r="N753" s="10"/>
      <c r="O753" s="10"/>
      <c r="P753" s="33"/>
      <c r="Q753" s="10"/>
      <c r="R753" s="10"/>
      <c r="S753" s="10"/>
      <c r="T753" s="10"/>
      <c r="U753" s="10"/>
      <c r="V753" s="10"/>
      <c r="W753" s="10"/>
      <c r="X753" s="10"/>
      <c r="Y753" s="10"/>
      <c r="Z753" s="10"/>
      <c r="AA753" s="10"/>
    </row>
    <row r="754">
      <c r="A754" s="10"/>
      <c r="B754" s="10"/>
      <c r="C754" s="10"/>
      <c r="D754" s="10"/>
      <c r="E754" s="10"/>
      <c r="F754" s="10"/>
      <c r="G754" s="10"/>
      <c r="H754" s="10"/>
      <c r="I754" s="10"/>
      <c r="J754" s="10"/>
      <c r="K754" s="10"/>
      <c r="L754" s="10"/>
      <c r="M754" s="10"/>
      <c r="N754" s="10"/>
      <c r="O754" s="10"/>
      <c r="P754" s="33"/>
      <c r="Q754" s="10"/>
      <c r="R754" s="10"/>
      <c r="S754" s="10"/>
      <c r="T754" s="10"/>
      <c r="U754" s="10"/>
      <c r="V754" s="10"/>
      <c r="W754" s="10"/>
      <c r="X754" s="10"/>
      <c r="Y754" s="10"/>
      <c r="Z754" s="10"/>
      <c r="AA754" s="10"/>
    </row>
    <row r="755">
      <c r="A755" s="10"/>
      <c r="B755" s="10"/>
      <c r="C755" s="10"/>
      <c r="D755" s="10"/>
      <c r="E755" s="10"/>
      <c r="F755" s="10"/>
      <c r="G755" s="10"/>
      <c r="H755" s="10"/>
      <c r="I755" s="10"/>
      <c r="J755" s="10"/>
      <c r="K755" s="10"/>
      <c r="L755" s="10"/>
      <c r="M755" s="10"/>
      <c r="N755" s="10"/>
      <c r="O755" s="10"/>
      <c r="P755" s="33"/>
      <c r="Q755" s="10"/>
      <c r="R755" s="10"/>
      <c r="S755" s="10"/>
      <c r="T755" s="10"/>
      <c r="U755" s="10"/>
      <c r="V755" s="10"/>
      <c r="W755" s="10"/>
      <c r="X755" s="10"/>
      <c r="Y755" s="10"/>
      <c r="Z755" s="10"/>
      <c r="AA755" s="10"/>
    </row>
    <row r="756">
      <c r="A756" s="10"/>
      <c r="B756" s="10"/>
      <c r="C756" s="10"/>
      <c r="D756" s="10"/>
      <c r="E756" s="10"/>
      <c r="F756" s="10"/>
      <c r="G756" s="10"/>
      <c r="H756" s="10"/>
      <c r="I756" s="10"/>
      <c r="J756" s="10"/>
      <c r="K756" s="10"/>
      <c r="L756" s="10"/>
      <c r="M756" s="10"/>
      <c r="N756" s="10"/>
      <c r="O756" s="10"/>
      <c r="P756" s="33"/>
      <c r="Q756" s="10"/>
      <c r="R756" s="10"/>
      <c r="S756" s="10"/>
      <c r="T756" s="10"/>
      <c r="U756" s="10"/>
      <c r="V756" s="10"/>
      <c r="W756" s="10"/>
      <c r="X756" s="10"/>
      <c r="Y756" s="10"/>
      <c r="Z756" s="10"/>
      <c r="AA756" s="10"/>
    </row>
    <row r="757">
      <c r="A757" s="10"/>
      <c r="B757" s="10"/>
      <c r="C757" s="10"/>
      <c r="D757" s="10"/>
      <c r="E757" s="10"/>
      <c r="F757" s="10"/>
      <c r="G757" s="10"/>
      <c r="H757" s="10"/>
      <c r="I757" s="10"/>
      <c r="J757" s="10"/>
      <c r="K757" s="10"/>
      <c r="L757" s="10"/>
      <c r="M757" s="10"/>
      <c r="N757" s="10"/>
      <c r="O757" s="10"/>
      <c r="P757" s="33"/>
      <c r="Q757" s="10"/>
      <c r="R757" s="10"/>
      <c r="S757" s="10"/>
      <c r="T757" s="10"/>
      <c r="U757" s="10"/>
      <c r="V757" s="10"/>
      <c r="W757" s="10"/>
      <c r="X757" s="10"/>
      <c r="Y757" s="10"/>
      <c r="Z757" s="10"/>
      <c r="AA757" s="10"/>
    </row>
    <row r="758">
      <c r="A758" s="10"/>
      <c r="B758" s="10"/>
      <c r="C758" s="10"/>
      <c r="D758" s="10"/>
      <c r="E758" s="10"/>
      <c r="F758" s="10"/>
      <c r="G758" s="10"/>
      <c r="H758" s="10"/>
      <c r="I758" s="10"/>
      <c r="J758" s="10"/>
      <c r="K758" s="10"/>
      <c r="L758" s="10"/>
      <c r="M758" s="10"/>
      <c r="N758" s="10"/>
      <c r="O758" s="10"/>
      <c r="P758" s="33"/>
      <c r="Q758" s="10"/>
      <c r="R758" s="10"/>
      <c r="S758" s="10"/>
      <c r="T758" s="10"/>
      <c r="U758" s="10"/>
      <c r="V758" s="10"/>
      <c r="W758" s="10"/>
      <c r="X758" s="10"/>
      <c r="Y758" s="10"/>
      <c r="Z758" s="10"/>
      <c r="AA758" s="10"/>
    </row>
    <row r="759">
      <c r="A759" s="10"/>
      <c r="B759" s="10"/>
      <c r="C759" s="10"/>
      <c r="D759" s="10"/>
      <c r="E759" s="10"/>
      <c r="F759" s="10"/>
      <c r="G759" s="10"/>
      <c r="H759" s="10"/>
      <c r="I759" s="10"/>
      <c r="J759" s="10"/>
      <c r="K759" s="10"/>
      <c r="L759" s="10"/>
      <c r="M759" s="10"/>
      <c r="N759" s="10"/>
      <c r="O759" s="10"/>
      <c r="P759" s="33"/>
      <c r="Q759" s="10"/>
      <c r="R759" s="10"/>
      <c r="S759" s="10"/>
      <c r="T759" s="10"/>
      <c r="U759" s="10"/>
      <c r="V759" s="10"/>
      <c r="W759" s="10"/>
      <c r="X759" s="10"/>
      <c r="Y759" s="10"/>
      <c r="Z759" s="10"/>
      <c r="AA759" s="10"/>
    </row>
    <row r="760">
      <c r="A760" s="10"/>
      <c r="B760" s="10"/>
      <c r="C760" s="10"/>
      <c r="D760" s="10"/>
      <c r="E760" s="10"/>
      <c r="F760" s="10"/>
      <c r="G760" s="10"/>
      <c r="H760" s="10"/>
      <c r="I760" s="10"/>
      <c r="J760" s="10"/>
      <c r="K760" s="10"/>
      <c r="L760" s="10"/>
      <c r="M760" s="10"/>
      <c r="N760" s="10"/>
      <c r="O760" s="10"/>
      <c r="P760" s="33"/>
      <c r="Q760" s="10"/>
      <c r="R760" s="10"/>
      <c r="S760" s="10"/>
      <c r="T760" s="10"/>
      <c r="U760" s="10"/>
      <c r="V760" s="10"/>
      <c r="W760" s="10"/>
      <c r="X760" s="10"/>
      <c r="Y760" s="10"/>
      <c r="Z760" s="10"/>
      <c r="AA760" s="10"/>
    </row>
    <row r="761">
      <c r="A761" s="10"/>
      <c r="B761" s="10"/>
      <c r="C761" s="10"/>
      <c r="D761" s="10"/>
      <c r="E761" s="10"/>
      <c r="F761" s="10"/>
      <c r="G761" s="10"/>
      <c r="H761" s="10"/>
      <c r="I761" s="10"/>
      <c r="J761" s="10"/>
      <c r="K761" s="10"/>
      <c r="L761" s="10"/>
      <c r="M761" s="10"/>
      <c r="N761" s="10"/>
      <c r="O761" s="10"/>
      <c r="P761" s="33"/>
      <c r="Q761" s="10"/>
      <c r="R761" s="10"/>
      <c r="S761" s="10"/>
      <c r="T761" s="10"/>
      <c r="U761" s="10"/>
      <c r="V761" s="10"/>
      <c r="W761" s="10"/>
      <c r="X761" s="10"/>
      <c r="Y761" s="10"/>
      <c r="Z761" s="10"/>
      <c r="AA761" s="10"/>
    </row>
    <row r="762">
      <c r="A762" s="10"/>
      <c r="B762" s="10"/>
      <c r="C762" s="10"/>
      <c r="D762" s="10"/>
      <c r="E762" s="10"/>
      <c r="F762" s="10"/>
      <c r="G762" s="10"/>
      <c r="H762" s="10"/>
      <c r="I762" s="10"/>
      <c r="J762" s="10"/>
      <c r="K762" s="10"/>
      <c r="L762" s="10"/>
      <c r="M762" s="10"/>
      <c r="N762" s="10"/>
      <c r="O762" s="10"/>
      <c r="P762" s="33"/>
      <c r="Q762" s="10"/>
      <c r="R762" s="10"/>
      <c r="S762" s="10"/>
      <c r="T762" s="10"/>
      <c r="U762" s="10"/>
      <c r="V762" s="10"/>
      <c r="W762" s="10"/>
      <c r="X762" s="10"/>
      <c r="Y762" s="10"/>
      <c r="Z762" s="10"/>
      <c r="AA762" s="10"/>
    </row>
    <row r="763">
      <c r="A763" s="10"/>
      <c r="B763" s="10"/>
      <c r="C763" s="10"/>
      <c r="D763" s="10"/>
      <c r="E763" s="10"/>
      <c r="F763" s="10"/>
      <c r="G763" s="10"/>
      <c r="H763" s="10"/>
      <c r="I763" s="10"/>
      <c r="J763" s="10"/>
      <c r="K763" s="10"/>
      <c r="L763" s="10"/>
      <c r="M763" s="10"/>
      <c r="N763" s="10"/>
      <c r="O763" s="10"/>
      <c r="P763" s="33"/>
      <c r="Q763" s="10"/>
      <c r="R763" s="10"/>
      <c r="S763" s="10"/>
      <c r="T763" s="10"/>
      <c r="U763" s="10"/>
      <c r="V763" s="10"/>
      <c r="W763" s="10"/>
      <c r="X763" s="10"/>
      <c r="Y763" s="10"/>
      <c r="Z763" s="10"/>
      <c r="AA763" s="10"/>
    </row>
    <row r="764">
      <c r="A764" s="10"/>
      <c r="B764" s="10"/>
      <c r="C764" s="10"/>
      <c r="D764" s="10"/>
      <c r="E764" s="10"/>
      <c r="F764" s="10"/>
      <c r="G764" s="10"/>
      <c r="H764" s="10"/>
      <c r="I764" s="10"/>
      <c r="J764" s="10"/>
      <c r="K764" s="10"/>
      <c r="L764" s="10"/>
      <c r="M764" s="10"/>
      <c r="N764" s="10"/>
      <c r="O764" s="10"/>
      <c r="P764" s="33"/>
      <c r="Q764" s="10"/>
      <c r="R764" s="10"/>
      <c r="S764" s="10"/>
      <c r="T764" s="10"/>
      <c r="U764" s="10"/>
      <c r="V764" s="10"/>
      <c r="W764" s="10"/>
      <c r="X764" s="10"/>
      <c r="Y764" s="10"/>
      <c r="Z764" s="10"/>
      <c r="AA764" s="10"/>
    </row>
    <row r="765">
      <c r="A765" s="10"/>
      <c r="B765" s="10"/>
      <c r="C765" s="10"/>
      <c r="D765" s="10"/>
      <c r="E765" s="10"/>
      <c r="F765" s="10"/>
      <c r="G765" s="10"/>
      <c r="H765" s="10"/>
      <c r="I765" s="10"/>
      <c r="J765" s="10"/>
      <c r="K765" s="10"/>
      <c r="L765" s="10"/>
      <c r="M765" s="10"/>
      <c r="N765" s="10"/>
      <c r="O765" s="10"/>
      <c r="P765" s="33"/>
      <c r="Q765" s="10"/>
      <c r="R765" s="10"/>
      <c r="S765" s="10"/>
      <c r="T765" s="10"/>
      <c r="U765" s="10"/>
      <c r="V765" s="10"/>
      <c r="W765" s="10"/>
      <c r="X765" s="10"/>
      <c r="Y765" s="10"/>
      <c r="Z765" s="10"/>
      <c r="AA765" s="10"/>
    </row>
    <row r="766">
      <c r="A766" s="10"/>
      <c r="B766" s="10"/>
      <c r="C766" s="10"/>
      <c r="D766" s="10"/>
      <c r="E766" s="10"/>
      <c r="F766" s="10"/>
      <c r="G766" s="10"/>
      <c r="H766" s="10"/>
      <c r="I766" s="10"/>
      <c r="J766" s="10"/>
      <c r="K766" s="10"/>
      <c r="L766" s="10"/>
      <c r="M766" s="10"/>
      <c r="N766" s="10"/>
      <c r="O766" s="10"/>
      <c r="P766" s="33"/>
      <c r="Q766" s="10"/>
      <c r="R766" s="10"/>
      <c r="S766" s="10"/>
      <c r="T766" s="10"/>
      <c r="U766" s="10"/>
      <c r="V766" s="10"/>
      <c r="W766" s="10"/>
      <c r="X766" s="10"/>
      <c r="Y766" s="10"/>
      <c r="Z766" s="10"/>
      <c r="AA766" s="10"/>
    </row>
    <row r="767">
      <c r="A767" s="10"/>
      <c r="B767" s="10"/>
      <c r="C767" s="10"/>
      <c r="D767" s="10"/>
      <c r="E767" s="10"/>
      <c r="F767" s="10"/>
      <c r="G767" s="10"/>
      <c r="H767" s="10"/>
      <c r="I767" s="10"/>
      <c r="J767" s="10"/>
      <c r="K767" s="10"/>
      <c r="L767" s="10"/>
      <c r="M767" s="10"/>
      <c r="N767" s="10"/>
      <c r="O767" s="10"/>
      <c r="P767" s="33"/>
      <c r="Q767" s="10"/>
      <c r="R767" s="10"/>
      <c r="S767" s="10"/>
      <c r="T767" s="10"/>
      <c r="U767" s="10"/>
      <c r="V767" s="10"/>
      <c r="W767" s="10"/>
      <c r="X767" s="10"/>
      <c r="Y767" s="10"/>
      <c r="Z767" s="10"/>
      <c r="AA767" s="10"/>
    </row>
    <row r="768">
      <c r="A768" s="10"/>
      <c r="B768" s="10"/>
      <c r="C768" s="10"/>
      <c r="D768" s="10"/>
      <c r="E768" s="10"/>
      <c r="F768" s="10"/>
      <c r="G768" s="10"/>
      <c r="H768" s="10"/>
      <c r="I768" s="10"/>
      <c r="J768" s="10"/>
      <c r="K768" s="10"/>
      <c r="L768" s="10"/>
      <c r="M768" s="10"/>
      <c r="N768" s="10"/>
      <c r="O768" s="10"/>
      <c r="P768" s="33"/>
      <c r="Q768" s="10"/>
      <c r="R768" s="10"/>
      <c r="S768" s="10"/>
      <c r="T768" s="10"/>
      <c r="U768" s="10"/>
      <c r="V768" s="10"/>
      <c r="W768" s="10"/>
      <c r="X768" s="10"/>
      <c r="Y768" s="10"/>
      <c r="Z768" s="10"/>
      <c r="AA768" s="10"/>
    </row>
    <row r="769">
      <c r="A769" s="10"/>
      <c r="B769" s="10"/>
      <c r="C769" s="10"/>
      <c r="D769" s="10"/>
      <c r="E769" s="10"/>
      <c r="F769" s="10"/>
      <c r="G769" s="10"/>
      <c r="H769" s="10"/>
      <c r="I769" s="10"/>
      <c r="J769" s="10"/>
      <c r="K769" s="10"/>
      <c r="L769" s="10"/>
      <c r="M769" s="10"/>
      <c r="N769" s="10"/>
      <c r="O769" s="10"/>
      <c r="P769" s="33"/>
      <c r="Q769" s="10"/>
      <c r="R769" s="10"/>
      <c r="S769" s="10"/>
      <c r="T769" s="10"/>
      <c r="U769" s="10"/>
      <c r="V769" s="10"/>
      <c r="W769" s="10"/>
      <c r="X769" s="10"/>
      <c r="Y769" s="10"/>
      <c r="Z769" s="10"/>
      <c r="AA769" s="10"/>
    </row>
    <row r="770">
      <c r="A770" s="10"/>
      <c r="B770" s="10"/>
      <c r="C770" s="10"/>
      <c r="D770" s="10"/>
      <c r="E770" s="10"/>
      <c r="F770" s="10"/>
      <c r="G770" s="10"/>
      <c r="H770" s="10"/>
      <c r="I770" s="10"/>
      <c r="J770" s="10"/>
      <c r="K770" s="10"/>
      <c r="L770" s="10"/>
      <c r="M770" s="10"/>
      <c r="N770" s="10"/>
      <c r="O770" s="10"/>
      <c r="P770" s="33"/>
      <c r="Q770" s="10"/>
      <c r="R770" s="10"/>
      <c r="S770" s="10"/>
      <c r="T770" s="10"/>
      <c r="U770" s="10"/>
      <c r="V770" s="10"/>
      <c r="W770" s="10"/>
      <c r="X770" s="10"/>
      <c r="Y770" s="10"/>
      <c r="Z770" s="10"/>
      <c r="AA770" s="10"/>
    </row>
    <row r="771">
      <c r="A771" s="10"/>
      <c r="B771" s="10"/>
      <c r="C771" s="10"/>
      <c r="D771" s="10"/>
      <c r="E771" s="10"/>
      <c r="F771" s="10"/>
      <c r="G771" s="10"/>
      <c r="H771" s="10"/>
      <c r="I771" s="10"/>
      <c r="J771" s="10"/>
      <c r="K771" s="10"/>
      <c r="L771" s="10"/>
      <c r="M771" s="10"/>
      <c r="N771" s="10"/>
      <c r="O771" s="10"/>
      <c r="P771" s="33"/>
      <c r="Q771" s="10"/>
      <c r="R771" s="10"/>
      <c r="S771" s="10"/>
      <c r="T771" s="10"/>
      <c r="U771" s="10"/>
      <c r="V771" s="10"/>
      <c r="W771" s="10"/>
      <c r="X771" s="10"/>
      <c r="Y771" s="10"/>
      <c r="Z771" s="10"/>
      <c r="AA771" s="10"/>
    </row>
    <row r="772">
      <c r="A772" s="10"/>
      <c r="B772" s="10"/>
      <c r="C772" s="10"/>
      <c r="D772" s="10"/>
      <c r="E772" s="10"/>
      <c r="F772" s="10"/>
      <c r="G772" s="10"/>
      <c r="H772" s="10"/>
      <c r="I772" s="10"/>
      <c r="J772" s="10"/>
      <c r="K772" s="10"/>
      <c r="L772" s="10"/>
      <c r="M772" s="10"/>
      <c r="N772" s="10"/>
      <c r="O772" s="10"/>
      <c r="P772" s="33"/>
      <c r="Q772" s="10"/>
      <c r="R772" s="10"/>
      <c r="S772" s="10"/>
      <c r="T772" s="10"/>
      <c r="U772" s="10"/>
      <c r="V772" s="10"/>
      <c r="W772" s="10"/>
      <c r="X772" s="10"/>
      <c r="Y772" s="10"/>
      <c r="Z772" s="10"/>
      <c r="AA772" s="10"/>
    </row>
    <row r="773">
      <c r="A773" s="10"/>
      <c r="B773" s="10"/>
      <c r="C773" s="10"/>
      <c r="D773" s="10"/>
      <c r="E773" s="10"/>
      <c r="F773" s="10"/>
      <c r="G773" s="10"/>
      <c r="H773" s="10"/>
      <c r="I773" s="10"/>
      <c r="J773" s="10"/>
      <c r="K773" s="10"/>
      <c r="L773" s="10"/>
      <c r="M773" s="10"/>
      <c r="N773" s="10"/>
      <c r="O773" s="10"/>
      <c r="P773" s="33"/>
      <c r="Q773" s="10"/>
      <c r="R773" s="10"/>
      <c r="S773" s="10"/>
      <c r="T773" s="10"/>
      <c r="U773" s="10"/>
      <c r="V773" s="10"/>
      <c r="W773" s="10"/>
      <c r="X773" s="10"/>
      <c r="Y773" s="10"/>
      <c r="Z773" s="10"/>
      <c r="AA773" s="10"/>
    </row>
    <row r="774">
      <c r="A774" s="10"/>
      <c r="B774" s="10"/>
      <c r="C774" s="10"/>
      <c r="D774" s="10"/>
      <c r="E774" s="10"/>
      <c r="F774" s="10"/>
      <c r="G774" s="10"/>
      <c r="H774" s="10"/>
      <c r="I774" s="10"/>
      <c r="J774" s="10"/>
      <c r="K774" s="10"/>
      <c r="L774" s="10"/>
      <c r="M774" s="10"/>
      <c r="N774" s="10"/>
      <c r="O774" s="10"/>
      <c r="P774" s="33"/>
      <c r="Q774" s="10"/>
      <c r="R774" s="10"/>
      <c r="S774" s="10"/>
      <c r="T774" s="10"/>
      <c r="U774" s="10"/>
      <c r="V774" s="10"/>
      <c r="W774" s="10"/>
      <c r="X774" s="10"/>
      <c r="Y774" s="10"/>
      <c r="Z774" s="10"/>
      <c r="AA774" s="10"/>
    </row>
    <row r="775">
      <c r="A775" s="10"/>
      <c r="B775" s="10"/>
      <c r="C775" s="10"/>
      <c r="D775" s="10"/>
      <c r="E775" s="10"/>
      <c r="F775" s="10"/>
      <c r="G775" s="10"/>
      <c r="H775" s="10"/>
      <c r="I775" s="10"/>
      <c r="J775" s="10"/>
      <c r="K775" s="10"/>
      <c r="L775" s="10"/>
      <c r="M775" s="10"/>
      <c r="N775" s="10"/>
      <c r="O775" s="10"/>
      <c r="P775" s="33"/>
      <c r="Q775" s="10"/>
      <c r="R775" s="10"/>
      <c r="S775" s="10"/>
      <c r="T775" s="10"/>
      <c r="U775" s="10"/>
      <c r="V775" s="10"/>
      <c r="W775" s="10"/>
      <c r="X775" s="10"/>
      <c r="Y775" s="10"/>
      <c r="Z775" s="10"/>
      <c r="AA775" s="10"/>
    </row>
    <row r="776">
      <c r="A776" s="10"/>
      <c r="B776" s="10"/>
      <c r="C776" s="10"/>
      <c r="D776" s="10"/>
      <c r="E776" s="10"/>
      <c r="F776" s="10"/>
      <c r="G776" s="10"/>
      <c r="H776" s="10"/>
      <c r="I776" s="10"/>
      <c r="J776" s="10"/>
      <c r="K776" s="10"/>
      <c r="L776" s="10"/>
      <c r="M776" s="10"/>
      <c r="N776" s="10"/>
      <c r="O776" s="10"/>
      <c r="P776" s="33"/>
      <c r="Q776" s="10"/>
      <c r="R776" s="10"/>
      <c r="S776" s="10"/>
      <c r="T776" s="10"/>
      <c r="U776" s="10"/>
      <c r="V776" s="10"/>
      <c r="W776" s="10"/>
      <c r="X776" s="10"/>
      <c r="Y776" s="10"/>
      <c r="Z776" s="10"/>
      <c r="AA776" s="10"/>
    </row>
    <row r="777">
      <c r="A777" s="10"/>
      <c r="B777" s="10"/>
      <c r="C777" s="10"/>
      <c r="D777" s="10"/>
      <c r="E777" s="10"/>
      <c r="F777" s="10"/>
      <c r="G777" s="10"/>
      <c r="H777" s="10"/>
      <c r="I777" s="10"/>
      <c r="J777" s="10"/>
      <c r="K777" s="10"/>
      <c r="L777" s="10"/>
      <c r="M777" s="10"/>
      <c r="N777" s="10"/>
      <c r="O777" s="10"/>
      <c r="P777" s="33"/>
      <c r="Q777" s="10"/>
      <c r="R777" s="10"/>
      <c r="S777" s="10"/>
      <c r="T777" s="10"/>
      <c r="U777" s="10"/>
      <c r="V777" s="10"/>
      <c r="W777" s="10"/>
      <c r="X777" s="10"/>
      <c r="Y777" s="10"/>
      <c r="Z777" s="10"/>
      <c r="AA777" s="10"/>
    </row>
    <row r="778">
      <c r="A778" s="10"/>
      <c r="B778" s="10"/>
      <c r="C778" s="10"/>
      <c r="D778" s="10"/>
      <c r="E778" s="10"/>
      <c r="F778" s="10"/>
      <c r="G778" s="10"/>
      <c r="H778" s="10"/>
      <c r="I778" s="10"/>
      <c r="J778" s="10"/>
      <c r="K778" s="10"/>
      <c r="L778" s="10"/>
      <c r="M778" s="10"/>
      <c r="N778" s="10"/>
      <c r="O778" s="10"/>
      <c r="P778" s="33"/>
      <c r="Q778" s="10"/>
      <c r="R778" s="10"/>
      <c r="S778" s="10"/>
      <c r="T778" s="10"/>
      <c r="U778" s="10"/>
      <c r="V778" s="10"/>
      <c r="W778" s="10"/>
      <c r="X778" s="10"/>
      <c r="Y778" s="10"/>
      <c r="Z778" s="10"/>
      <c r="AA778" s="10"/>
    </row>
    <row r="779">
      <c r="A779" s="10"/>
      <c r="B779" s="10"/>
      <c r="C779" s="10"/>
      <c r="D779" s="10"/>
      <c r="E779" s="10"/>
      <c r="F779" s="10"/>
      <c r="G779" s="10"/>
      <c r="H779" s="10"/>
      <c r="I779" s="10"/>
      <c r="J779" s="10"/>
      <c r="K779" s="10"/>
      <c r="L779" s="10"/>
      <c r="M779" s="10"/>
      <c r="N779" s="10"/>
      <c r="O779" s="10"/>
      <c r="P779" s="33"/>
      <c r="Q779" s="10"/>
      <c r="R779" s="10"/>
      <c r="S779" s="10"/>
      <c r="T779" s="10"/>
      <c r="U779" s="10"/>
      <c r="V779" s="10"/>
      <c r="W779" s="10"/>
      <c r="X779" s="10"/>
      <c r="Y779" s="10"/>
      <c r="Z779" s="10"/>
      <c r="AA779" s="10"/>
    </row>
    <row r="780">
      <c r="A780" s="10"/>
      <c r="B780" s="10"/>
      <c r="C780" s="10"/>
      <c r="D780" s="10"/>
      <c r="E780" s="10"/>
      <c r="F780" s="10"/>
      <c r="G780" s="10"/>
      <c r="H780" s="10"/>
      <c r="I780" s="10"/>
      <c r="J780" s="10"/>
      <c r="K780" s="10"/>
      <c r="L780" s="10"/>
      <c r="M780" s="10"/>
      <c r="N780" s="10"/>
      <c r="O780" s="10"/>
      <c r="P780" s="33"/>
      <c r="Q780" s="10"/>
      <c r="R780" s="10"/>
      <c r="S780" s="10"/>
      <c r="T780" s="10"/>
      <c r="U780" s="10"/>
      <c r="V780" s="10"/>
      <c r="W780" s="10"/>
      <c r="X780" s="10"/>
      <c r="Y780" s="10"/>
      <c r="Z780" s="10"/>
      <c r="AA780" s="10"/>
    </row>
    <row r="781">
      <c r="A781" s="10"/>
      <c r="B781" s="10"/>
      <c r="C781" s="10"/>
      <c r="D781" s="10"/>
      <c r="E781" s="10"/>
      <c r="F781" s="10"/>
      <c r="G781" s="10"/>
      <c r="H781" s="10"/>
      <c r="I781" s="10"/>
      <c r="J781" s="10"/>
      <c r="K781" s="10"/>
      <c r="L781" s="10"/>
      <c r="M781" s="10"/>
      <c r="N781" s="10"/>
      <c r="O781" s="10"/>
      <c r="P781" s="33"/>
      <c r="Q781" s="10"/>
      <c r="R781" s="10"/>
      <c r="S781" s="10"/>
      <c r="T781" s="10"/>
      <c r="U781" s="10"/>
      <c r="V781" s="10"/>
      <c r="W781" s="10"/>
      <c r="X781" s="10"/>
      <c r="Y781" s="10"/>
      <c r="Z781" s="10"/>
      <c r="AA781" s="10"/>
    </row>
    <row r="782">
      <c r="A782" s="10"/>
      <c r="B782" s="10"/>
      <c r="C782" s="10"/>
      <c r="D782" s="10"/>
      <c r="E782" s="10"/>
      <c r="F782" s="10"/>
      <c r="G782" s="10"/>
      <c r="H782" s="10"/>
      <c r="I782" s="10"/>
      <c r="J782" s="10"/>
      <c r="K782" s="10"/>
      <c r="L782" s="10"/>
      <c r="M782" s="10"/>
      <c r="N782" s="10"/>
      <c r="O782" s="10"/>
      <c r="P782" s="33"/>
      <c r="Q782" s="10"/>
      <c r="R782" s="10"/>
      <c r="S782" s="10"/>
      <c r="T782" s="10"/>
      <c r="U782" s="10"/>
      <c r="V782" s="10"/>
      <c r="W782" s="10"/>
      <c r="X782" s="10"/>
      <c r="Y782" s="10"/>
      <c r="Z782" s="10"/>
      <c r="AA782" s="10"/>
    </row>
    <row r="783">
      <c r="A783" s="10"/>
      <c r="B783" s="10"/>
      <c r="C783" s="10"/>
      <c r="D783" s="10"/>
      <c r="E783" s="10"/>
      <c r="F783" s="10"/>
      <c r="G783" s="10"/>
      <c r="H783" s="10"/>
      <c r="I783" s="10"/>
      <c r="J783" s="10"/>
      <c r="K783" s="10"/>
      <c r="L783" s="10"/>
      <c r="M783" s="10"/>
      <c r="N783" s="10"/>
      <c r="O783" s="10"/>
      <c r="P783" s="33"/>
      <c r="Q783" s="10"/>
      <c r="R783" s="10"/>
      <c r="S783" s="10"/>
      <c r="T783" s="10"/>
      <c r="U783" s="10"/>
      <c r="V783" s="10"/>
      <c r="W783" s="10"/>
      <c r="X783" s="10"/>
      <c r="Y783" s="10"/>
      <c r="Z783" s="10"/>
      <c r="AA783" s="10"/>
    </row>
    <row r="784">
      <c r="A784" s="10"/>
      <c r="B784" s="10"/>
      <c r="C784" s="10"/>
      <c r="D784" s="10"/>
      <c r="E784" s="10"/>
      <c r="F784" s="10"/>
      <c r="G784" s="10"/>
      <c r="H784" s="10"/>
      <c r="I784" s="10"/>
      <c r="J784" s="10"/>
      <c r="K784" s="10"/>
      <c r="L784" s="10"/>
      <c r="M784" s="10"/>
      <c r="N784" s="10"/>
      <c r="O784" s="10"/>
      <c r="P784" s="33"/>
      <c r="Q784" s="10"/>
      <c r="R784" s="10"/>
      <c r="S784" s="10"/>
      <c r="T784" s="10"/>
      <c r="U784" s="10"/>
      <c r="V784" s="10"/>
      <c r="W784" s="10"/>
      <c r="X784" s="10"/>
      <c r="Y784" s="10"/>
      <c r="Z784" s="10"/>
      <c r="AA784" s="10"/>
    </row>
    <row r="785">
      <c r="A785" s="10"/>
      <c r="B785" s="10"/>
      <c r="C785" s="10"/>
      <c r="D785" s="10"/>
      <c r="E785" s="10"/>
      <c r="F785" s="10"/>
      <c r="G785" s="10"/>
      <c r="H785" s="10"/>
      <c r="I785" s="10"/>
      <c r="J785" s="10"/>
      <c r="K785" s="10"/>
      <c r="L785" s="10"/>
      <c r="M785" s="10"/>
      <c r="N785" s="10"/>
      <c r="O785" s="10"/>
      <c r="P785" s="33"/>
      <c r="Q785" s="10"/>
      <c r="R785" s="10"/>
      <c r="S785" s="10"/>
      <c r="T785" s="10"/>
      <c r="U785" s="10"/>
      <c r="V785" s="10"/>
      <c r="W785" s="10"/>
      <c r="X785" s="10"/>
      <c r="Y785" s="10"/>
      <c r="Z785" s="10"/>
      <c r="AA785" s="10"/>
    </row>
    <row r="786">
      <c r="A786" s="10"/>
      <c r="B786" s="10"/>
      <c r="C786" s="10"/>
      <c r="D786" s="10"/>
      <c r="E786" s="10"/>
      <c r="F786" s="10"/>
      <c r="G786" s="10"/>
      <c r="H786" s="10"/>
      <c r="I786" s="10"/>
      <c r="J786" s="10"/>
      <c r="K786" s="10"/>
      <c r="L786" s="10"/>
      <c r="M786" s="10"/>
      <c r="N786" s="10"/>
      <c r="O786" s="10"/>
      <c r="P786" s="33"/>
      <c r="Q786" s="10"/>
      <c r="R786" s="10"/>
      <c r="S786" s="10"/>
      <c r="T786" s="10"/>
      <c r="U786" s="10"/>
      <c r="V786" s="10"/>
      <c r="W786" s="10"/>
      <c r="X786" s="10"/>
      <c r="Y786" s="10"/>
      <c r="Z786" s="10"/>
      <c r="AA786" s="10"/>
    </row>
    <row r="787">
      <c r="A787" s="10"/>
      <c r="B787" s="10"/>
      <c r="C787" s="10"/>
      <c r="D787" s="10"/>
      <c r="E787" s="10"/>
      <c r="F787" s="10"/>
      <c r="G787" s="10"/>
      <c r="H787" s="10"/>
      <c r="I787" s="10"/>
      <c r="J787" s="10"/>
      <c r="K787" s="10"/>
      <c r="L787" s="10"/>
      <c r="M787" s="10"/>
      <c r="N787" s="10"/>
      <c r="O787" s="10"/>
      <c r="P787" s="33"/>
      <c r="Q787" s="10"/>
      <c r="R787" s="10"/>
      <c r="S787" s="10"/>
      <c r="T787" s="10"/>
      <c r="U787" s="10"/>
      <c r="V787" s="10"/>
      <c r="W787" s="10"/>
      <c r="X787" s="10"/>
      <c r="Y787" s="10"/>
      <c r="Z787" s="10"/>
      <c r="AA787" s="10"/>
    </row>
    <row r="788">
      <c r="A788" s="10"/>
      <c r="B788" s="10"/>
      <c r="C788" s="10"/>
      <c r="D788" s="10"/>
      <c r="E788" s="10"/>
      <c r="F788" s="10"/>
      <c r="G788" s="10"/>
      <c r="H788" s="10"/>
      <c r="I788" s="10"/>
      <c r="J788" s="10"/>
      <c r="K788" s="10"/>
      <c r="L788" s="10"/>
      <c r="M788" s="10"/>
      <c r="N788" s="10"/>
      <c r="O788" s="10"/>
      <c r="P788" s="33"/>
      <c r="Q788" s="10"/>
      <c r="R788" s="10"/>
      <c r="S788" s="10"/>
      <c r="T788" s="10"/>
      <c r="U788" s="10"/>
      <c r="V788" s="10"/>
      <c r="W788" s="10"/>
      <c r="X788" s="10"/>
      <c r="Y788" s="10"/>
      <c r="Z788" s="10"/>
      <c r="AA788" s="10"/>
    </row>
    <row r="789">
      <c r="A789" s="10"/>
      <c r="B789" s="10"/>
      <c r="C789" s="10"/>
      <c r="D789" s="10"/>
      <c r="E789" s="10"/>
      <c r="F789" s="10"/>
      <c r="G789" s="10"/>
      <c r="H789" s="10"/>
      <c r="I789" s="10"/>
      <c r="J789" s="10"/>
      <c r="K789" s="10"/>
      <c r="L789" s="10"/>
      <c r="M789" s="10"/>
      <c r="N789" s="10"/>
      <c r="O789" s="10"/>
      <c r="P789" s="33"/>
      <c r="Q789" s="10"/>
      <c r="R789" s="10"/>
      <c r="S789" s="10"/>
      <c r="T789" s="10"/>
      <c r="U789" s="10"/>
      <c r="V789" s="10"/>
      <c r="W789" s="10"/>
      <c r="X789" s="10"/>
      <c r="Y789" s="10"/>
      <c r="Z789" s="10"/>
      <c r="AA789" s="10"/>
    </row>
    <row r="790">
      <c r="A790" s="10"/>
      <c r="B790" s="10"/>
      <c r="C790" s="10"/>
      <c r="D790" s="10"/>
      <c r="E790" s="10"/>
      <c r="F790" s="10"/>
      <c r="G790" s="10"/>
      <c r="H790" s="10"/>
      <c r="I790" s="10"/>
      <c r="J790" s="10"/>
      <c r="K790" s="10"/>
      <c r="L790" s="10"/>
      <c r="M790" s="10"/>
      <c r="N790" s="10"/>
      <c r="O790" s="10"/>
      <c r="P790" s="33"/>
      <c r="Q790" s="10"/>
      <c r="R790" s="10"/>
      <c r="S790" s="10"/>
      <c r="T790" s="10"/>
      <c r="U790" s="10"/>
      <c r="V790" s="10"/>
      <c r="W790" s="10"/>
      <c r="X790" s="10"/>
      <c r="Y790" s="10"/>
      <c r="Z790" s="10"/>
      <c r="AA790" s="10"/>
    </row>
    <row r="791">
      <c r="A791" s="10"/>
      <c r="B791" s="10"/>
      <c r="C791" s="10"/>
      <c r="D791" s="10"/>
      <c r="E791" s="10"/>
      <c r="F791" s="10"/>
      <c r="G791" s="10"/>
      <c r="H791" s="10"/>
      <c r="I791" s="10"/>
      <c r="J791" s="10"/>
      <c r="K791" s="10"/>
      <c r="L791" s="10"/>
      <c r="M791" s="10"/>
      <c r="N791" s="10"/>
      <c r="O791" s="10"/>
      <c r="P791" s="33"/>
      <c r="Q791" s="10"/>
      <c r="R791" s="10"/>
      <c r="S791" s="10"/>
      <c r="T791" s="10"/>
      <c r="U791" s="10"/>
      <c r="V791" s="10"/>
      <c r="W791" s="10"/>
      <c r="X791" s="10"/>
      <c r="Y791" s="10"/>
      <c r="Z791" s="10"/>
      <c r="AA791" s="10"/>
    </row>
    <row r="792">
      <c r="A792" s="10"/>
      <c r="B792" s="10"/>
      <c r="C792" s="10"/>
      <c r="D792" s="10"/>
      <c r="E792" s="10"/>
      <c r="F792" s="10"/>
      <c r="G792" s="10"/>
      <c r="H792" s="10"/>
      <c r="I792" s="10"/>
      <c r="J792" s="10"/>
      <c r="K792" s="10"/>
      <c r="L792" s="10"/>
      <c r="M792" s="10"/>
      <c r="N792" s="10"/>
      <c r="O792" s="10"/>
      <c r="P792" s="33"/>
      <c r="Q792" s="10"/>
      <c r="R792" s="10"/>
      <c r="S792" s="10"/>
      <c r="T792" s="10"/>
      <c r="U792" s="10"/>
      <c r="V792" s="10"/>
      <c r="W792" s="10"/>
      <c r="X792" s="10"/>
      <c r="Y792" s="10"/>
      <c r="Z792" s="10"/>
      <c r="AA792" s="10"/>
    </row>
    <row r="793">
      <c r="A793" s="10"/>
      <c r="B793" s="10"/>
      <c r="C793" s="10"/>
      <c r="D793" s="10"/>
      <c r="E793" s="10"/>
      <c r="F793" s="10"/>
      <c r="G793" s="10"/>
      <c r="H793" s="10"/>
      <c r="I793" s="10"/>
      <c r="J793" s="10"/>
      <c r="K793" s="10"/>
      <c r="L793" s="10"/>
      <c r="M793" s="10"/>
      <c r="N793" s="10"/>
      <c r="O793" s="10"/>
      <c r="P793" s="33"/>
      <c r="Q793" s="10"/>
      <c r="R793" s="10"/>
      <c r="S793" s="10"/>
      <c r="T793" s="10"/>
      <c r="U793" s="10"/>
      <c r="V793" s="10"/>
      <c r="W793" s="10"/>
      <c r="X793" s="10"/>
      <c r="Y793" s="10"/>
      <c r="Z793" s="10"/>
      <c r="AA793" s="10"/>
    </row>
    <row r="794">
      <c r="A794" s="10"/>
      <c r="B794" s="10"/>
      <c r="C794" s="10"/>
      <c r="D794" s="10"/>
      <c r="E794" s="10"/>
      <c r="F794" s="10"/>
      <c r="G794" s="10"/>
      <c r="H794" s="10"/>
      <c r="I794" s="10"/>
      <c r="J794" s="10"/>
      <c r="K794" s="10"/>
      <c r="L794" s="10"/>
      <c r="M794" s="10"/>
      <c r="N794" s="10"/>
      <c r="O794" s="10"/>
      <c r="P794" s="33"/>
      <c r="Q794" s="10"/>
      <c r="R794" s="10"/>
      <c r="S794" s="10"/>
      <c r="T794" s="10"/>
      <c r="U794" s="10"/>
      <c r="V794" s="10"/>
      <c r="W794" s="10"/>
      <c r="X794" s="10"/>
      <c r="Y794" s="10"/>
      <c r="Z794" s="10"/>
      <c r="AA794" s="10"/>
    </row>
    <row r="795">
      <c r="A795" s="10"/>
      <c r="B795" s="10"/>
      <c r="C795" s="10"/>
      <c r="D795" s="10"/>
      <c r="E795" s="10"/>
      <c r="F795" s="10"/>
      <c r="G795" s="10"/>
      <c r="H795" s="10"/>
      <c r="I795" s="10"/>
      <c r="J795" s="10"/>
      <c r="K795" s="10"/>
      <c r="L795" s="10"/>
      <c r="M795" s="10"/>
      <c r="N795" s="10"/>
      <c r="O795" s="10"/>
      <c r="P795" s="33"/>
      <c r="Q795" s="10"/>
      <c r="R795" s="10"/>
      <c r="S795" s="10"/>
      <c r="T795" s="10"/>
      <c r="U795" s="10"/>
      <c r="V795" s="10"/>
      <c r="W795" s="10"/>
      <c r="X795" s="10"/>
      <c r="Y795" s="10"/>
      <c r="Z795" s="10"/>
      <c r="AA795" s="10"/>
    </row>
    <row r="796">
      <c r="A796" s="10"/>
      <c r="B796" s="10"/>
      <c r="C796" s="10"/>
      <c r="D796" s="10"/>
      <c r="E796" s="10"/>
      <c r="F796" s="10"/>
      <c r="G796" s="10"/>
      <c r="H796" s="10"/>
      <c r="I796" s="10"/>
      <c r="J796" s="10"/>
      <c r="K796" s="10"/>
      <c r="L796" s="10"/>
      <c r="M796" s="10"/>
      <c r="N796" s="10"/>
      <c r="O796" s="10"/>
      <c r="P796" s="33"/>
      <c r="Q796" s="10"/>
      <c r="R796" s="10"/>
      <c r="S796" s="10"/>
      <c r="T796" s="10"/>
      <c r="U796" s="10"/>
      <c r="V796" s="10"/>
      <c r="W796" s="10"/>
      <c r="X796" s="10"/>
      <c r="Y796" s="10"/>
      <c r="Z796" s="10"/>
      <c r="AA796" s="10"/>
    </row>
    <row r="797">
      <c r="A797" s="10"/>
      <c r="B797" s="10"/>
      <c r="C797" s="10"/>
      <c r="D797" s="10"/>
      <c r="E797" s="10"/>
      <c r="F797" s="10"/>
      <c r="G797" s="10"/>
      <c r="H797" s="10"/>
      <c r="I797" s="10"/>
      <c r="J797" s="10"/>
      <c r="K797" s="10"/>
      <c r="L797" s="10"/>
      <c r="M797" s="10"/>
      <c r="N797" s="10"/>
      <c r="O797" s="10"/>
      <c r="P797" s="33"/>
      <c r="Q797" s="10"/>
      <c r="R797" s="10"/>
      <c r="S797" s="10"/>
      <c r="T797" s="10"/>
      <c r="U797" s="10"/>
      <c r="V797" s="10"/>
      <c r="W797" s="10"/>
      <c r="X797" s="10"/>
      <c r="Y797" s="10"/>
      <c r="Z797" s="10"/>
      <c r="AA797" s="10"/>
    </row>
    <row r="798">
      <c r="A798" s="10"/>
      <c r="B798" s="10"/>
      <c r="C798" s="10"/>
      <c r="D798" s="10"/>
      <c r="E798" s="10"/>
      <c r="F798" s="10"/>
      <c r="G798" s="10"/>
      <c r="H798" s="10"/>
      <c r="I798" s="10"/>
      <c r="J798" s="10"/>
      <c r="K798" s="10"/>
      <c r="L798" s="10"/>
      <c r="M798" s="10"/>
      <c r="N798" s="10"/>
      <c r="O798" s="10"/>
      <c r="P798" s="33"/>
      <c r="Q798" s="10"/>
      <c r="R798" s="10"/>
      <c r="S798" s="10"/>
      <c r="T798" s="10"/>
      <c r="U798" s="10"/>
      <c r="V798" s="10"/>
      <c r="W798" s="10"/>
      <c r="X798" s="10"/>
      <c r="Y798" s="10"/>
      <c r="Z798" s="10"/>
      <c r="AA798" s="10"/>
    </row>
    <row r="799">
      <c r="A799" s="10"/>
      <c r="B799" s="10"/>
      <c r="C799" s="10"/>
      <c r="D799" s="10"/>
      <c r="E799" s="10"/>
      <c r="F799" s="10"/>
      <c r="G799" s="10"/>
      <c r="H799" s="10"/>
      <c r="I799" s="10"/>
      <c r="J799" s="10"/>
      <c r="K799" s="10"/>
      <c r="L799" s="10"/>
      <c r="M799" s="10"/>
      <c r="N799" s="10"/>
      <c r="O799" s="10"/>
      <c r="P799" s="33"/>
      <c r="Q799" s="10"/>
      <c r="R799" s="10"/>
      <c r="S799" s="10"/>
      <c r="T799" s="10"/>
      <c r="U799" s="10"/>
      <c r="V799" s="10"/>
      <c r="W799" s="10"/>
      <c r="X799" s="10"/>
      <c r="Y799" s="10"/>
      <c r="Z799" s="10"/>
      <c r="AA799" s="10"/>
    </row>
    <row r="800">
      <c r="A800" s="10"/>
      <c r="B800" s="10"/>
      <c r="C800" s="10"/>
      <c r="D800" s="10"/>
      <c r="E800" s="10"/>
      <c r="F800" s="10"/>
      <c r="G800" s="10"/>
      <c r="H800" s="10"/>
      <c r="I800" s="10"/>
      <c r="J800" s="10"/>
      <c r="K800" s="10"/>
      <c r="L800" s="10"/>
      <c r="M800" s="10"/>
      <c r="N800" s="10"/>
      <c r="O800" s="10"/>
      <c r="P800" s="33"/>
      <c r="Q800" s="10"/>
      <c r="R800" s="10"/>
      <c r="S800" s="10"/>
      <c r="T800" s="10"/>
      <c r="U800" s="10"/>
      <c r="V800" s="10"/>
      <c r="W800" s="10"/>
      <c r="X800" s="10"/>
      <c r="Y800" s="10"/>
      <c r="Z800" s="10"/>
      <c r="AA800" s="10"/>
    </row>
    <row r="801">
      <c r="A801" s="10"/>
      <c r="B801" s="10"/>
      <c r="C801" s="10"/>
      <c r="D801" s="10"/>
      <c r="E801" s="10"/>
      <c r="F801" s="10"/>
      <c r="G801" s="10"/>
      <c r="H801" s="10"/>
      <c r="I801" s="10"/>
      <c r="J801" s="10"/>
      <c r="K801" s="10"/>
      <c r="L801" s="10"/>
      <c r="M801" s="10"/>
      <c r="N801" s="10"/>
      <c r="O801" s="10"/>
      <c r="P801" s="33"/>
      <c r="Q801" s="10"/>
      <c r="R801" s="10"/>
      <c r="S801" s="10"/>
      <c r="T801" s="10"/>
      <c r="U801" s="10"/>
      <c r="V801" s="10"/>
      <c r="W801" s="10"/>
      <c r="X801" s="10"/>
      <c r="Y801" s="10"/>
      <c r="Z801" s="10"/>
      <c r="AA801" s="10"/>
    </row>
    <row r="802">
      <c r="A802" s="10"/>
      <c r="B802" s="10"/>
      <c r="C802" s="10"/>
      <c r="D802" s="10"/>
      <c r="E802" s="10"/>
      <c r="F802" s="10"/>
      <c r="G802" s="10"/>
      <c r="H802" s="10"/>
      <c r="I802" s="10"/>
      <c r="J802" s="10"/>
      <c r="K802" s="10"/>
      <c r="L802" s="10"/>
      <c r="M802" s="10"/>
      <c r="N802" s="10"/>
      <c r="O802" s="10"/>
      <c r="P802" s="33"/>
      <c r="Q802" s="10"/>
      <c r="R802" s="10"/>
      <c r="S802" s="10"/>
      <c r="T802" s="10"/>
      <c r="U802" s="10"/>
      <c r="V802" s="10"/>
      <c r="W802" s="10"/>
      <c r="X802" s="10"/>
      <c r="Y802" s="10"/>
      <c r="Z802" s="10"/>
      <c r="AA802" s="10"/>
    </row>
    <row r="803">
      <c r="A803" s="10"/>
      <c r="B803" s="10"/>
      <c r="C803" s="10"/>
      <c r="D803" s="10"/>
      <c r="E803" s="10"/>
      <c r="F803" s="10"/>
      <c r="G803" s="10"/>
      <c r="H803" s="10"/>
      <c r="I803" s="10"/>
      <c r="J803" s="10"/>
      <c r="K803" s="10"/>
      <c r="L803" s="10"/>
      <c r="M803" s="10"/>
      <c r="N803" s="10"/>
      <c r="O803" s="10"/>
      <c r="P803" s="33"/>
      <c r="Q803" s="10"/>
      <c r="R803" s="10"/>
      <c r="S803" s="10"/>
      <c r="T803" s="10"/>
      <c r="U803" s="10"/>
      <c r="V803" s="10"/>
      <c r="W803" s="10"/>
      <c r="X803" s="10"/>
      <c r="Y803" s="10"/>
      <c r="Z803" s="10"/>
      <c r="AA803" s="10"/>
    </row>
    <row r="804">
      <c r="A804" s="10"/>
      <c r="B804" s="10"/>
      <c r="C804" s="10"/>
      <c r="D804" s="10"/>
      <c r="E804" s="10"/>
      <c r="F804" s="10"/>
      <c r="G804" s="10"/>
      <c r="H804" s="10"/>
      <c r="I804" s="10"/>
      <c r="J804" s="10"/>
      <c r="K804" s="10"/>
      <c r="L804" s="10"/>
      <c r="M804" s="10"/>
      <c r="N804" s="10"/>
      <c r="O804" s="10"/>
      <c r="P804" s="33"/>
      <c r="Q804" s="10"/>
      <c r="R804" s="10"/>
      <c r="S804" s="10"/>
      <c r="T804" s="10"/>
      <c r="U804" s="10"/>
      <c r="V804" s="10"/>
      <c r="W804" s="10"/>
      <c r="X804" s="10"/>
      <c r="Y804" s="10"/>
      <c r="Z804" s="10"/>
      <c r="AA804" s="10"/>
    </row>
    <row r="805">
      <c r="A805" s="10"/>
      <c r="B805" s="10"/>
      <c r="C805" s="10"/>
      <c r="D805" s="10"/>
      <c r="E805" s="10"/>
      <c r="F805" s="10"/>
      <c r="G805" s="10"/>
      <c r="H805" s="10"/>
      <c r="I805" s="10"/>
      <c r="J805" s="10"/>
      <c r="K805" s="10"/>
      <c r="L805" s="10"/>
      <c r="M805" s="10"/>
      <c r="N805" s="10"/>
      <c r="O805" s="10"/>
      <c r="P805" s="33"/>
      <c r="Q805" s="10"/>
      <c r="R805" s="10"/>
      <c r="S805" s="10"/>
      <c r="T805" s="10"/>
      <c r="U805" s="10"/>
      <c r="V805" s="10"/>
      <c r="W805" s="10"/>
      <c r="X805" s="10"/>
      <c r="Y805" s="10"/>
      <c r="Z805" s="10"/>
      <c r="AA805" s="10"/>
    </row>
    <row r="806">
      <c r="A806" s="10"/>
      <c r="B806" s="10"/>
      <c r="C806" s="10"/>
      <c r="D806" s="10"/>
      <c r="E806" s="10"/>
      <c r="F806" s="10"/>
      <c r="G806" s="10"/>
      <c r="H806" s="10"/>
      <c r="I806" s="10"/>
      <c r="J806" s="10"/>
      <c r="K806" s="10"/>
      <c r="L806" s="10"/>
      <c r="M806" s="10"/>
      <c r="N806" s="10"/>
      <c r="O806" s="10"/>
      <c r="P806" s="33"/>
      <c r="Q806" s="10"/>
      <c r="R806" s="10"/>
      <c r="S806" s="10"/>
      <c r="T806" s="10"/>
      <c r="U806" s="10"/>
      <c r="V806" s="10"/>
      <c r="W806" s="10"/>
      <c r="X806" s="10"/>
      <c r="Y806" s="10"/>
      <c r="Z806" s="10"/>
      <c r="AA806" s="10"/>
    </row>
    <row r="807">
      <c r="A807" s="10"/>
      <c r="B807" s="10"/>
      <c r="C807" s="10"/>
      <c r="D807" s="10"/>
      <c r="E807" s="10"/>
      <c r="F807" s="10"/>
      <c r="G807" s="10"/>
      <c r="H807" s="10"/>
      <c r="I807" s="10"/>
      <c r="J807" s="10"/>
      <c r="K807" s="10"/>
      <c r="L807" s="10"/>
      <c r="M807" s="10"/>
      <c r="N807" s="10"/>
      <c r="O807" s="10"/>
      <c r="P807" s="33"/>
      <c r="Q807" s="10"/>
      <c r="R807" s="10"/>
      <c r="S807" s="10"/>
      <c r="T807" s="10"/>
      <c r="U807" s="10"/>
      <c r="V807" s="10"/>
      <c r="W807" s="10"/>
      <c r="X807" s="10"/>
      <c r="Y807" s="10"/>
      <c r="Z807" s="10"/>
      <c r="AA807" s="10"/>
    </row>
    <row r="808">
      <c r="A808" s="10"/>
      <c r="B808" s="10"/>
      <c r="C808" s="10"/>
      <c r="D808" s="10"/>
      <c r="E808" s="10"/>
      <c r="F808" s="10"/>
      <c r="G808" s="10"/>
      <c r="H808" s="10"/>
      <c r="I808" s="10"/>
      <c r="J808" s="10"/>
      <c r="K808" s="10"/>
      <c r="L808" s="10"/>
      <c r="M808" s="10"/>
      <c r="N808" s="10"/>
      <c r="O808" s="10"/>
      <c r="P808" s="33"/>
      <c r="Q808" s="10"/>
      <c r="R808" s="10"/>
      <c r="S808" s="10"/>
      <c r="T808" s="10"/>
      <c r="U808" s="10"/>
      <c r="V808" s="10"/>
      <c r="W808" s="10"/>
      <c r="X808" s="10"/>
      <c r="Y808" s="10"/>
      <c r="Z808" s="10"/>
      <c r="AA808" s="10"/>
    </row>
    <row r="809">
      <c r="A809" s="10"/>
      <c r="B809" s="10"/>
      <c r="C809" s="10"/>
      <c r="D809" s="10"/>
      <c r="E809" s="10"/>
      <c r="F809" s="10"/>
      <c r="G809" s="10"/>
      <c r="H809" s="10"/>
      <c r="I809" s="10"/>
      <c r="J809" s="10"/>
      <c r="K809" s="10"/>
      <c r="L809" s="10"/>
      <c r="M809" s="10"/>
      <c r="N809" s="10"/>
      <c r="O809" s="10"/>
      <c r="P809" s="33"/>
      <c r="Q809" s="10"/>
      <c r="R809" s="10"/>
      <c r="S809" s="10"/>
      <c r="T809" s="10"/>
      <c r="U809" s="10"/>
      <c r="V809" s="10"/>
      <c r="W809" s="10"/>
      <c r="X809" s="10"/>
      <c r="Y809" s="10"/>
      <c r="Z809" s="10"/>
      <c r="AA809" s="10"/>
    </row>
    <row r="810">
      <c r="A810" s="10"/>
      <c r="B810" s="10"/>
      <c r="C810" s="10"/>
      <c r="D810" s="10"/>
      <c r="E810" s="10"/>
      <c r="F810" s="10"/>
      <c r="G810" s="10"/>
      <c r="H810" s="10"/>
      <c r="I810" s="10"/>
      <c r="J810" s="10"/>
      <c r="K810" s="10"/>
      <c r="L810" s="10"/>
      <c r="M810" s="10"/>
      <c r="N810" s="10"/>
      <c r="O810" s="10"/>
      <c r="P810" s="33"/>
      <c r="Q810" s="10"/>
      <c r="R810" s="10"/>
      <c r="S810" s="10"/>
      <c r="T810" s="10"/>
      <c r="U810" s="10"/>
      <c r="V810" s="10"/>
      <c r="W810" s="10"/>
      <c r="X810" s="10"/>
      <c r="Y810" s="10"/>
      <c r="Z810" s="10"/>
      <c r="AA810" s="10"/>
    </row>
    <row r="811">
      <c r="A811" s="10"/>
      <c r="B811" s="10"/>
      <c r="C811" s="10"/>
      <c r="D811" s="10"/>
      <c r="E811" s="10"/>
      <c r="F811" s="10"/>
      <c r="G811" s="10"/>
      <c r="H811" s="10"/>
      <c r="I811" s="10"/>
      <c r="J811" s="10"/>
      <c r="K811" s="10"/>
      <c r="L811" s="10"/>
      <c r="M811" s="10"/>
      <c r="N811" s="10"/>
      <c r="O811" s="10"/>
      <c r="P811" s="33"/>
      <c r="Q811" s="10"/>
      <c r="R811" s="10"/>
      <c r="S811" s="10"/>
      <c r="T811" s="10"/>
      <c r="U811" s="10"/>
      <c r="V811" s="10"/>
      <c r="W811" s="10"/>
      <c r="X811" s="10"/>
      <c r="Y811" s="10"/>
      <c r="Z811" s="10"/>
      <c r="AA811" s="10"/>
    </row>
    <row r="812">
      <c r="A812" s="10"/>
      <c r="B812" s="10"/>
      <c r="C812" s="10"/>
      <c r="D812" s="10"/>
      <c r="E812" s="10"/>
      <c r="F812" s="10"/>
      <c r="G812" s="10"/>
      <c r="H812" s="10"/>
      <c r="I812" s="10"/>
      <c r="J812" s="10"/>
      <c r="K812" s="10"/>
      <c r="L812" s="10"/>
      <c r="M812" s="10"/>
      <c r="N812" s="10"/>
      <c r="O812" s="10"/>
      <c r="P812" s="33"/>
      <c r="Q812" s="10"/>
      <c r="R812" s="10"/>
      <c r="S812" s="10"/>
      <c r="T812" s="10"/>
      <c r="U812" s="10"/>
      <c r="V812" s="10"/>
      <c r="W812" s="10"/>
      <c r="X812" s="10"/>
      <c r="Y812" s="10"/>
      <c r="Z812" s="10"/>
      <c r="AA812" s="10"/>
    </row>
    <row r="813">
      <c r="A813" s="10"/>
      <c r="B813" s="10"/>
      <c r="C813" s="10"/>
      <c r="D813" s="10"/>
      <c r="E813" s="10"/>
      <c r="F813" s="10"/>
      <c r="G813" s="10"/>
      <c r="H813" s="10"/>
      <c r="I813" s="10"/>
      <c r="J813" s="10"/>
      <c r="K813" s="10"/>
      <c r="L813" s="10"/>
      <c r="M813" s="10"/>
      <c r="N813" s="10"/>
      <c r="O813" s="10"/>
      <c r="P813" s="33"/>
      <c r="Q813" s="10"/>
      <c r="R813" s="10"/>
      <c r="S813" s="10"/>
      <c r="T813" s="10"/>
      <c r="U813" s="10"/>
      <c r="V813" s="10"/>
      <c r="W813" s="10"/>
      <c r="X813" s="10"/>
      <c r="Y813" s="10"/>
      <c r="Z813" s="10"/>
      <c r="AA813" s="10"/>
    </row>
    <row r="814">
      <c r="A814" s="10"/>
      <c r="B814" s="10"/>
      <c r="C814" s="10"/>
      <c r="D814" s="10"/>
      <c r="E814" s="10"/>
      <c r="F814" s="10"/>
      <c r="G814" s="10"/>
      <c r="H814" s="10"/>
      <c r="I814" s="10"/>
      <c r="J814" s="10"/>
      <c r="K814" s="10"/>
      <c r="L814" s="10"/>
      <c r="M814" s="10"/>
      <c r="N814" s="10"/>
      <c r="O814" s="10"/>
      <c r="P814" s="33"/>
      <c r="Q814" s="10"/>
      <c r="R814" s="10"/>
      <c r="S814" s="10"/>
      <c r="T814" s="10"/>
      <c r="U814" s="10"/>
      <c r="V814" s="10"/>
      <c r="W814" s="10"/>
      <c r="X814" s="10"/>
      <c r="Y814" s="10"/>
      <c r="Z814" s="10"/>
      <c r="AA814" s="10"/>
    </row>
    <row r="815">
      <c r="A815" s="10"/>
      <c r="B815" s="10"/>
      <c r="C815" s="10"/>
      <c r="D815" s="10"/>
      <c r="E815" s="10"/>
      <c r="F815" s="10"/>
      <c r="G815" s="10"/>
      <c r="H815" s="10"/>
      <c r="I815" s="10"/>
      <c r="J815" s="10"/>
      <c r="K815" s="10"/>
      <c r="L815" s="10"/>
      <c r="M815" s="10"/>
      <c r="N815" s="10"/>
      <c r="O815" s="10"/>
      <c r="P815" s="33"/>
      <c r="Q815" s="10"/>
      <c r="R815" s="10"/>
      <c r="S815" s="10"/>
      <c r="T815" s="10"/>
      <c r="U815" s="10"/>
      <c r="V815" s="10"/>
      <c r="W815" s="10"/>
      <c r="X815" s="10"/>
      <c r="Y815" s="10"/>
      <c r="Z815" s="10"/>
      <c r="AA815" s="10"/>
    </row>
    <row r="816">
      <c r="A816" s="10"/>
      <c r="B816" s="10"/>
      <c r="C816" s="10"/>
      <c r="D816" s="10"/>
      <c r="E816" s="10"/>
      <c r="F816" s="10"/>
      <c r="G816" s="10"/>
      <c r="H816" s="10"/>
      <c r="I816" s="10"/>
      <c r="J816" s="10"/>
      <c r="K816" s="10"/>
      <c r="L816" s="10"/>
      <c r="M816" s="10"/>
      <c r="N816" s="10"/>
      <c r="O816" s="10"/>
      <c r="P816" s="33"/>
      <c r="Q816" s="10"/>
      <c r="R816" s="10"/>
      <c r="S816" s="10"/>
      <c r="T816" s="10"/>
      <c r="U816" s="10"/>
      <c r="V816" s="10"/>
      <c r="W816" s="10"/>
      <c r="X816" s="10"/>
      <c r="Y816" s="10"/>
      <c r="Z816" s="10"/>
      <c r="AA816" s="10"/>
    </row>
    <row r="817">
      <c r="A817" s="10"/>
      <c r="B817" s="10"/>
      <c r="C817" s="10"/>
      <c r="D817" s="10"/>
      <c r="E817" s="10"/>
      <c r="F817" s="10"/>
      <c r="G817" s="10"/>
      <c r="H817" s="10"/>
      <c r="I817" s="10"/>
      <c r="J817" s="10"/>
      <c r="K817" s="10"/>
      <c r="L817" s="10"/>
      <c r="M817" s="10"/>
      <c r="N817" s="10"/>
      <c r="O817" s="10"/>
      <c r="P817" s="33"/>
      <c r="Q817" s="10"/>
      <c r="R817" s="10"/>
      <c r="S817" s="10"/>
      <c r="T817" s="10"/>
      <c r="U817" s="10"/>
      <c r="V817" s="10"/>
      <c r="W817" s="10"/>
      <c r="X817" s="10"/>
      <c r="Y817" s="10"/>
      <c r="Z817" s="10"/>
      <c r="AA817" s="10"/>
    </row>
    <row r="818">
      <c r="A818" s="10"/>
      <c r="B818" s="10"/>
      <c r="C818" s="10"/>
      <c r="D818" s="10"/>
      <c r="E818" s="10"/>
      <c r="F818" s="10"/>
      <c r="G818" s="10"/>
      <c r="H818" s="10"/>
      <c r="I818" s="10"/>
      <c r="J818" s="10"/>
      <c r="K818" s="10"/>
      <c r="L818" s="10"/>
      <c r="M818" s="10"/>
      <c r="N818" s="10"/>
      <c r="O818" s="10"/>
      <c r="P818" s="33"/>
      <c r="Q818" s="10"/>
      <c r="R818" s="10"/>
      <c r="S818" s="10"/>
      <c r="T818" s="10"/>
      <c r="U818" s="10"/>
      <c r="V818" s="10"/>
      <c r="W818" s="10"/>
      <c r="X818" s="10"/>
      <c r="Y818" s="10"/>
      <c r="Z818" s="10"/>
      <c r="AA818" s="10"/>
    </row>
    <row r="819">
      <c r="A819" s="10"/>
      <c r="B819" s="10"/>
      <c r="C819" s="10"/>
      <c r="D819" s="10"/>
      <c r="E819" s="10"/>
      <c r="F819" s="10"/>
      <c r="G819" s="10"/>
      <c r="H819" s="10"/>
      <c r="I819" s="10"/>
      <c r="J819" s="10"/>
      <c r="K819" s="10"/>
      <c r="L819" s="10"/>
      <c r="M819" s="10"/>
      <c r="N819" s="10"/>
      <c r="O819" s="10"/>
      <c r="P819" s="33"/>
      <c r="Q819" s="10"/>
      <c r="R819" s="10"/>
      <c r="S819" s="10"/>
      <c r="T819" s="10"/>
      <c r="U819" s="10"/>
      <c r="V819" s="10"/>
      <c r="W819" s="10"/>
      <c r="X819" s="10"/>
      <c r="Y819" s="10"/>
      <c r="Z819" s="10"/>
      <c r="AA819" s="10"/>
    </row>
    <row r="820">
      <c r="A820" s="10"/>
      <c r="B820" s="10"/>
      <c r="C820" s="10"/>
      <c r="D820" s="10"/>
      <c r="E820" s="10"/>
      <c r="F820" s="10"/>
      <c r="G820" s="10"/>
      <c r="H820" s="10"/>
      <c r="I820" s="10"/>
      <c r="J820" s="10"/>
      <c r="K820" s="10"/>
      <c r="L820" s="10"/>
      <c r="M820" s="10"/>
      <c r="N820" s="10"/>
      <c r="O820" s="10"/>
      <c r="P820" s="33"/>
      <c r="Q820" s="10"/>
      <c r="R820" s="10"/>
      <c r="S820" s="10"/>
      <c r="T820" s="10"/>
      <c r="U820" s="10"/>
      <c r="V820" s="10"/>
      <c r="W820" s="10"/>
      <c r="X820" s="10"/>
      <c r="Y820" s="10"/>
      <c r="Z820" s="10"/>
      <c r="AA820" s="10"/>
    </row>
    <row r="821">
      <c r="A821" s="10"/>
      <c r="B821" s="10"/>
      <c r="C821" s="10"/>
      <c r="D821" s="10"/>
      <c r="E821" s="10"/>
      <c r="F821" s="10"/>
      <c r="G821" s="10"/>
      <c r="H821" s="10"/>
      <c r="I821" s="10"/>
      <c r="J821" s="10"/>
      <c r="K821" s="10"/>
      <c r="L821" s="10"/>
      <c r="M821" s="10"/>
      <c r="N821" s="10"/>
      <c r="O821" s="10"/>
      <c r="P821" s="33"/>
      <c r="Q821" s="10"/>
      <c r="R821" s="10"/>
      <c r="S821" s="10"/>
      <c r="T821" s="10"/>
      <c r="U821" s="10"/>
      <c r="V821" s="10"/>
      <c r="W821" s="10"/>
      <c r="X821" s="10"/>
      <c r="Y821" s="10"/>
      <c r="Z821" s="10"/>
      <c r="AA821" s="10"/>
    </row>
    <row r="822">
      <c r="A822" s="10"/>
      <c r="B822" s="10"/>
      <c r="C822" s="10"/>
      <c r="D822" s="10"/>
      <c r="E822" s="10"/>
      <c r="F822" s="10"/>
      <c r="G822" s="10"/>
      <c r="H822" s="10"/>
      <c r="I822" s="10"/>
      <c r="J822" s="10"/>
      <c r="K822" s="10"/>
      <c r="L822" s="10"/>
      <c r="M822" s="10"/>
      <c r="N822" s="10"/>
      <c r="O822" s="10"/>
      <c r="P822" s="33"/>
      <c r="Q822" s="10"/>
      <c r="R822" s="10"/>
      <c r="S822" s="10"/>
      <c r="T822" s="10"/>
      <c r="U822" s="10"/>
      <c r="V822" s="10"/>
      <c r="W822" s="10"/>
      <c r="X822" s="10"/>
      <c r="Y822" s="10"/>
      <c r="Z822" s="10"/>
      <c r="AA822" s="10"/>
    </row>
    <row r="823">
      <c r="A823" s="10"/>
      <c r="B823" s="10"/>
      <c r="C823" s="10"/>
      <c r="D823" s="10"/>
      <c r="E823" s="10"/>
      <c r="F823" s="10"/>
      <c r="G823" s="10"/>
      <c r="H823" s="10"/>
      <c r="I823" s="10"/>
      <c r="J823" s="10"/>
      <c r="K823" s="10"/>
      <c r="L823" s="10"/>
      <c r="M823" s="10"/>
      <c r="N823" s="10"/>
      <c r="O823" s="10"/>
      <c r="P823" s="33"/>
      <c r="Q823" s="10"/>
      <c r="R823" s="10"/>
      <c r="S823" s="10"/>
      <c r="T823" s="10"/>
      <c r="U823" s="10"/>
      <c r="V823" s="10"/>
      <c r="W823" s="10"/>
      <c r="X823" s="10"/>
      <c r="Y823" s="10"/>
      <c r="Z823" s="10"/>
      <c r="AA823" s="10"/>
    </row>
    <row r="824">
      <c r="A824" s="10"/>
      <c r="B824" s="10"/>
      <c r="C824" s="10"/>
      <c r="D824" s="10"/>
      <c r="E824" s="10"/>
      <c r="F824" s="10"/>
      <c r="G824" s="10"/>
      <c r="H824" s="10"/>
      <c r="I824" s="10"/>
      <c r="J824" s="10"/>
      <c r="K824" s="10"/>
      <c r="L824" s="10"/>
      <c r="M824" s="10"/>
      <c r="N824" s="10"/>
      <c r="O824" s="10"/>
      <c r="P824" s="33"/>
      <c r="Q824" s="10"/>
      <c r="R824" s="10"/>
      <c r="S824" s="10"/>
      <c r="T824" s="10"/>
      <c r="U824" s="10"/>
      <c r="V824" s="10"/>
      <c r="W824" s="10"/>
      <c r="X824" s="10"/>
      <c r="Y824" s="10"/>
      <c r="Z824" s="10"/>
      <c r="AA824" s="10"/>
    </row>
    <row r="825">
      <c r="A825" s="10"/>
      <c r="B825" s="10"/>
      <c r="C825" s="10"/>
      <c r="D825" s="10"/>
      <c r="E825" s="10"/>
      <c r="F825" s="10"/>
      <c r="G825" s="10"/>
      <c r="H825" s="10"/>
      <c r="I825" s="10"/>
      <c r="J825" s="10"/>
      <c r="K825" s="10"/>
      <c r="L825" s="10"/>
      <c r="M825" s="10"/>
      <c r="N825" s="10"/>
      <c r="O825" s="10"/>
      <c r="P825" s="33"/>
      <c r="Q825" s="10"/>
      <c r="R825" s="10"/>
      <c r="S825" s="10"/>
      <c r="T825" s="10"/>
      <c r="U825" s="10"/>
      <c r="V825" s="10"/>
      <c r="W825" s="10"/>
      <c r="X825" s="10"/>
      <c r="Y825" s="10"/>
      <c r="Z825" s="10"/>
      <c r="AA825" s="10"/>
    </row>
    <row r="826">
      <c r="A826" s="10"/>
      <c r="B826" s="10"/>
      <c r="C826" s="10"/>
      <c r="D826" s="10"/>
      <c r="E826" s="10"/>
      <c r="F826" s="10"/>
      <c r="G826" s="10"/>
      <c r="H826" s="10"/>
      <c r="I826" s="10"/>
      <c r="J826" s="10"/>
      <c r="K826" s="10"/>
      <c r="L826" s="10"/>
      <c r="M826" s="10"/>
      <c r="N826" s="10"/>
      <c r="O826" s="10"/>
      <c r="P826" s="33"/>
      <c r="Q826" s="10"/>
      <c r="R826" s="10"/>
      <c r="S826" s="10"/>
      <c r="T826" s="10"/>
      <c r="U826" s="10"/>
      <c r="V826" s="10"/>
      <c r="W826" s="10"/>
      <c r="X826" s="10"/>
      <c r="Y826" s="10"/>
      <c r="Z826" s="10"/>
      <c r="AA826" s="10"/>
    </row>
    <row r="827">
      <c r="A827" s="10"/>
      <c r="B827" s="10"/>
      <c r="C827" s="10"/>
      <c r="D827" s="10"/>
      <c r="E827" s="10"/>
      <c r="F827" s="10"/>
      <c r="G827" s="10"/>
      <c r="H827" s="10"/>
      <c r="I827" s="10"/>
      <c r="J827" s="10"/>
      <c r="K827" s="10"/>
      <c r="L827" s="10"/>
      <c r="M827" s="10"/>
      <c r="N827" s="10"/>
      <c r="O827" s="10"/>
      <c r="P827" s="33"/>
      <c r="Q827" s="10"/>
      <c r="R827" s="10"/>
      <c r="S827" s="10"/>
      <c r="T827" s="10"/>
      <c r="U827" s="10"/>
      <c r="V827" s="10"/>
      <c r="W827" s="10"/>
      <c r="X827" s="10"/>
      <c r="Y827" s="10"/>
      <c r="Z827" s="10"/>
      <c r="AA827" s="10"/>
    </row>
    <row r="828">
      <c r="A828" s="10"/>
      <c r="B828" s="10"/>
      <c r="C828" s="10"/>
      <c r="D828" s="10"/>
      <c r="E828" s="10"/>
      <c r="F828" s="10"/>
      <c r="G828" s="10"/>
      <c r="H828" s="10"/>
      <c r="I828" s="10"/>
      <c r="J828" s="10"/>
      <c r="K828" s="10"/>
      <c r="L828" s="10"/>
      <c r="M828" s="10"/>
      <c r="N828" s="10"/>
      <c r="O828" s="10"/>
      <c r="P828" s="33"/>
      <c r="Q828" s="10"/>
      <c r="R828" s="10"/>
      <c r="S828" s="10"/>
      <c r="T828" s="10"/>
      <c r="U828" s="10"/>
      <c r="V828" s="10"/>
      <c r="W828" s="10"/>
      <c r="X828" s="10"/>
      <c r="Y828" s="10"/>
      <c r="Z828" s="10"/>
      <c r="AA828" s="10"/>
    </row>
    <row r="829">
      <c r="A829" s="10"/>
      <c r="B829" s="10"/>
      <c r="C829" s="10"/>
      <c r="D829" s="10"/>
      <c r="E829" s="10"/>
      <c r="F829" s="10"/>
      <c r="G829" s="10"/>
      <c r="H829" s="10"/>
      <c r="I829" s="10"/>
      <c r="J829" s="10"/>
      <c r="K829" s="10"/>
      <c r="L829" s="10"/>
      <c r="M829" s="10"/>
      <c r="N829" s="10"/>
      <c r="O829" s="10"/>
      <c r="P829" s="33"/>
      <c r="Q829" s="10"/>
      <c r="R829" s="10"/>
      <c r="S829" s="10"/>
      <c r="T829" s="10"/>
      <c r="U829" s="10"/>
      <c r="V829" s="10"/>
      <c r="W829" s="10"/>
      <c r="X829" s="10"/>
      <c r="Y829" s="10"/>
      <c r="Z829" s="10"/>
      <c r="AA829" s="10"/>
    </row>
    <row r="830">
      <c r="A830" s="10"/>
      <c r="B830" s="10"/>
      <c r="C830" s="10"/>
      <c r="D830" s="10"/>
      <c r="E830" s="10"/>
      <c r="F830" s="10"/>
      <c r="G830" s="10"/>
      <c r="H830" s="10"/>
      <c r="I830" s="10"/>
      <c r="J830" s="10"/>
      <c r="K830" s="10"/>
      <c r="L830" s="10"/>
      <c r="M830" s="10"/>
      <c r="N830" s="10"/>
      <c r="O830" s="10"/>
      <c r="P830" s="33"/>
      <c r="Q830" s="10"/>
      <c r="R830" s="10"/>
      <c r="S830" s="10"/>
      <c r="T830" s="10"/>
      <c r="U830" s="10"/>
      <c r="V830" s="10"/>
      <c r="W830" s="10"/>
      <c r="X830" s="10"/>
      <c r="Y830" s="10"/>
      <c r="Z830" s="10"/>
      <c r="AA830" s="10"/>
    </row>
    <row r="831">
      <c r="A831" s="10"/>
      <c r="B831" s="10"/>
      <c r="C831" s="10"/>
      <c r="D831" s="10"/>
      <c r="E831" s="10"/>
      <c r="F831" s="10"/>
      <c r="G831" s="10"/>
      <c r="H831" s="10"/>
      <c r="I831" s="10"/>
      <c r="J831" s="10"/>
      <c r="K831" s="10"/>
      <c r="L831" s="10"/>
      <c r="M831" s="10"/>
      <c r="N831" s="10"/>
      <c r="O831" s="10"/>
      <c r="P831" s="33"/>
      <c r="Q831" s="10"/>
      <c r="R831" s="10"/>
      <c r="S831" s="10"/>
      <c r="T831" s="10"/>
      <c r="U831" s="10"/>
      <c r="V831" s="10"/>
      <c r="W831" s="10"/>
      <c r="X831" s="10"/>
      <c r="Y831" s="10"/>
      <c r="Z831" s="10"/>
      <c r="AA831" s="10"/>
    </row>
    <row r="832">
      <c r="A832" s="10"/>
      <c r="B832" s="10"/>
      <c r="C832" s="10"/>
      <c r="D832" s="10"/>
      <c r="E832" s="10"/>
      <c r="F832" s="10"/>
      <c r="G832" s="10"/>
      <c r="H832" s="10"/>
      <c r="I832" s="10"/>
      <c r="J832" s="10"/>
      <c r="K832" s="10"/>
      <c r="L832" s="10"/>
      <c r="M832" s="10"/>
      <c r="N832" s="10"/>
      <c r="O832" s="10"/>
      <c r="P832" s="33"/>
      <c r="Q832" s="10"/>
      <c r="R832" s="10"/>
      <c r="S832" s="10"/>
      <c r="T832" s="10"/>
      <c r="U832" s="10"/>
      <c r="V832" s="10"/>
      <c r="W832" s="10"/>
      <c r="X832" s="10"/>
      <c r="Y832" s="10"/>
      <c r="Z832" s="10"/>
      <c r="AA832" s="10"/>
    </row>
    <row r="833">
      <c r="A833" s="10"/>
      <c r="B833" s="10"/>
      <c r="C833" s="10"/>
      <c r="D833" s="10"/>
      <c r="E833" s="10"/>
      <c r="F833" s="10"/>
      <c r="G833" s="10"/>
      <c r="H833" s="10"/>
      <c r="I833" s="10"/>
      <c r="J833" s="10"/>
      <c r="K833" s="10"/>
      <c r="L833" s="10"/>
      <c r="M833" s="10"/>
      <c r="N833" s="10"/>
      <c r="O833" s="10"/>
      <c r="P833" s="33"/>
      <c r="Q833" s="10"/>
      <c r="R833" s="10"/>
      <c r="S833" s="10"/>
      <c r="T833" s="10"/>
      <c r="U833" s="10"/>
      <c r="V833" s="10"/>
      <c r="W833" s="10"/>
      <c r="X833" s="10"/>
      <c r="Y833" s="10"/>
      <c r="Z833" s="10"/>
      <c r="AA833" s="10"/>
    </row>
    <row r="834">
      <c r="A834" s="10"/>
      <c r="B834" s="10"/>
      <c r="C834" s="10"/>
      <c r="D834" s="10"/>
      <c r="E834" s="10"/>
      <c r="F834" s="10"/>
      <c r="G834" s="10"/>
      <c r="H834" s="10"/>
      <c r="I834" s="10"/>
      <c r="J834" s="10"/>
      <c r="K834" s="10"/>
      <c r="L834" s="10"/>
      <c r="M834" s="10"/>
      <c r="N834" s="10"/>
      <c r="O834" s="10"/>
      <c r="P834" s="33"/>
      <c r="Q834" s="10"/>
      <c r="R834" s="10"/>
      <c r="S834" s="10"/>
      <c r="T834" s="10"/>
      <c r="U834" s="10"/>
      <c r="V834" s="10"/>
      <c r="W834" s="10"/>
      <c r="X834" s="10"/>
      <c r="Y834" s="10"/>
      <c r="Z834" s="10"/>
      <c r="AA834" s="10"/>
    </row>
    <row r="835">
      <c r="A835" s="10"/>
      <c r="B835" s="10"/>
      <c r="C835" s="10"/>
      <c r="D835" s="10"/>
      <c r="E835" s="10"/>
      <c r="F835" s="10"/>
      <c r="G835" s="10"/>
      <c r="H835" s="10"/>
      <c r="I835" s="10"/>
      <c r="J835" s="10"/>
      <c r="K835" s="10"/>
      <c r="L835" s="10"/>
      <c r="M835" s="10"/>
      <c r="N835" s="10"/>
      <c r="O835" s="10"/>
      <c r="P835" s="33"/>
      <c r="Q835" s="10"/>
      <c r="R835" s="10"/>
      <c r="S835" s="10"/>
      <c r="T835" s="10"/>
      <c r="U835" s="10"/>
      <c r="V835" s="10"/>
      <c r="W835" s="10"/>
      <c r="X835" s="10"/>
      <c r="Y835" s="10"/>
      <c r="Z835" s="10"/>
      <c r="AA835" s="10"/>
    </row>
    <row r="836">
      <c r="A836" s="10"/>
      <c r="B836" s="10"/>
      <c r="C836" s="10"/>
      <c r="D836" s="10"/>
      <c r="E836" s="10"/>
      <c r="F836" s="10"/>
      <c r="G836" s="10"/>
      <c r="H836" s="10"/>
      <c r="I836" s="10"/>
      <c r="J836" s="10"/>
      <c r="K836" s="10"/>
      <c r="L836" s="10"/>
      <c r="M836" s="10"/>
      <c r="N836" s="10"/>
      <c r="O836" s="10"/>
      <c r="P836" s="33"/>
      <c r="Q836" s="10"/>
      <c r="R836" s="10"/>
      <c r="S836" s="10"/>
      <c r="T836" s="10"/>
      <c r="U836" s="10"/>
      <c r="V836" s="10"/>
      <c r="W836" s="10"/>
      <c r="X836" s="10"/>
      <c r="Y836" s="10"/>
      <c r="Z836" s="10"/>
      <c r="AA836" s="10"/>
    </row>
    <row r="837">
      <c r="A837" s="10"/>
      <c r="B837" s="10"/>
      <c r="C837" s="10"/>
      <c r="D837" s="10"/>
      <c r="E837" s="10"/>
      <c r="F837" s="10"/>
      <c r="G837" s="10"/>
      <c r="H837" s="10"/>
      <c r="I837" s="10"/>
      <c r="J837" s="10"/>
      <c r="K837" s="10"/>
      <c r="L837" s="10"/>
      <c r="M837" s="10"/>
      <c r="N837" s="10"/>
      <c r="O837" s="10"/>
      <c r="P837" s="33"/>
      <c r="Q837" s="10"/>
      <c r="R837" s="10"/>
      <c r="S837" s="10"/>
      <c r="T837" s="10"/>
      <c r="U837" s="10"/>
      <c r="V837" s="10"/>
      <c r="W837" s="10"/>
      <c r="X837" s="10"/>
      <c r="Y837" s="10"/>
      <c r="Z837" s="10"/>
      <c r="AA837" s="10"/>
    </row>
    <row r="838">
      <c r="A838" s="10"/>
      <c r="B838" s="10"/>
      <c r="C838" s="10"/>
      <c r="D838" s="10"/>
      <c r="E838" s="10"/>
      <c r="F838" s="10"/>
      <c r="G838" s="10"/>
      <c r="H838" s="10"/>
      <c r="I838" s="10"/>
      <c r="J838" s="10"/>
      <c r="K838" s="10"/>
      <c r="L838" s="10"/>
      <c r="M838" s="10"/>
      <c r="N838" s="10"/>
      <c r="O838" s="10"/>
      <c r="P838" s="33"/>
      <c r="Q838" s="10"/>
      <c r="R838" s="10"/>
      <c r="S838" s="10"/>
      <c r="T838" s="10"/>
      <c r="U838" s="10"/>
      <c r="V838" s="10"/>
      <c r="W838" s="10"/>
      <c r="X838" s="10"/>
      <c r="Y838" s="10"/>
      <c r="Z838" s="10"/>
      <c r="AA838" s="10"/>
    </row>
    <row r="839">
      <c r="A839" s="10"/>
      <c r="B839" s="10"/>
      <c r="C839" s="10"/>
      <c r="D839" s="10"/>
      <c r="E839" s="10"/>
      <c r="F839" s="10"/>
      <c r="G839" s="10"/>
      <c r="H839" s="10"/>
      <c r="I839" s="10"/>
      <c r="J839" s="10"/>
      <c r="K839" s="10"/>
      <c r="L839" s="10"/>
      <c r="M839" s="10"/>
      <c r="N839" s="10"/>
      <c r="O839" s="10"/>
      <c r="P839" s="33"/>
      <c r="Q839" s="10"/>
      <c r="R839" s="10"/>
      <c r="S839" s="10"/>
      <c r="T839" s="10"/>
      <c r="U839" s="10"/>
      <c r="V839" s="10"/>
      <c r="W839" s="10"/>
      <c r="X839" s="10"/>
      <c r="Y839" s="10"/>
      <c r="Z839" s="10"/>
      <c r="AA839" s="10"/>
    </row>
    <row r="840">
      <c r="A840" s="10"/>
      <c r="B840" s="10"/>
      <c r="C840" s="10"/>
      <c r="D840" s="10"/>
      <c r="E840" s="10"/>
      <c r="F840" s="10"/>
      <c r="G840" s="10"/>
      <c r="H840" s="10"/>
      <c r="I840" s="10"/>
      <c r="J840" s="10"/>
      <c r="K840" s="10"/>
      <c r="L840" s="10"/>
      <c r="M840" s="10"/>
      <c r="N840" s="10"/>
      <c r="O840" s="10"/>
      <c r="P840" s="33"/>
      <c r="Q840" s="10"/>
      <c r="R840" s="10"/>
      <c r="S840" s="10"/>
      <c r="T840" s="10"/>
      <c r="U840" s="10"/>
      <c r="V840" s="10"/>
      <c r="W840" s="10"/>
      <c r="X840" s="10"/>
      <c r="Y840" s="10"/>
      <c r="Z840" s="10"/>
      <c r="AA840" s="10"/>
    </row>
    <row r="841">
      <c r="A841" s="10"/>
      <c r="B841" s="10"/>
      <c r="C841" s="10"/>
      <c r="D841" s="10"/>
      <c r="E841" s="10"/>
      <c r="F841" s="10"/>
      <c r="G841" s="10"/>
      <c r="H841" s="10"/>
      <c r="I841" s="10"/>
      <c r="J841" s="10"/>
      <c r="K841" s="10"/>
      <c r="L841" s="10"/>
      <c r="M841" s="10"/>
      <c r="N841" s="10"/>
      <c r="O841" s="10"/>
      <c r="P841" s="33"/>
      <c r="Q841" s="10"/>
      <c r="R841" s="10"/>
      <c r="S841" s="10"/>
      <c r="T841" s="10"/>
      <c r="U841" s="10"/>
      <c r="V841" s="10"/>
      <c r="W841" s="10"/>
      <c r="X841" s="10"/>
      <c r="Y841" s="10"/>
      <c r="Z841" s="10"/>
      <c r="AA841" s="10"/>
    </row>
    <row r="842">
      <c r="A842" s="10"/>
      <c r="B842" s="10"/>
      <c r="C842" s="10"/>
      <c r="D842" s="10"/>
      <c r="E842" s="10"/>
      <c r="F842" s="10"/>
      <c r="G842" s="10"/>
      <c r="H842" s="10"/>
      <c r="I842" s="10"/>
      <c r="J842" s="10"/>
      <c r="K842" s="10"/>
      <c r="L842" s="10"/>
      <c r="M842" s="10"/>
      <c r="N842" s="10"/>
      <c r="O842" s="10"/>
      <c r="P842" s="33"/>
      <c r="Q842" s="10"/>
      <c r="R842" s="10"/>
      <c r="S842" s="10"/>
      <c r="T842" s="10"/>
      <c r="U842" s="10"/>
      <c r="V842" s="10"/>
      <c r="W842" s="10"/>
      <c r="X842" s="10"/>
      <c r="Y842" s="10"/>
      <c r="Z842" s="10"/>
      <c r="AA842" s="10"/>
    </row>
    <row r="843">
      <c r="A843" s="10"/>
      <c r="B843" s="10"/>
      <c r="C843" s="10"/>
      <c r="D843" s="10"/>
      <c r="E843" s="10"/>
      <c r="F843" s="10"/>
      <c r="G843" s="10"/>
      <c r="H843" s="10"/>
      <c r="I843" s="10"/>
      <c r="J843" s="10"/>
      <c r="K843" s="10"/>
      <c r="L843" s="10"/>
      <c r="M843" s="10"/>
      <c r="N843" s="10"/>
      <c r="O843" s="10"/>
      <c r="P843" s="33"/>
      <c r="Q843" s="10"/>
      <c r="R843" s="10"/>
      <c r="S843" s="10"/>
      <c r="T843" s="10"/>
      <c r="U843" s="10"/>
      <c r="V843" s="10"/>
      <c r="W843" s="10"/>
      <c r="X843" s="10"/>
      <c r="Y843" s="10"/>
      <c r="Z843" s="10"/>
      <c r="AA843" s="10"/>
    </row>
    <row r="844">
      <c r="A844" s="10"/>
      <c r="B844" s="10"/>
      <c r="C844" s="10"/>
      <c r="D844" s="10"/>
      <c r="E844" s="10"/>
      <c r="F844" s="10"/>
      <c r="G844" s="10"/>
      <c r="H844" s="10"/>
      <c r="I844" s="10"/>
      <c r="J844" s="10"/>
      <c r="K844" s="10"/>
      <c r="L844" s="10"/>
      <c r="M844" s="10"/>
      <c r="N844" s="10"/>
      <c r="O844" s="10"/>
      <c r="P844" s="33"/>
      <c r="Q844" s="10"/>
      <c r="R844" s="10"/>
      <c r="S844" s="10"/>
      <c r="T844" s="10"/>
      <c r="U844" s="10"/>
      <c r="V844" s="10"/>
      <c r="W844" s="10"/>
      <c r="X844" s="10"/>
      <c r="Y844" s="10"/>
      <c r="Z844" s="10"/>
      <c r="AA844" s="10"/>
    </row>
    <row r="845">
      <c r="A845" s="10"/>
      <c r="B845" s="10"/>
      <c r="C845" s="10"/>
      <c r="D845" s="10"/>
      <c r="E845" s="10"/>
      <c r="F845" s="10"/>
      <c r="G845" s="10"/>
      <c r="H845" s="10"/>
      <c r="I845" s="10"/>
      <c r="J845" s="10"/>
      <c r="K845" s="10"/>
      <c r="L845" s="10"/>
      <c r="M845" s="10"/>
      <c r="N845" s="10"/>
      <c r="O845" s="10"/>
      <c r="P845" s="33"/>
      <c r="Q845" s="10"/>
      <c r="R845" s="10"/>
      <c r="S845" s="10"/>
      <c r="T845" s="10"/>
      <c r="U845" s="10"/>
      <c r="V845" s="10"/>
      <c r="W845" s="10"/>
      <c r="X845" s="10"/>
      <c r="Y845" s="10"/>
      <c r="Z845" s="10"/>
      <c r="AA845" s="10"/>
    </row>
    <row r="846">
      <c r="A846" s="10"/>
      <c r="B846" s="10"/>
      <c r="C846" s="10"/>
      <c r="D846" s="10"/>
      <c r="E846" s="10"/>
      <c r="F846" s="10"/>
      <c r="G846" s="10"/>
      <c r="H846" s="10"/>
      <c r="I846" s="10"/>
      <c r="J846" s="10"/>
      <c r="K846" s="10"/>
      <c r="L846" s="10"/>
      <c r="M846" s="10"/>
      <c r="N846" s="10"/>
      <c r="O846" s="10"/>
      <c r="P846" s="33"/>
      <c r="Q846" s="10"/>
      <c r="R846" s="10"/>
      <c r="S846" s="10"/>
      <c r="T846" s="10"/>
      <c r="U846" s="10"/>
      <c r="V846" s="10"/>
      <c r="W846" s="10"/>
      <c r="X846" s="10"/>
      <c r="Y846" s="10"/>
      <c r="Z846" s="10"/>
      <c r="AA846" s="10"/>
    </row>
    <row r="847">
      <c r="A847" s="10"/>
      <c r="B847" s="10"/>
      <c r="C847" s="10"/>
      <c r="D847" s="10"/>
      <c r="E847" s="10"/>
      <c r="F847" s="10"/>
      <c r="G847" s="10"/>
      <c r="H847" s="10"/>
      <c r="I847" s="10"/>
      <c r="J847" s="10"/>
      <c r="K847" s="10"/>
      <c r="L847" s="10"/>
      <c r="M847" s="10"/>
      <c r="N847" s="10"/>
      <c r="O847" s="10"/>
      <c r="P847" s="33"/>
      <c r="Q847" s="10"/>
      <c r="R847" s="10"/>
      <c r="S847" s="10"/>
      <c r="T847" s="10"/>
      <c r="U847" s="10"/>
      <c r="V847" s="10"/>
      <c r="W847" s="10"/>
      <c r="X847" s="10"/>
      <c r="Y847" s="10"/>
      <c r="Z847" s="10"/>
      <c r="AA847" s="10"/>
    </row>
    <row r="848">
      <c r="A848" s="10"/>
      <c r="B848" s="10"/>
      <c r="C848" s="10"/>
      <c r="D848" s="10"/>
      <c r="E848" s="10"/>
      <c r="F848" s="10"/>
      <c r="G848" s="10"/>
      <c r="H848" s="10"/>
      <c r="I848" s="10"/>
      <c r="J848" s="10"/>
      <c r="K848" s="10"/>
      <c r="L848" s="10"/>
      <c r="M848" s="10"/>
      <c r="N848" s="10"/>
      <c r="O848" s="10"/>
      <c r="P848" s="33"/>
      <c r="Q848" s="10"/>
      <c r="R848" s="10"/>
      <c r="S848" s="10"/>
      <c r="T848" s="10"/>
      <c r="U848" s="10"/>
      <c r="V848" s="10"/>
      <c r="W848" s="10"/>
      <c r="X848" s="10"/>
      <c r="Y848" s="10"/>
      <c r="Z848" s="10"/>
      <c r="AA848" s="10"/>
    </row>
    <row r="849">
      <c r="A849" s="10"/>
      <c r="B849" s="10"/>
      <c r="C849" s="10"/>
      <c r="D849" s="10"/>
      <c r="E849" s="10"/>
      <c r="F849" s="10"/>
      <c r="G849" s="10"/>
      <c r="H849" s="10"/>
      <c r="I849" s="10"/>
      <c r="J849" s="10"/>
      <c r="K849" s="10"/>
      <c r="L849" s="10"/>
      <c r="M849" s="10"/>
      <c r="N849" s="10"/>
      <c r="O849" s="10"/>
      <c r="P849" s="33"/>
      <c r="Q849" s="10"/>
      <c r="R849" s="10"/>
      <c r="S849" s="10"/>
      <c r="T849" s="10"/>
      <c r="U849" s="10"/>
      <c r="V849" s="10"/>
      <c r="W849" s="10"/>
      <c r="X849" s="10"/>
      <c r="Y849" s="10"/>
      <c r="Z849" s="10"/>
      <c r="AA849" s="10"/>
    </row>
    <row r="850">
      <c r="A850" s="10"/>
      <c r="B850" s="10"/>
      <c r="C850" s="10"/>
      <c r="D850" s="10"/>
      <c r="E850" s="10"/>
      <c r="F850" s="10"/>
      <c r="G850" s="10"/>
      <c r="H850" s="10"/>
      <c r="I850" s="10"/>
      <c r="J850" s="10"/>
      <c r="K850" s="10"/>
      <c r="L850" s="10"/>
      <c r="M850" s="10"/>
      <c r="N850" s="10"/>
      <c r="O850" s="10"/>
      <c r="P850" s="33"/>
      <c r="Q850" s="10"/>
      <c r="R850" s="10"/>
      <c r="S850" s="10"/>
      <c r="T850" s="10"/>
      <c r="U850" s="10"/>
      <c r="V850" s="10"/>
      <c r="W850" s="10"/>
      <c r="X850" s="10"/>
      <c r="Y850" s="10"/>
      <c r="Z850" s="10"/>
      <c r="AA850" s="10"/>
    </row>
    <row r="851">
      <c r="A851" s="10"/>
      <c r="B851" s="10"/>
      <c r="C851" s="10"/>
      <c r="D851" s="10"/>
      <c r="E851" s="10"/>
      <c r="F851" s="10"/>
      <c r="G851" s="10"/>
      <c r="H851" s="10"/>
      <c r="I851" s="10"/>
      <c r="J851" s="10"/>
      <c r="K851" s="10"/>
      <c r="L851" s="10"/>
      <c r="M851" s="10"/>
      <c r="N851" s="10"/>
      <c r="O851" s="10"/>
      <c r="P851" s="33"/>
      <c r="Q851" s="10"/>
      <c r="R851" s="10"/>
      <c r="S851" s="10"/>
      <c r="T851" s="10"/>
      <c r="U851" s="10"/>
      <c r="V851" s="10"/>
      <c r="W851" s="10"/>
      <c r="X851" s="10"/>
      <c r="Y851" s="10"/>
      <c r="Z851" s="10"/>
      <c r="AA851" s="10"/>
    </row>
    <row r="852">
      <c r="A852" s="10"/>
      <c r="B852" s="10"/>
      <c r="C852" s="10"/>
      <c r="D852" s="10"/>
      <c r="E852" s="10"/>
      <c r="F852" s="10"/>
      <c r="G852" s="10"/>
      <c r="H852" s="10"/>
      <c r="I852" s="10"/>
      <c r="J852" s="10"/>
      <c r="K852" s="10"/>
      <c r="L852" s="10"/>
      <c r="M852" s="10"/>
      <c r="N852" s="10"/>
      <c r="O852" s="10"/>
      <c r="P852" s="33"/>
      <c r="Q852" s="10"/>
      <c r="R852" s="10"/>
      <c r="S852" s="10"/>
      <c r="T852" s="10"/>
      <c r="U852" s="10"/>
      <c r="V852" s="10"/>
      <c r="W852" s="10"/>
      <c r="X852" s="10"/>
      <c r="Y852" s="10"/>
      <c r="Z852" s="10"/>
      <c r="AA852" s="10"/>
    </row>
    <row r="853">
      <c r="A853" s="10"/>
      <c r="B853" s="10"/>
      <c r="C853" s="10"/>
      <c r="D853" s="10"/>
      <c r="E853" s="10"/>
      <c r="F853" s="10"/>
      <c r="G853" s="10"/>
      <c r="H853" s="10"/>
      <c r="I853" s="10"/>
      <c r="J853" s="10"/>
      <c r="K853" s="10"/>
      <c r="L853" s="10"/>
      <c r="M853" s="10"/>
      <c r="N853" s="10"/>
      <c r="O853" s="10"/>
      <c r="P853" s="33"/>
      <c r="Q853" s="10"/>
      <c r="R853" s="10"/>
      <c r="S853" s="10"/>
      <c r="T853" s="10"/>
      <c r="U853" s="10"/>
      <c r="V853" s="10"/>
      <c r="W853" s="10"/>
      <c r="X853" s="10"/>
      <c r="Y853" s="10"/>
      <c r="Z853" s="10"/>
      <c r="AA853" s="10"/>
    </row>
    <row r="854">
      <c r="A854" s="10"/>
      <c r="B854" s="10"/>
      <c r="C854" s="10"/>
      <c r="D854" s="10"/>
      <c r="E854" s="10"/>
      <c r="F854" s="10"/>
      <c r="G854" s="10"/>
      <c r="H854" s="10"/>
      <c r="I854" s="10"/>
      <c r="J854" s="10"/>
      <c r="K854" s="10"/>
      <c r="L854" s="10"/>
      <c r="M854" s="10"/>
      <c r="N854" s="10"/>
      <c r="O854" s="10"/>
      <c r="P854" s="33"/>
      <c r="Q854" s="10"/>
      <c r="R854" s="10"/>
      <c r="S854" s="10"/>
      <c r="T854" s="10"/>
      <c r="U854" s="10"/>
      <c r="V854" s="10"/>
      <c r="W854" s="10"/>
      <c r="X854" s="10"/>
      <c r="Y854" s="10"/>
      <c r="Z854" s="10"/>
      <c r="AA854" s="10"/>
    </row>
    <row r="855">
      <c r="A855" s="10"/>
      <c r="B855" s="10"/>
      <c r="C855" s="10"/>
      <c r="D855" s="10"/>
      <c r="E855" s="10"/>
      <c r="F855" s="10"/>
      <c r="G855" s="10"/>
      <c r="H855" s="10"/>
      <c r="I855" s="10"/>
      <c r="J855" s="10"/>
      <c r="K855" s="10"/>
      <c r="L855" s="10"/>
      <c r="M855" s="10"/>
      <c r="N855" s="10"/>
      <c r="O855" s="10"/>
      <c r="P855" s="33"/>
      <c r="Q855" s="10"/>
      <c r="R855" s="10"/>
      <c r="S855" s="10"/>
      <c r="T855" s="10"/>
      <c r="U855" s="10"/>
      <c r="V855" s="10"/>
      <c r="W855" s="10"/>
      <c r="X855" s="10"/>
      <c r="Y855" s="10"/>
      <c r="Z855" s="10"/>
      <c r="AA855" s="10"/>
    </row>
    <row r="856">
      <c r="A856" s="10"/>
      <c r="B856" s="10"/>
      <c r="C856" s="10"/>
      <c r="D856" s="10"/>
      <c r="E856" s="10"/>
      <c r="F856" s="10"/>
      <c r="G856" s="10"/>
      <c r="H856" s="10"/>
      <c r="I856" s="10"/>
      <c r="J856" s="10"/>
      <c r="K856" s="10"/>
      <c r="L856" s="10"/>
      <c r="M856" s="10"/>
      <c r="N856" s="10"/>
      <c r="O856" s="10"/>
      <c r="P856" s="33"/>
      <c r="Q856" s="10"/>
      <c r="R856" s="10"/>
      <c r="S856" s="10"/>
      <c r="T856" s="10"/>
      <c r="U856" s="10"/>
      <c r="V856" s="10"/>
      <c r="W856" s="10"/>
      <c r="X856" s="10"/>
      <c r="Y856" s="10"/>
      <c r="Z856" s="10"/>
      <c r="AA856" s="10"/>
    </row>
    <row r="857">
      <c r="A857" s="10"/>
      <c r="B857" s="10"/>
      <c r="C857" s="10"/>
      <c r="D857" s="10"/>
      <c r="E857" s="10"/>
      <c r="F857" s="10"/>
      <c r="G857" s="10"/>
      <c r="H857" s="10"/>
      <c r="I857" s="10"/>
      <c r="J857" s="10"/>
      <c r="K857" s="10"/>
      <c r="L857" s="10"/>
      <c r="M857" s="10"/>
      <c r="N857" s="10"/>
      <c r="O857" s="10"/>
      <c r="P857" s="33"/>
      <c r="Q857" s="10"/>
      <c r="R857" s="10"/>
      <c r="S857" s="10"/>
      <c r="T857" s="10"/>
      <c r="U857" s="10"/>
      <c r="V857" s="10"/>
      <c r="W857" s="10"/>
      <c r="X857" s="10"/>
      <c r="Y857" s="10"/>
      <c r="Z857" s="10"/>
      <c r="AA857" s="10"/>
    </row>
    <row r="858">
      <c r="A858" s="10"/>
      <c r="B858" s="10"/>
      <c r="C858" s="10"/>
      <c r="D858" s="10"/>
      <c r="E858" s="10"/>
      <c r="F858" s="10"/>
      <c r="G858" s="10"/>
      <c r="H858" s="10"/>
      <c r="I858" s="10"/>
      <c r="J858" s="10"/>
      <c r="K858" s="10"/>
      <c r="L858" s="10"/>
      <c r="M858" s="10"/>
      <c r="N858" s="10"/>
      <c r="O858" s="10"/>
      <c r="P858" s="33"/>
      <c r="Q858" s="10"/>
      <c r="R858" s="10"/>
      <c r="S858" s="10"/>
      <c r="T858" s="10"/>
      <c r="U858" s="10"/>
      <c r="V858" s="10"/>
      <c r="W858" s="10"/>
      <c r="X858" s="10"/>
      <c r="Y858" s="10"/>
      <c r="Z858" s="10"/>
      <c r="AA858" s="10"/>
    </row>
    <row r="859">
      <c r="A859" s="10"/>
      <c r="B859" s="10"/>
      <c r="C859" s="10"/>
      <c r="D859" s="10"/>
      <c r="E859" s="10"/>
      <c r="F859" s="10"/>
      <c r="G859" s="10"/>
      <c r="H859" s="10"/>
      <c r="I859" s="10"/>
      <c r="J859" s="10"/>
      <c r="K859" s="10"/>
      <c r="L859" s="10"/>
      <c r="M859" s="10"/>
      <c r="N859" s="10"/>
      <c r="O859" s="10"/>
      <c r="P859" s="33"/>
      <c r="Q859" s="10"/>
      <c r="R859" s="10"/>
      <c r="S859" s="10"/>
      <c r="T859" s="10"/>
      <c r="U859" s="10"/>
      <c r="V859" s="10"/>
      <c r="W859" s="10"/>
      <c r="X859" s="10"/>
      <c r="Y859" s="10"/>
      <c r="Z859" s="10"/>
      <c r="AA859" s="10"/>
    </row>
    <row r="860">
      <c r="A860" s="10"/>
      <c r="B860" s="10"/>
      <c r="C860" s="10"/>
      <c r="D860" s="10"/>
      <c r="E860" s="10"/>
      <c r="F860" s="10"/>
      <c r="G860" s="10"/>
      <c r="H860" s="10"/>
      <c r="I860" s="10"/>
      <c r="J860" s="10"/>
      <c r="K860" s="10"/>
      <c r="L860" s="10"/>
      <c r="M860" s="10"/>
      <c r="N860" s="10"/>
      <c r="O860" s="10"/>
      <c r="P860" s="33"/>
      <c r="Q860" s="10"/>
      <c r="R860" s="10"/>
      <c r="S860" s="10"/>
      <c r="T860" s="10"/>
      <c r="U860" s="10"/>
      <c r="V860" s="10"/>
      <c r="W860" s="10"/>
      <c r="X860" s="10"/>
      <c r="Y860" s="10"/>
      <c r="Z860" s="10"/>
      <c r="AA860" s="10"/>
    </row>
    <row r="861">
      <c r="A861" s="10"/>
      <c r="B861" s="10"/>
      <c r="C861" s="10"/>
      <c r="D861" s="10"/>
      <c r="E861" s="10"/>
      <c r="F861" s="10"/>
      <c r="G861" s="10"/>
      <c r="H861" s="10"/>
      <c r="I861" s="10"/>
      <c r="J861" s="10"/>
      <c r="K861" s="10"/>
      <c r="L861" s="10"/>
      <c r="M861" s="10"/>
      <c r="N861" s="10"/>
      <c r="O861" s="10"/>
      <c r="P861" s="33"/>
      <c r="Q861" s="10"/>
      <c r="R861" s="10"/>
      <c r="S861" s="10"/>
      <c r="T861" s="10"/>
      <c r="U861" s="10"/>
      <c r="V861" s="10"/>
      <c r="W861" s="10"/>
      <c r="X861" s="10"/>
      <c r="Y861" s="10"/>
      <c r="Z861" s="10"/>
      <c r="AA861" s="10"/>
    </row>
    <row r="862">
      <c r="A862" s="10"/>
      <c r="B862" s="10"/>
      <c r="C862" s="10"/>
      <c r="D862" s="10"/>
      <c r="E862" s="10"/>
      <c r="F862" s="10"/>
      <c r="G862" s="10"/>
      <c r="H862" s="10"/>
      <c r="I862" s="10"/>
      <c r="J862" s="10"/>
      <c r="K862" s="10"/>
      <c r="L862" s="10"/>
      <c r="M862" s="10"/>
      <c r="N862" s="10"/>
      <c r="O862" s="10"/>
      <c r="P862" s="33"/>
      <c r="Q862" s="10"/>
      <c r="R862" s="10"/>
      <c r="S862" s="10"/>
      <c r="T862" s="10"/>
      <c r="U862" s="10"/>
      <c r="V862" s="10"/>
      <c r="W862" s="10"/>
      <c r="X862" s="10"/>
      <c r="Y862" s="10"/>
      <c r="Z862" s="10"/>
      <c r="AA862" s="10"/>
    </row>
    <row r="863">
      <c r="A863" s="10"/>
      <c r="B863" s="10"/>
      <c r="C863" s="10"/>
      <c r="D863" s="10"/>
      <c r="E863" s="10"/>
      <c r="F863" s="10"/>
      <c r="G863" s="10"/>
      <c r="H863" s="10"/>
      <c r="I863" s="10"/>
      <c r="J863" s="10"/>
      <c r="K863" s="10"/>
      <c r="L863" s="10"/>
      <c r="M863" s="10"/>
      <c r="N863" s="10"/>
      <c r="O863" s="10"/>
      <c r="P863" s="33"/>
      <c r="Q863" s="10"/>
      <c r="R863" s="10"/>
      <c r="S863" s="10"/>
      <c r="T863" s="10"/>
      <c r="U863" s="10"/>
      <c r="V863" s="10"/>
      <c r="W863" s="10"/>
      <c r="X863" s="10"/>
      <c r="Y863" s="10"/>
      <c r="Z863" s="10"/>
      <c r="AA863" s="10"/>
    </row>
    <row r="864">
      <c r="A864" s="10"/>
      <c r="B864" s="10"/>
      <c r="C864" s="10"/>
      <c r="D864" s="10"/>
      <c r="E864" s="10"/>
      <c r="F864" s="10"/>
      <c r="G864" s="10"/>
      <c r="H864" s="10"/>
      <c r="I864" s="10"/>
      <c r="J864" s="10"/>
      <c r="K864" s="10"/>
      <c r="L864" s="10"/>
      <c r="M864" s="10"/>
      <c r="N864" s="10"/>
      <c r="O864" s="10"/>
      <c r="P864" s="33"/>
      <c r="Q864" s="10"/>
      <c r="R864" s="10"/>
      <c r="S864" s="10"/>
      <c r="T864" s="10"/>
      <c r="U864" s="10"/>
      <c r="V864" s="10"/>
      <c r="W864" s="10"/>
      <c r="X864" s="10"/>
      <c r="Y864" s="10"/>
      <c r="Z864" s="10"/>
      <c r="AA864" s="10"/>
    </row>
    <row r="865">
      <c r="A865" s="10"/>
      <c r="B865" s="10"/>
      <c r="C865" s="10"/>
      <c r="D865" s="10"/>
      <c r="E865" s="10"/>
      <c r="F865" s="10"/>
      <c r="G865" s="10"/>
      <c r="H865" s="10"/>
      <c r="I865" s="10"/>
      <c r="J865" s="10"/>
      <c r="K865" s="10"/>
      <c r="L865" s="10"/>
      <c r="M865" s="10"/>
      <c r="N865" s="10"/>
      <c r="O865" s="10"/>
      <c r="P865" s="33"/>
      <c r="Q865" s="10"/>
      <c r="R865" s="10"/>
      <c r="S865" s="10"/>
      <c r="T865" s="10"/>
      <c r="U865" s="10"/>
      <c r="V865" s="10"/>
      <c r="W865" s="10"/>
      <c r="X865" s="10"/>
      <c r="Y865" s="10"/>
      <c r="Z865" s="10"/>
      <c r="AA865" s="10"/>
    </row>
    <row r="866">
      <c r="A866" s="10"/>
      <c r="B866" s="10"/>
      <c r="C866" s="10"/>
      <c r="D866" s="10"/>
      <c r="E866" s="10"/>
      <c r="F866" s="10"/>
      <c r="G866" s="10"/>
      <c r="H866" s="10"/>
      <c r="I866" s="10"/>
      <c r="J866" s="10"/>
      <c r="K866" s="10"/>
      <c r="L866" s="10"/>
      <c r="M866" s="10"/>
      <c r="N866" s="10"/>
      <c r="O866" s="10"/>
      <c r="P866" s="33"/>
      <c r="Q866" s="10"/>
      <c r="R866" s="10"/>
      <c r="S866" s="10"/>
      <c r="T866" s="10"/>
      <c r="U866" s="10"/>
      <c r="V866" s="10"/>
      <c r="W866" s="10"/>
      <c r="X866" s="10"/>
      <c r="Y866" s="10"/>
      <c r="Z866" s="10"/>
      <c r="AA866" s="10"/>
    </row>
    <row r="867">
      <c r="A867" s="10"/>
      <c r="B867" s="10"/>
      <c r="C867" s="10"/>
      <c r="D867" s="10"/>
      <c r="E867" s="10"/>
      <c r="F867" s="10"/>
      <c r="G867" s="10"/>
      <c r="H867" s="10"/>
      <c r="I867" s="10"/>
      <c r="J867" s="10"/>
      <c r="K867" s="10"/>
      <c r="L867" s="10"/>
      <c r="M867" s="10"/>
      <c r="N867" s="10"/>
      <c r="O867" s="10"/>
      <c r="P867" s="33"/>
      <c r="Q867" s="10"/>
      <c r="R867" s="10"/>
      <c r="S867" s="10"/>
      <c r="T867" s="10"/>
      <c r="U867" s="10"/>
      <c r="V867" s="10"/>
      <c r="W867" s="10"/>
      <c r="X867" s="10"/>
      <c r="Y867" s="10"/>
      <c r="Z867" s="10"/>
      <c r="AA867" s="10"/>
    </row>
    <row r="868">
      <c r="A868" s="10"/>
      <c r="B868" s="10"/>
      <c r="C868" s="10"/>
      <c r="D868" s="10"/>
      <c r="E868" s="10"/>
      <c r="F868" s="10"/>
      <c r="G868" s="10"/>
      <c r="H868" s="10"/>
      <c r="I868" s="10"/>
      <c r="J868" s="10"/>
      <c r="K868" s="10"/>
      <c r="L868" s="10"/>
      <c r="M868" s="10"/>
      <c r="N868" s="10"/>
      <c r="O868" s="10"/>
      <c r="P868" s="33"/>
      <c r="Q868" s="10"/>
      <c r="R868" s="10"/>
      <c r="S868" s="10"/>
      <c r="T868" s="10"/>
      <c r="U868" s="10"/>
      <c r="V868" s="10"/>
      <c r="W868" s="10"/>
      <c r="X868" s="10"/>
      <c r="Y868" s="10"/>
      <c r="Z868" s="10"/>
      <c r="AA868" s="10"/>
    </row>
    <row r="869">
      <c r="A869" s="10"/>
      <c r="B869" s="10"/>
      <c r="C869" s="10"/>
      <c r="D869" s="10"/>
      <c r="E869" s="10"/>
      <c r="F869" s="10"/>
      <c r="G869" s="10"/>
      <c r="H869" s="10"/>
      <c r="I869" s="10"/>
      <c r="J869" s="10"/>
      <c r="K869" s="10"/>
      <c r="L869" s="10"/>
      <c r="M869" s="10"/>
      <c r="N869" s="10"/>
      <c r="O869" s="10"/>
      <c r="P869" s="33"/>
      <c r="Q869" s="10"/>
      <c r="R869" s="10"/>
      <c r="S869" s="10"/>
      <c r="T869" s="10"/>
      <c r="U869" s="10"/>
      <c r="V869" s="10"/>
      <c r="W869" s="10"/>
      <c r="X869" s="10"/>
      <c r="Y869" s="10"/>
      <c r="Z869" s="10"/>
      <c r="AA869" s="10"/>
    </row>
    <row r="870">
      <c r="A870" s="10"/>
      <c r="B870" s="10"/>
      <c r="C870" s="10"/>
      <c r="D870" s="10"/>
      <c r="E870" s="10"/>
      <c r="F870" s="10"/>
      <c r="G870" s="10"/>
      <c r="H870" s="10"/>
      <c r="I870" s="10"/>
      <c r="J870" s="10"/>
      <c r="K870" s="10"/>
      <c r="L870" s="10"/>
      <c r="M870" s="10"/>
      <c r="N870" s="10"/>
      <c r="O870" s="10"/>
      <c r="P870" s="33"/>
      <c r="Q870" s="10"/>
      <c r="R870" s="10"/>
      <c r="S870" s="10"/>
      <c r="T870" s="10"/>
      <c r="U870" s="10"/>
      <c r="V870" s="10"/>
      <c r="W870" s="10"/>
      <c r="X870" s="10"/>
      <c r="Y870" s="10"/>
      <c r="Z870" s="10"/>
      <c r="AA870" s="10"/>
    </row>
    <row r="871">
      <c r="A871" s="10"/>
      <c r="B871" s="10"/>
      <c r="C871" s="10"/>
      <c r="D871" s="10"/>
      <c r="E871" s="10"/>
      <c r="F871" s="10"/>
      <c r="G871" s="10"/>
      <c r="H871" s="10"/>
      <c r="I871" s="10"/>
      <c r="J871" s="10"/>
      <c r="K871" s="10"/>
      <c r="L871" s="10"/>
      <c r="M871" s="10"/>
      <c r="N871" s="10"/>
      <c r="O871" s="10"/>
      <c r="P871" s="33"/>
      <c r="Q871" s="10"/>
      <c r="R871" s="10"/>
      <c r="S871" s="10"/>
      <c r="T871" s="10"/>
      <c r="U871" s="10"/>
      <c r="V871" s="10"/>
      <c r="W871" s="10"/>
      <c r="X871" s="10"/>
      <c r="Y871" s="10"/>
      <c r="Z871" s="10"/>
      <c r="AA871" s="10"/>
    </row>
    <row r="872">
      <c r="A872" s="10"/>
      <c r="B872" s="10"/>
      <c r="C872" s="10"/>
      <c r="D872" s="10"/>
      <c r="E872" s="10"/>
      <c r="F872" s="10"/>
      <c r="G872" s="10"/>
      <c r="H872" s="10"/>
      <c r="I872" s="10"/>
      <c r="J872" s="10"/>
      <c r="K872" s="10"/>
      <c r="L872" s="10"/>
      <c r="M872" s="10"/>
      <c r="N872" s="10"/>
      <c r="O872" s="10"/>
      <c r="P872" s="33"/>
      <c r="Q872" s="10"/>
      <c r="R872" s="10"/>
      <c r="S872" s="10"/>
      <c r="T872" s="10"/>
      <c r="U872" s="10"/>
      <c r="V872" s="10"/>
      <c r="W872" s="10"/>
      <c r="X872" s="10"/>
      <c r="Y872" s="10"/>
      <c r="Z872" s="10"/>
      <c r="AA872" s="10"/>
    </row>
    <row r="873">
      <c r="A873" s="10"/>
      <c r="B873" s="10"/>
      <c r="C873" s="10"/>
      <c r="D873" s="10"/>
      <c r="E873" s="10"/>
      <c r="F873" s="10"/>
      <c r="G873" s="10"/>
      <c r="H873" s="10"/>
      <c r="I873" s="10"/>
      <c r="J873" s="10"/>
      <c r="K873" s="10"/>
      <c r="L873" s="10"/>
      <c r="M873" s="10"/>
      <c r="N873" s="10"/>
      <c r="O873" s="10"/>
      <c r="P873" s="33"/>
      <c r="Q873" s="10"/>
      <c r="R873" s="10"/>
      <c r="S873" s="10"/>
      <c r="T873" s="10"/>
      <c r="U873" s="10"/>
      <c r="V873" s="10"/>
      <c r="W873" s="10"/>
      <c r="X873" s="10"/>
      <c r="Y873" s="10"/>
      <c r="Z873" s="10"/>
      <c r="AA873" s="10"/>
    </row>
    <row r="874">
      <c r="A874" s="10"/>
      <c r="B874" s="10"/>
      <c r="C874" s="10"/>
      <c r="D874" s="10"/>
      <c r="E874" s="10"/>
      <c r="F874" s="10"/>
      <c r="G874" s="10"/>
      <c r="H874" s="10"/>
      <c r="I874" s="10"/>
      <c r="J874" s="10"/>
      <c r="K874" s="10"/>
      <c r="L874" s="10"/>
      <c r="M874" s="10"/>
      <c r="N874" s="10"/>
      <c r="O874" s="10"/>
      <c r="P874" s="33"/>
      <c r="Q874" s="10"/>
      <c r="R874" s="10"/>
      <c r="S874" s="10"/>
      <c r="T874" s="10"/>
      <c r="U874" s="10"/>
      <c r="V874" s="10"/>
      <c r="W874" s="10"/>
      <c r="X874" s="10"/>
      <c r="Y874" s="10"/>
      <c r="Z874" s="10"/>
      <c r="AA874" s="10"/>
    </row>
    <row r="875">
      <c r="A875" s="10"/>
      <c r="B875" s="10"/>
      <c r="C875" s="10"/>
      <c r="D875" s="10"/>
      <c r="E875" s="10"/>
      <c r="F875" s="10"/>
      <c r="G875" s="10"/>
      <c r="H875" s="10"/>
      <c r="I875" s="10"/>
      <c r="J875" s="10"/>
      <c r="K875" s="10"/>
      <c r="L875" s="10"/>
      <c r="M875" s="10"/>
      <c r="N875" s="10"/>
      <c r="O875" s="10"/>
      <c r="P875" s="33"/>
      <c r="Q875" s="10"/>
      <c r="R875" s="10"/>
      <c r="S875" s="10"/>
      <c r="T875" s="10"/>
      <c r="U875" s="10"/>
      <c r="V875" s="10"/>
      <c r="W875" s="10"/>
      <c r="X875" s="10"/>
      <c r="Y875" s="10"/>
      <c r="Z875" s="10"/>
      <c r="AA875" s="10"/>
    </row>
    <row r="876">
      <c r="A876" s="10"/>
      <c r="B876" s="10"/>
      <c r="C876" s="10"/>
      <c r="D876" s="10"/>
      <c r="E876" s="10"/>
      <c r="F876" s="10"/>
      <c r="G876" s="10"/>
      <c r="H876" s="10"/>
      <c r="I876" s="10"/>
      <c r="J876" s="10"/>
      <c r="K876" s="10"/>
      <c r="L876" s="10"/>
      <c r="M876" s="10"/>
      <c r="N876" s="10"/>
      <c r="O876" s="10"/>
      <c r="P876" s="33"/>
      <c r="Q876" s="10"/>
      <c r="R876" s="10"/>
      <c r="S876" s="10"/>
      <c r="T876" s="10"/>
      <c r="U876" s="10"/>
      <c r="V876" s="10"/>
      <c r="W876" s="10"/>
      <c r="X876" s="10"/>
      <c r="Y876" s="10"/>
      <c r="Z876" s="10"/>
      <c r="AA876" s="10"/>
    </row>
    <row r="877">
      <c r="A877" s="10"/>
      <c r="B877" s="10"/>
      <c r="C877" s="10"/>
      <c r="D877" s="10"/>
      <c r="E877" s="10"/>
      <c r="F877" s="10"/>
      <c r="G877" s="10"/>
      <c r="H877" s="10"/>
      <c r="I877" s="10"/>
      <c r="J877" s="10"/>
      <c r="K877" s="10"/>
      <c r="L877" s="10"/>
      <c r="M877" s="10"/>
      <c r="N877" s="10"/>
      <c r="O877" s="10"/>
      <c r="P877" s="33"/>
      <c r="Q877" s="10"/>
      <c r="R877" s="10"/>
      <c r="S877" s="10"/>
      <c r="T877" s="10"/>
      <c r="U877" s="10"/>
      <c r="V877" s="10"/>
      <c r="W877" s="10"/>
      <c r="X877" s="10"/>
      <c r="Y877" s="10"/>
      <c r="Z877" s="10"/>
      <c r="AA877" s="10"/>
    </row>
    <row r="878">
      <c r="A878" s="10"/>
      <c r="B878" s="10"/>
      <c r="C878" s="10"/>
      <c r="D878" s="10"/>
      <c r="E878" s="10"/>
      <c r="F878" s="10"/>
      <c r="G878" s="10"/>
      <c r="H878" s="10"/>
      <c r="I878" s="10"/>
      <c r="J878" s="10"/>
      <c r="K878" s="10"/>
      <c r="L878" s="10"/>
      <c r="M878" s="10"/>
      <c r="N878" s="10"/>
      <c r="O878" s="10"/>
      <c r="P878" s="33"/>
      <c r="Q878" s="10"/>
      <c r="R878" s="10"/>
      <c r="S878" s="10"/>
      <c r="T878" s="10"/>
      <c r="U878" s="10"/>
      <c r="V878" s="10"/>
      <c r="W878" s="10"/>
      <c r="X878" s="10"/>
      <c r="Y878" s="10"/>
      <c r="Z878" s="10"/>
      <c r="AA878" s="10"/>
    </row>
    <row r="879">
      <c r="A879" s="10"/>
      <c r="B879" s="10"/>
      <c r="C879" s="10"/>
      <c r="D879" s="10"/>
      <c r="E879" s="10"/>
      <c r="F879" s="10"/>
      <c r="G879" s="10"/>
      <c r="H879" s="10"/>
      <c r="I879" s="10"/>
      <c r="J879" s="10"/>
      <c r="K879" s="10"/>
      <c r="L879" s="10"/>
      <c r="M879" s="10"/>
      <c r="N879" s="10"/>
      <c r="O879" s="10"/>
      <c r="P879" s="33"/>
      <c r="Q879" s="10"/>
      <c r="R879" s="10"/>
      <c r="S879" s="10"/>
      <c r="T879" s="10"/>
      <c r="U879" s="10"/>
      <c r="V879" s="10"/>
      <c r="W879" s="10"/>
      <c r="X879" s="10"/>
      <c r="Y879" s="10"/>
      <c r="Z879" s="10"/>
      <c r="AA879" s="10"/>
    </row>
    <row r="880">
      <c r="A880" s="10"/>
      <c r="B880" s="10"/>
      <c r="C880" s="10"/>
      <c r="D880" s="10"/>
      <c r="E880" s="10"/>
      <c r="F880" s="10"/>
      <c r="G880" s="10"/>
      <c r="H880" s="10"/>
      <c r="I880" s="10"/>
      <c r="J880" s="10"/>
      <c r="K880" s="10"/>
      <c r="L880" s="10"/>
      <c r="M880" s="10"/>
      <c r="N880" s="10"/>
      <c r="O880" s="10"/>
      <c r="P880" s="33"/>
      <c r="Q880" s="10"/>
      <c r="R880" s="10"/>
      <c r="S880" s="10"/>
      <c r="T880" s="10"/>
      <c r="U880" s="10"/>
      <c r="V880" s="10"/>
      <c r="W880" s="10"/>
      <c r="X880" s="10"/>
      <c r="Y880" s="10"/>
      <c r="Z880" s="10"/>
      <c r="AA880" s="10"/>
    </row>
    <row r="881">
      <c r="A881" s="10"/>
      <c r="B881" s="10"/>
      <c r="C881" s="10"/>
      <c r="D881" s="10"/>
      <c r="E881" s="10"/>
      <c r="F881" s="10"/>
      <c r="G881" s="10"/>
      <c r="H881" s="10"/>
      <c r="I881" s="10"/>
      <c r="J881" s="10"/>
      <c r="K881" s="10"/>
      <c r="L881" s="10"/>
      <c r="M881" s="10"/>
      <c r="N881" s="10"/>
      <c r="O881" s="10"/>
      <c r="P881" s="33"/>
      <c r="Q881" s="10"/>
      <c r="R881" s="10"/>
      <c r="S881" s="10"/>
      <c r="T881" s="10"/>
      <c r="U881" s="10"/>
      <c r="V881" s="10"/>
      <c r="W881" s="10"/>
      <c r="X881" s="10"/>
      <c r="Y881" s="10"/>
      <c r="Z881" s="10"/>
      <c r="AA881" s="10"/>
    </row>
    <row r="882">
      <c r="A882" s="10"/>
      <c r="B882" s="10"/>
      <c r="C882" s="10"/>
      <c r="D882" s="10"/>
      <c r="E882" s="10"/>
      <c r="F882" s="10"/>
      <c r="G882" s="10"/>
      <c r="H882" s="10"/>
      <c r="I882" s="10"/>
      <c r="J882" s="10"/>
      <c r="K882" s="10"/>
      <c r="L882" s="10"/>
      <c r="M882" s="10"/>
      <c r="N882" s="10"/>
      <c r="O882" s="10"/>
      <c r="P882" s="33"/>
      <c r="Q882" s="10"/>
      <c r="R882" s="10"/>
      <c r="S882" s="10"/>
      <c r="T882" s="10"/>
      <c r="U882" s="10"/>
      <c r="V882" s="10"/>
      <c r="W882" s="10"/>
      <c r="X882" s="10"/>
      <c r="Y882" s="10"/>
      <c r="Z882" s="10"/>
      <c r="AA882" s="10"/>
    </row>
    <row r="883">
      <c r="A883" s="10"/>
      <c r="B883" s="10"/>
      <c r="C883" s="10"/>
      <c r="D883" s="10"/>
      <c r="E883" s="10"/>
      <c r="F883" s="10"/>
      <c r="G883" s="10"/>
      <c r="H883" s="10"/>
      <c r="I883" s="10"/>
      <c r="J883" s="10"/>
      <c r="K883" s="10"/>
      <c r="L883" s="10"/>
      <c r="M883" s="10"/>
      <c r="N883" s="10"/>
      <c r="O883" s="10"/>
      <c r="P883" s="33"/>
      <c r="Q883" s="10"/>
      <c r="R883" s="10"/>
      <c r="S883" s="10"/>
      <c r="T883" s="10"/>
      <c r="U883" s="10"/>
      <c r="V883" s="10"/>
      <c r="W883" s="10"/>
      <c r="X883" s="10"/>
      <c r="Y883" s="10"/>
      <c r="Z883" s="10"/>
      <c r="AA883" s="10"/>
    </row>
    <row r="884">
      <c r="A884" s="10"/>
      <c r="B884" s="10"/>
      <c r="C884" s="10"/>
      <c r="D884" s="10"/>
      <c r="E884" s="10"/>
      <c r="F884" s="10"/>
      <c r="G884" s="10"/>
      <c r="H884" s="10"/>
      <c r="I884" s="10"/>
      <c r="J884" s="10"/>
      <c r="K884" s="10"/>
      <c r="L884" s="10"/>
      <c r="M884" s="10"/>
      <c r="N884" s="10"/>
      <c r="O884" s="10"/>
      <c r="P884" s="33"/>
      <c r="Q884" s="10"/>
      <c r="R884" s="10"/>
      <c r="S884" s="10"/>
      <c r="T884" s="10"/>
      <c r="U884" s="10"/>
      <c r="V884" s="10"/>
      <c r="W884" s="10"/>
      <c r="X884" s="10"/>
      <c r="Y884" s="10"/>
      <c r="Z884" s="10"/>
      <c r="AA884" s="10"/>
    </row>
    <row r="885">
      <c r="A885" s="10"/>
      <c r="B885" s="10"/>
      <c r="C885" s="10"/>
      <c r="D885" s="10"/>
      <c r="E885" s="10"/>
      <c r="F885" s="10"/>
      <c r="G885" s="10"/>
      <c r="H885" s="10"/>
      <c r="I885" s="10"/>
      <c r="J885" s="10"/>
      <c r="K885" s="10"/>
      <c r="L885" s="10"/>
      <c r="M885" s="10"/>
      <c r="N885" s="10"/>
      <c r="O885" s="10"/>
      <c r="P885" s="33"/>
      <c r="Q885" s="10"/>
      <c r="R885" s="10"/>
      <c r="S885" s="10"/>
      <c r="T885" s="10"/>
      <c r="U885" s="10"/>
      <c r="V885" s="10"/>
      <c r="W885" s="10"/>
      <c r="X885" s="10"/>
      <c r="Y885" s="10"/>
      <c r="Z885" s="10"/>
      <c r="AA885" s="10"/>
    </row>
    <row r="886">
      <c r="A886" s="10"/>
      <c r="B886" s="10"/>
      <c r="C886" s="10"/>
      <c r="D886" s="10"/>
      <c r="E886" s="10"/>
      <c r="F886" s="10"/>
      <c r="G886" s="10"/>
      <c r="H886" s="10"/>
      <c r="I886" s="10"/>
      <c r="J886" s="10"/>
      <c r="K886" s="10"/>
      <c r="L886" s="10"/>
      <c r="M886" s="10"/>
      <c r="N886" s="10"/>
      <c r="O886" s="10"/>
      <c r="P886" s="33"/>
      <c r="Q886" s="10"/>
      <c r="R886" s="10"/>
      <c r="S886" s="10"/>
      <c r="T886" s="10"/>
      <c r="U886" s="10"/>
      <c r="V886" s="10"/>
      <c r="W886" s="10"/>
      <c r="X886" s="10"/>
      <c r="Y886" s="10"/>
      <c r="Z886" s="10"/>
      <c r="AA886" s="10"/>
    </row>
    <row r="887">
      <c r="A887" s="10"/>
      <c r="B887" s="10"/>
      <c r="C887" s="10"/>
      <c r="D887" s="10"/>
      <c r="E887" s="10"/>
      <c r="F887" s="10"/>
      <c r="G887" s="10"/>
      <c r="H887" s="10"/>
      <c r="I887" s="10"/>
      <c r="J887" s="10"/>
      <c r="K887" s="10"/>
      <c r="L887" s="10"/>
      <c r="M887" s="10"/>
      <c r="N887" s="10"/>
      <c r="O887" s="10"/>
      <c r="P887" s="33"/>
      <c r="Q887" s="10"/>
      <c r="R887" s="10"/>
      <c r="S887" s="10"/>
      <c r="T887" s="10"/>
      <c r="U887" s="10"/>
      <c r="V887" s="10"/>
      <c r="W887" s="10"/>
      <c r="X887" s="10"/>
      <c r="Y887" s="10"/>
      <c r="Z887" s="10"/>
      <c r="AA887" s="10"/>
    </row>
    <row r="888">
      <c r="A888" s="10"/>
      <c r="B888" s="10"/>
      <c r="C888" s="10"/>
      <c r="D888" s="10"/>
      <c r="E888" s="10"/>
      <c r="F888" s="10"/>
      <c r="G888" s="10"/>
      <c r="H888" s="10"/>
      <c r="I888" s="10"/>
      <c r="J888" s="10"/>
      <c r="K888" s="10"/>
      <c r="L888" s="10"/>
      <c r="M888" s="10"/>
      <c r="N888" s="10"/>
      <c r="O888" s="10"/>
      <c r="P888" s="33"/>
      <c r="Q888" s="10"/>
      <c r="R888" s="10"/>
      <c r="S888" s="10"/>
      <c r="T888" s="10"/>
      <c r="U888" s="10"/>
      <c r="V888" s="10"/>
      <c r="W888" s="10"/>
      <c r="X888" s="10"/>
      <c r="Y888" s="10"/>
      <c r="Z888" s="10"/>
      <c r="AA888" s="10"/>
    </row>
    <row r="889">
      <c r="A889" s="10"/>
      <c r="B889" s="10"/>
      <c r="C889" s="10"/>
      <c r="D889" s="10"/>
      <c r="E889" s="10"/>
      <c r="F889" s="10"/>
      <c r="G889" s="10"/>
      <c r="H889" s="10"/>
      <c r="I889" s="10"/>
      <c r="J889" s="10"/>
      <c r="K889" s="10"/>
      <c r="L889" s="10"/>
      <c r="M889" s="10"/>
      <c r="N889" s="10"/>
      <c r="O889" s="10"/>
      <c r="P889" s="33"/>
      <c r="Q889" s="10"/>
      <c r="R889" s="10"/>
      <c r="S889" s="10"/>
      <c r="T889" s="10"/>
      <c r="U889" s="10"/>
      <c r="V889" s="10"/>
      <c r="W889" s="10"/>
      <c r="X889" s="10"/>
      <c r="Y889" s="10"/>
      <c r="Z889" s="10"/>
      <c r="AA889" s="10"/>
    </row>
    <row r="890">
      <c r="A890" s="10"/>
      <c r="B890" s="10"/>
      <c r="C890" s="10"/>
      <c r="D890" s="10"/>
      <c r="E890" s="10"/>
      <c r="F890" s="10"/>
      <c r="G890" s="10"/>
      <c r="H890" s="10"/>
      <c r="I890" s="10"/>
      <c r="J890" s="10"/>
      <c r="K890" s="10"/>
      <c r="L890" s="10"/>
      <c r="M890" s="10"/>
      <c r="N890" s="10"/>
      <c r="O890" s="10"/>
      <c r="P890" s="33"/>
      <c r="Q890" s="10"/>
      <c r="R890" s="10"/>
      <c r="S890" s="10"/>
      <c r="T890" s="10"/>
      <c r="U890" s="10"/>
      <c r="V890" s="10"/>
      <c r="W890" s="10"/>
      <c r="X890" s="10"/>
      <c r="Y890" s="10"/>
      <c r="Z890" s="10"/>
      <c r="AA890" s="10"/>
    </row>
    <row r="891">
      <c r="A891" s="10"/>
      <c r="B891" s="10"/>
      <c r="C891" s="10"/>
      <c r="D891" s="10"/>
      <c r="E891" s="10"/>
      <c r="F891" s="10"/>
      <c r="G891" s="10"/>
      <c r="H891" s="10"/>
      <c r="I891" s="10"/>
      <c r="J891" s="10"/>
      <c r="K891" s="10"/>
      <c r="L891" s="10"/>
      <c r="M891" s="10"/>
      <c r="N891" s="10"/>
      <c r="O891" s="10"/>
      <c r="P891" s="33"/>
      <c r="Q891" s="10"/>
      <c r="R891" s="10"/>
      <c r="S891" s="10"/>
      <c r="T891" s="10"/>
      <c r="U891" s="10"/>
      <c r="V891" s="10"/>
      <c r="W891" s="10"/>
      <c r="X891" s="10"/>
      <c r="Y891" s="10"/>
      <c r="Z891" s="10"/>
      <c r="AA891" s="10"/>
    </row>
    <row r="892">
      <c r="A892" s="10"/>
      <c r="B892" s="10"/>
      <c r="C892" s="10"/>
      <c r="D892" s="10"/>
      <c r="E892" s="10"/>
      <c r="F892" s="10"/>
      <c r="G892" s="10"/>
      <c r="H892" s="10"/>
      <c r="I892" s="10"/>
      <c r="J892" s="10"/>
      <c r="K892" s="10"/>
      <c r="L892" s="10"/>
      <c r="M892" s="10"/>
      <c r="N892" s="10"/>
      <c r="O892" s="10"/>
      <c r="P892" s="33"/>
      <c r="Q892" s="10"/>
      <c r="R892" s="10"/>
      <c r="S892" s="10"/>
      <c r="T892" s="10"/>
      <c r="U892" s="10"/>
      <c r="V892" s="10"/>
      <c r="W892" s="10"/>
      <c r="X892" s="10"/>
      <c r="Y892" s="10"/>
      <c r="Z892" s="10"/>
      <c r="AA892" s="10"/>
    </row>
    <row r="893">
      <c r="A893" s="10"/>
      <c r="B893" s="10"/>
      <c r="C893" s="10"/>
      <c r="D893" s="10"/>
      <c r="E893" s="10"/>
      <c r="F893" s="10"/>
      <c r="G893" s="10"/>
      <c r="H893" s="10"/>
      <c r="I893" s="10"/>
      <c r="J893" s="10"/>
      <c r="K893" s="10"/>
      <c r="L893" s="10"/>
      <c r="M893" s="10"/>
      <c r="N893" s="10"/>
      <c r="O893" s="10"/>
      <c r="P893" s="33"/>
      <c r="Q893" s="10"/>
      <c r="R893" s="10"/>
      <c r="S893" s="10"/>
      <c r="T893" s="10"/>
      <c r="U893" s="10"/>
      <c r="V893" s="10"/>
      <c r="W893" s="10"/>
      <c r="X893" s="10"/>
      <c r="Y893" s="10"/>
      <c r="Z893" s="10"/>
      <c r="AA893" s="10"/>
    </row>
    <row r="894">
      <c r="A894" s="10"/>
      <c r="B894" s="10"/>
      <c r="C894" s="10"/>
      <c r="D894" s="10"/>
      <c r="E894" s="10"/>
      <c r="F894" s="10"/>
      <c r="G894" s="10"/>
      <c r="H894" s="10"/>
      <c r="I894" s="10"/>
      <c r="J894" s="10"/>
      <c r="K894" s="10"/>
      <c r="L894" s="10"/>
      <c r="M894" s="10"/>
      <c r="N894" s="10"/>
      <c r="O894" s="10"/>
      <c r="P894" s="33"/>
      <c r="Q894" s="10"/>
      <c r="R894" s="10"/>
      <c r="S894" s="10"/>
      <c r="T894" s="10"/>
      <c r="U894" s="10"/>
      <c r="V894" s="10"/>
      <c r="W894" s="10"/>
      <c r="X894" s="10"/>
      <c r="Y894" s="10"/>
      <c r="Z894" s="10"/>
      <c r="AA894" s="10"/>
    </row>
    <row r="895">
      <c r="A895" s="10"/>
      <c r="B895" s="10"/>
      <c r="C895" s="10"/>
      <c r="D895" s="10"/>
      <c r="E895" s="10"/>
      <c r="F895" s="10"/>
      <c r="G895" s="10"/>
      <c r="H895" s="10"/>
      <c r="I895" s="10"/>
      <c r="J895" s="10"/>
      <c r="K895" s="10"/>
      <c r="L895" s="10"/>
      <c r="M895" s="10"/>
      <c r="N895" s="10"/>
      <c r="O895" s="10"/>
      <c r="P895" s="33"/>
      <c r="Q895" s="10"/>
      <c r="R895" s="10"/>
      <c r="S895" s="10"/>
      <c r="T895" s="10"/>
      <c r="U895" s="10"/>
      <c r="V895" s="10"/>
      <c r="W895" s="10"/>
      <c r="X895" s="10"/>
      <c r="Y895" s="10"/>
      <c r="Z895" s="10"/>
      <c r="AA895" s="10"/>
    </row>
    <row r="896">
      <c r="A896" s="10"/>
      <c r="B896" s="10"/>
      <c r="C896" s="10"/>
      <c r="D896" s="10"/>
      <c r="E896" s="10"/>
      <c r="F896" s="10"/>
      <c r="G896" s="10"/>
      <c r="H896" s="10"/>
      <c r="I896" s="10"/>
      <c r="J896" s="10"/>
      <c r="K896" s="10"/>
      <c r="L896" s="10"/>
      <c r="M896" s="10"/>
      <c r="N896" s="10"/>
      <c r="O896" s="10"/>
      <c r="P896" s="33"/>
      <c r="Q896" s="10"/>
      <c r="R896" s="10"/>
      <c r="S896" s="10"/>
      <c r="T896" s="10"/>
      <c r="U896" s="10"/>
      <c r="V896" s="10"/>
      <c r="W896" s="10"/>
      <c r="X896" s="10"/>
      <c r="Y896" s="10"/>
      <c r="Z896" s="10"/>
      <c r="AA896" s="10"/>
    </row>
    <row r="897">
      <c r="A897" s="10"/>
      <c r="B897" s="10"/>
      <c r="C897" s="10"/>
      <c r="D897" s="10"/>
      <c r="E897" s="10"/>
      <c r="F897" s="10"/>
      <c r="G897" s="10"/>
      <c r="H897" s="10"/>
      <c r="I897" s="10"/>
      <c r="J897" s="10"/>
      <c r="K897" s="10"/>
      <c r="L897" s="10"/>
      <c r="M897" s="10"/>
      <c r="N897" s="10"/>
      <c r="O897" s="10"/>
      <c r="P897" s="33"/>
      <c r="Q897" s="10"/>
      <c r="R897" s="10"/>
      <c r="S897" s="10"/>
      <c r="T897" s="10"/>
      <c r="U897" s="10"/>
      <c r="V897" s="10"/>
      <c r="W897" s="10"/>
      <c r="X897" s="10"/>
      <c r="Y897" s="10"/>
      <c r="Z897" s="10"/>
      <c r="AA897" s="10"/>
    </row>
    <row r="898">
      <c r="A898" s="10"/>
      <c r="B898" s="10"/>
      <c r="C898" s="10"/>
      <c r="D898" s="10"/>
      <c r="E898" s="10"/>
      <c r="F898" s="10"/>
      <c r="G898" s="10"/>
      <c r="H898" s="10"/>
      <c r="I898" s="10"/>
      <c r="J898" s="10"/>
      <c r="K898" s="10"/>
      <c r="L898" s="10"/>
      <c r="M898" s="10"/>
      <c r="N898" s="10"/>
      <c r="O898" s="10"/>
      <c r="P898" s="33"/>
      <c r="Q898" s="10"/>
      <c r="R898" s="10"/>
      <c r="S898" s="10"/>
      <c r="T898" s="10"/>
      <c r="U898" s="10"/>
      <c r="V898" s="10"/>
      <c r="W898" s="10"/>
      <c r="X898" s="10"/>
      <c r="Y898" s="10"/>
      <c r="Z898" s="10"/>
      <c r="AA898" s="10"/>
    </row>
    <row r="899">
      <c r="A899" s="10"/>
      <c r="B899" s="10"/>
      <c r="C899" s="10"/>
      <c r="D899" s="10"/>
      <c r="E899" s="10"/>
      <c r="F899" s="10"/>
      <c r="G899" s="10"/>
      <c r="H899" s="10"/>
      <c r="I899" s="10"/>
      <c r="J899" s="10"/>
      <c r="K899" s="10"/>
      <c r="L899" s="10"/>
      <c r="M899" s="10"/>
      <c r="N899" s="10"/>
      <c r="O899" s="10"/>
      <c r="P899" s="33"/>
      <c r="Q899" s="10"/>
      <c r="R899" s="10"/>
      <c r="S899" s="10"/>
      <c r="T899" s="10"/>
      <c r="U899" s="10"/>
      <c r="V899" s="10"/>
      <c r="W899" s="10"/>
      <c r="X899" s="10"/>
      <c r="Y899" s="10"/>
      <c r="Z899" s="10"/>
      <c r="AA899" s="10"/>
    </row>
    <row r="900">
      <c r="A900" s="10"/>
      <c r="B900" s="10"/>
      <c r="C900" s="10"/>
      <c r="D900" s="10"/>
      <c r="E900" s="10"/>
      <c r="F900" s="10"/>
      <c r="G900" s="10"/>
      <c r="H900" s="10"/>
      <c r="I900" s="10"/>
      <c r="J900" s="10"/>
      <c r="K900" s="10"/>
      <c r="L900" s="10"/>
      <c r="M900" s="10"/>
      <c r="N900" s="10"/>
      <c r="O900" s="10"/>
      <c r="P900" s="33"/>
      <c r="Q900" s="10"/>
      <c r="R900" s="10"/>
      <c r="S900" s="10"/>
      <c r="T900" s="10"/>
      <c r="U900" s="10"/>
      <c r="V900" s="10"/>
      <c r="W900" s="10"/>
      <c r="X900" s="10"/>
      <c r="Y900" s="10"/>
      <c r="Z900" s="10"/>
      <c r="AA900" s="10"/>
    </row>
    <row r="901">
      <c r="A901" s="10"/>
      <c r="B901" s="10"/>
      <c r="C901" s="10"/>
      <c r="D901" s="10"/>
      <c r="E901" s="10"/>
      <c r="F901" s="10"/>
      <c r="G901" s="10"/>
      <c r="H901" s="10"/>
      <c r="I901" s="10"/>
      <c r="J901" s="10"/>
      <c r="K901" s="10"/>
      <c r="L901" s="10"/>
      <c r="M901" s="10"/>
      <c r="N901" s="10"/>
      <c r="O901" s="10"/>
      <c r="P901" s="33"/>
      <c r="Q901" s="10"/>
      <c r="R901" s="10"/>
      <c r="S901" s="10"/>
      <c r="T901" s="10"/>
      <c r="U901" s="10"/>
      <c r="V901" s="10"/>
      <c r="W901" s="10"/>
      <c r="X901" s="10"/>
      <c r="Y901" s="10"/>
      <c r="Z901" s="10"/>
      <c r="AA901" s="10"/>
    </row>
    <row r="902">
      <c r="A902" s="10"/>
      <c r="B902" s="10"/>
      <c r="C902" s="10"/>
      <c r="D902" s="10"/>
      <c r="E902" s="10"/>
      <c r="F902" s="10"/>
      <c r="G902" s="10"/>
      <c r="H902" s="10"/>
      <c r="I902" s="10"/>
      <c r="J902" s="10"/>
      <c r="K902" s="10"/>
      <c r="L902" s="10"/>
      <c r="M902" s="10"/>
      <c r="N902" s="10"/>
      <c r="O902" s="10"/>
      <c r="P902" s="33"/>
      <c r="Q902" s="10"/>
      <c r="R902" s="10"/>
      <c r="S902" s="10"/>
      <c r="T902" s="10"/>
      <c r="U902" s="10"/>
      <c r="V902" s="10"/>
      <c r="W902" s="10"/>
      <c r="X902" s="10"/>
      <c r="Y902" s="10"/>
      <c r="Z902" s="10"/>
      <c r="AA902" s="10"/>
    </row>
    <row r="903">
      <c r="A903" s="10"/>
      <c r="B903" s="10"/>
      <c r="C903" s="10"/>
      <c r="D903" s="10"/>
      <c r="E903" s="10"/>
      <c r="F903" s="10"/>
      <c r="G903" s="10"/>
      <c r="H903" s="10"/>
      <c r="I903" s="10"/>
      <c r="J903" s="10"/>
      <c r="K903" s="10"/>
      <c r="L903" s="10"/>
      <c r="M903" s="10"/>
      <c r="N903" s="10"/>
      <c r="O903" s="10"/>
      <c r="P903" s="33"/>
      <c r="Q903" s="10"/>
      <c r="R903" s="10"/>
      <c r="S903" s="10"/>
      <c r="T903" s="10"/>
      <c r="U903" s="10"/>
      <c r="V903" s="10"/>
      <c r="W903" s="10"/>
      <c r="X903" s="10"/>
      <c r="Y903" s="10"/>
      <c r="Z903" s="10"/>
      <c r="AA903" s="10"/>
    </row>
    <row r="904">
      <c r="A904" s="10"/>
      <c r="B904" s="10"/>
      <c r="C904" s="10"/>
      <c r="D904" s="10"/>
      <c r="E904" s="10"/>
      <c r="F904" s="10"/>
      <c r="G904" s="10"/>
      <c r="H904" s="10"/>
      <c r="I904" s="10"/>
      <c r="J904" s="10"/>
      <c r="K904" s="10"/>
      <c r="L904" s="10"/>
      <c r="M904" s="10"/>
      <c r="N904" s="10"/>
      <c r="O904" s="10"/>
      <c r="P904" s="33"/>
      <c r="Q904" s="10"/>
      <c r="R904" s="10"/>
      <c r="S904" s="10"/>
      <c r="T904" s="10"/>
      <c r="U904" s="10"/>
      <c r="V904" s="10"/>
      <c r="W904" s="10"/>
      <c r="X904" s="10"/>
      <c r="Y904" s="10"/>
      <c r="Z904" s="10"/>
      <c r="AA904" s="10"/>
    </row>
    <row r="905">
      <c r="A905" s="10"/>
      <c r="B905" s="10"/>
      <c r="C905" s="10"/>
      <c r="D905" s="10"/>
      <c r="E905" s="10"/>
      <c r="F905" s="10"/>
      <c r="G905" s="10"/>
      <c r="H905" s="10"/>
      <c r="I905" s="10"/>
      <c r="J905" s="10"/>
      <c r="K905" s="10"/>
      <c r="L905" s="10"/>
      <c r="M905" s="10"/>
      <c r="N905" s="10"/>
      <c r="O905" s="10"/>
      <c r="P905" s="33"/>
      <c r="Q905" s="10"/>
      <c r="R905" s="10"/>
      <c r="S905" s="10"/>
      <c r="T905" s="10"/>
      <c r="U905" s="10"/>
      <c r="V905" s="10"/>
      <c r="W905" s="10"/>
      <c r="X905" s="10"/>
      <c r="Y905" s="10"/>
      <c r="Z905" s="10"/>
      <c r="AA905" s="10"/>
    </row>
    <row r="906">
      <c r="A906" s="10"/>
      <c r="B906" s="10"/>
      <c r="C906" s="10"/>
      <c r="D906" s="10"/>
      <c r="E906" s="10"/>
      <c r="F906" s="10"/>
      <c r="G906" s="10"/>
      <c r="H906" s="10"/>
      <c r="I906" s="10"/>
      <c r="J906" s="10"/>
      <c r="K906" s="10"/>
      <c r="L906" s="10"/>
      <c r="M906" s="10"/>
      <c r="N906" s="10"/>
      <c r="O906" s="10"/>
      <c r="P906" s="33"/>
      <c r="Q906" s="10"/>
      <c r="R906" s="10"/>
      <c r="S906" s="10"/>
      <c r="T906" s="10"/>
      <c r="U906" s="10"/>
      <c r="V906" s="10"/>
      <c r="W906" s="10"/>
      <c r="X906" s="10"/>
      <c r="Y906" s="10"/>
      <c r="Z906" s="10"/>
      <c r="AA906" s="10"/>
    </row>
    <row r="907">
      <c r="A907" s="10"/>
      <c r="B907" s="10"/>
      <c r="C907" s="10"/>
      <c r="D907" s="10"/>
      <c r="E907" s="10"/>
      <c r="F907" s="10"/>
      <c r="G907" s="10"/>
      <c r="H907" s="10"/>
      <c r="I907" s="10"/>
      <c r="J907" s="10"/>
      <c r="K907" s="10"/>
      <c r="L907" s="10"/>
      <c r="M907" s="10"/>
      <c r="N907" s="10"/>
      <c r="O907" s="10"/>
      <c r="P907" s="33"/>
      <c r="Q907" s="10"/>
      <c r="R907" s="10"/>
      <c r="S907" s="10"/>
      <c r="T907" s="10"/>
      <c r="U907" s="10"/>
      <c r="V907" s="10"/>
      <c r="W907" s="10"/>
      <c r="X907" s="10"/>
      <c r="Y907" s="10"/>
      <c r="Z907" s="10"/>
      <c r="AA907" s="10"/>
    </row>
    <row r="908">
      <c r="A908" s="10"/>
      <c r="B908" s="10"/>
      <c r="C908" s="10"/>
      <c r="D908" s="10"/>
      <c r="E908" s="10"/>
      <c r="F908" s="10"/>
      <c r="G908" s="10"/>
      <c r="H908" s="10"/>
      <c r="I908" s="10"/>
      <c r="J908" s="10"/>
      <c r="K908" s="10"/>
      <c r="L908" s="10"/>
      <c r="M908" s="10"/>
      <c r="N908" s="10"/>
      <c r="O908" s="10"/>
      <c r="P908" s="33"/>
      <c r="Q908" s="10"/>
      <c r="R908" s="10"/>
      <c r="S908" s="10"/>
      <c r="T908" s="10"/>
      <c r="U908" s="10"/>
      <c r="V908" s="10"/>
      <c r="W908" s="10"/>
      <c r="X908" s="10"/>
      <c r="Y908" s="10"/>
      <c r="Z908" s="10"/>
      <c r="AA908" s="10"/>
    </row>
    <row r="909">
      <c r="A909" s="10"/>
      <c r="B909" s="10"/>
      <c r="C909" s="10"/>
      <c r="D909" s="10"/>
      <c r="E909" s="10"/>
      <c r="F909" s="10"/>
      <c r="G909" s="10"/>
      <c r="H909" s="10"/>
      <c r="I909" s="10"/>
      <c r="J909" s="10"/>
      <c r="K909" s="10"/>
      <c r="L909" s="10"/>
      <c r="M909" s="10"/>
      <c r="N909" s="10"/>
      <c r="O909" s="10"/>
      <c r="P909" s="33"/>
      <c r="Q909" s="10"/>
      <c r="R909" s="10"/>
      <c r="S909" s="10"/>
      <c r="T909" s="10"/>
      <c r="U909" s="10"/>
      <c r="V909" s="10"/>
      <c r="W909" s="10"/>
      <c r="X909" s="10"/>
      <c r="Y909" s="10"/>
      <c r="Z909" s="10"/>
      <c r="AA909" s="10"/>
    </row>
    <row r="910">
      <c r="A910" s="10"/>
      <c r="B910" s="10"/>
      <c r="C910" s="10"/>
      <c r="D910" s="10"/>
      <c r="E910" s="10"/>
      <c r="F910" s="10"/>
      <c r="G910" s="10"/>
      <c r="H910" s="10"/>
      <c r="I910" s="10"/>
      <c r="J910" s="10"/>
      <c r="K910" s="10"/>
      <c r="L910" s="10"/>
      <c r="M910" s="10"/>
      <c r="N910" s="10"/>
      <c r="O910" s="10"/>
      <c r="P910" s="33"/>
      <c r="Q910" s="10"/>
      <c r="R910" s="10"/>
      <c r="S910" s="10"/>
      <c r="T910" s="10"/>
      <c r="U910" s="10"/>
      <c r="V910" s="10"/>
      <c r="W910" s="10"/>
      <c r="X910" s="10"/>
      <c r="Y910" s="10"/>
      <c r="Z910" s="10"/>
      <c r="AA910" s="10"/>
    </row>
    <row r="911">
      <c r="A911" s="10"/>
      <c r="B911" s="10"/>
      <c r="C911" s="10"/>
      <c r="D911" s="10"/>
      <c r="E911" s="10"/>
      <c r="F911" s="10"/>
      <c r="G911" s="10"/>
      <c r="H911" s="10"/>
      <c r="I911" s="10"/>
      <c r="J911" s="10"/>
      <c r="K911" s="10"/>
      <c r="L911" s="10"/>
      <c r="M911" s="10"/>
      <c r="N911" s="10"/>
      <c r="O911" s="10"/>
      <c r="P911" s="33"/>
      <c r="Q911" s="10"/>
      <c r="R911" s="10"/>
      <c r="S911" s="10"/>
      <c r="T911" s="10"/>
      <c r="U911" s="10"/>
      <c r="V911" s="10"/>
      <c r="W911" s="10"/>
      <c r="X911" s="10"/>
      <c r="Y911" s="10"/>
      <c r="Z911" s="10"/>
      <c r="AA911" s="10"/>
    </row>
    <row r="912">
      <c r="A912" s="10"/>
      <c r="B912" s="10"/>
      <c r="C912" s="10"/>
      <c r="D912" s="10"/>
      <c r="E912" s="10"/>
      <c r="F912" s="10"/>
      <c r="G912" s="10"/>
      <c r="H912" s="10"/>
      <c r="I912" s="10"/>
      <c r="J912" s="10"/>
      <c r="K912" s="10"/>
      <c r="L912" s="10"/>
      <c r="M912" s="10"/>
      <c r="N912" s="10"/>
      <c r="O912" s="10"/>
      <c r="P912" s="33"/>
      <c r="Q912" s="10"/>
      <c r="R912" s="10"/>
      <c r="S912" s="10"/>
      <c r="T912" s="10"/>
      <c r="U912" s="10"/>
      <c r="V912" s="10"/>
      <c r="W912" s="10"/>
      <c r="X912" s="10"/>
      <c r="Y912" s="10"/>
      <c r="Z912" s="10"/>
      <c r="AA912" s="10"/>
    </row>
    <row r="913">
      <c r="A913" s="10"/>
      <c r="B913" s="10"/>
      <c r="C913" s="10"/>
      <c r="D913" s="10"/>
      <c r="E913" s="10"/>
      <c r="F913" s="10"/>
      <c r="G913" s="10"/>
      <c r="H913" s="10"/>
      <c r="I913" s="10"/>
      <c r="J913" s="10"/>
      <c r="K913" s="10"/>
      <c r="L913" s="10"/>
      <c r="M913" s="10"/>
      <c r="N913" s="10"/>
      <c r="O913" s="10"/>
      <c r="P913" s="33"/>
      <c r="Q913" s="10"/>
      <c r="R913" s="10"/>
      <c r="S913" s="10"/>
      <c r="T913" s="10"/>
      <c r="U913" s="10"/>
      <c r="V913" s="10"/>
      <c r="W913" s="10"/>
      <c r="X913" s="10"/>
      <c r="Y913" s="10"/>
      <c r="Z913" s="10"/>
      <c r="AA913" s="10"/>
    </row>
    <row r="914">
      <c r="A914" s="10"/>
      <c r="B914" s="10"/>
      <c r="C914" s="10"/>
      <c r="D914" s="10"/>
      <c r="E914" s="10"/>
      <c r="F914" s="10"/>
      <c r="G914" s="10"/>
      <c r="H914" s="10"/>
      <c r="I914" s="10"/>
      <c r="J914" s="10"/>
      <c r="K914" s="10"/>
      <c r="L914" s="10"/>
      <c r="M914" s="10"/>
      <c r="N914" s="10"/>
      <c r="O914" s="10"/>
      <c r="P914" s="33"/>
      <c r="Q914" s="10"/>
      <c r="R914" s="10"/>
      <c r="S914" s="10"/>
      <c r="T914" s="10"/>
      <c r="U914" s="10"/>
      <c r="V914" s="10"/>
      <c r="W914" s="10"/>
      <c r="X914" s="10"/>
      <c r="Y914" s="10"/>
      <c r="Z914" s="10"/>
      <c r="AA914" s="10"/>
    </row>
    <row r="915">
      <c r="A915" s="10"/>
      <c r="B915" s="10"/>
      <c r="C915" s="10"/>
      <c r="D915" s="10"/>
      <c r="E915" s="10"/>
      <c r="F915" s="10"/>
      <c r="G915" s="10"/>
      <c r="H915" s="10"/>
      <c r="I915" s="10"/>
      <c r="J915" s="10"/>
      <c r="K915" s="10"/>
      <c r="L915" s="10"/>
      <c r="M915" s="10"/>
      <c r="N915" s="10"/>
      <c r="O915" s="10"/>
      <c r="P915" s="33"/>
      <c r="Q915" s="10"/>
      <c r="R915" s="10"/>
      <c r="S915" s="10"/>
      <c r="T915" s="10"/>
      <c r="U915" s="10"/>
      <c r="V915" s="10"/>
      <c r="W915" s="10"/>
      <c r="X915" s="10"/>
      <c r="Y915" s="10"/>
      <c r="Z915" s="10"/>
      <c r="AA915" s="10"/>
    </row>
    <row r="916">
      <c r="A916" s="10"/>
      <c r="B916" s="10"/>
      <c r="C916" s="10"/>
      <c r="D916" s="10"/>
      <c r="E916" s="10"/>
      <c r="F916" s="10"/>
      <c r="G916" s="10"/>
      <c r="H916" s="10"/>
      <c r="I916" s="10"/>
      <c r="J916" s="10"/>
      <c r="K916" s="10"/>
      <c r="L916" s="10"/>
      <c r="M916" s="10"/>
      <c r="N916" s="10"/>
      <c r="O916" s="10"/>
      <c r="P916" s="33"/>
      <c r="Q916" s="10"/>
      <c r="R916" s="10"/>
      <c r="S916" s="10"/>
      <c r="T916" s="10"/>
      <c r="U916" s="10"/>
      <c r="V916" s="10"/>
      <c r="W916" s="10"/>
      <c r="X916" s="10"/>
      <c r="Y916" s="10"/>
      <c r="Z916" s="10"/>
      <c r="AA916" s="10"/>
    </row>
    <row r="917">
      <c r="A917" s="10"/>
      <c r="B917" s="10"/>
      <c r="C917" s="10"/>
      <c r="D917" s="10"/>
      <c r="E917" s="10"/>
      <c r="F917" s="10"/>
      <c r="G917" s="10"/>
      <c r="H917" s="10"/>
      <c r="I917" s="10"/>
      <c r="J917" s="10"/>
      <c r="K917" s="10"/>
      <c r="L917" s="10"/>
      <c r="M917" s="10"/>
      <c r="N917" s="10"/>
      <c r="O917" s="10"/>
      <c r="P917" s="33"/>
      <c r="Q917" s="10"/>
      <c r="R917" s="10"/>
      <c r="S917" s="10"/>
      <c r="T917" s="10"/>
      <c r="U917" s="10"/>
      <c r="V917" s="10"/>
      <c r="W917" s="10"/>
      <c r="X917" s="10"/>
      <c r="Y917" s="10"/>
      <c r="Z917" s="10"/>
      <c r="AA917" s="10"/>
    </row>
    <row r="918">
      <c r="A918" s="10"/>
      <c r="B918" s="10"/>
      <c r="C918" s="10"/>
      <c r="D918" s="10"/>
      <c r="E918" s="10"/>
      <c r="F918" s="10"/>
      <c r="G918" s="10"/>
      <c r="H918" s="10"/>
      <c r="I918" s="10"/>
      <c r="J918" s="10"/>
      <c r="K918" s="10"/>
      <c r="L918" s="10"/>
      <c r="M918" s="10"/>
      <c r="N918" s="10"/>
      <c r="O918" s="10"/>
      <c r="P918" s="33"/>
      <c r="Q918" s="10"/>
      <c r="R918" s="10"/>
      <c r="S918" s="10"/>
      <c r="T918" s="10"/>
      <c r="U918" s="10"/>
      <c r="V918" s="10"/>
      <c r="W918" s="10"/>
      <c r="X918" s="10"/>
      <c r="Y918" s="10"/>
      <c r="Z918" s="10"/>
      <c r="AA918" s="10"/>
    </row>
    <row r="919">
      <c r="A919" s="10"/>
      <c r="B919" s="10"/>
      <c r="C919" s="10"/>
      <c r="D919" s="10"/>
      <c r="E919" s="10"/>
      <c r="F919" s="10"/>
      <c r="G919" s="10"/>
      <c r="H919" s="10"/>
      <c r="I919" s="10"/>
      <c r="J919" s="10"/>
      <c r="K919" s="10"/>
      <c r="L919" s="10"/>
      <c r="M919" s="10"/>
      <c r="N919" s="10"/>
      <c r="O919" s="10"/>
      <c r="P919" s="33"/>
      <c r="Q919" s="10"/>
      <c r="R919" s="10"/>
      <c r="S919" s="10"/>
      <c r="T919" s="10"/>
      <c r="U919" s="10"/>
      <c r="V919" s="10"/>
      <c r="W919" s="10"/>
      <c r="X919" s="10"/>
      <c r="Y919" s="10"/>
      <c r="Z919" s="10"/>
      <c r="AA919" s="10"/>
    </row>
    <row r="920">
      <c r="A920" s="10"/>
      <c r="B920" s="10"/>
      <c r="C920" s="10"/>
      <c r="D920" s="10"/>
      <c r="E920" s="10"/>
      <c r="F920" s="10"/>
      <c r="G920" s="10"/>
      <c r="H920" s="10"/>
      <c r="I920" s="10"/>
      <c r="J920" s="10"/>
      <c r="K920" s="10"/>
      <c r="L920" s="10"/>
      <c r="M920" s="10"/>
      <c r="N920" s="10"/>
      <c r="O920" s="10"/>
      <c r="P920" s="33"/>
      <c r="Q920" s="10"/>
      <c r="R920" s="10"/>
      <c r="S920" s="10"/>
      <c r="T920" s="10"/>
      <c r="U920" s="10"/>
      <c r="V920" s="10"/>
      <c r="W920" s="10"/>
      <c r="X920" s="10"/>
      <c r="Y920" s="10"/>
      <c r="Z920" s="10"/>
      <c r="AA920" s="10"/>
    </row>
    <row r="921">
      <c r="A921" s="10"/>
      <c r="B921" s="10"/>
      <c r="C921" s="10"/>
      <c r="D921" s="10"/>
      <c r="E921" s="10"/>
      <c r="F921" s="10"/>
      <c r="G921" s="10"/>
      <c r="H921" s="10"/>
      <c r="I921" s="10"/>
      <c r="J921" s="10"/>
      <c r="K921" s="10"/>
      <c r="L921" s="10"/>
      <c r="M921" s="10"/>
      <c r="N921" s="10"/>
      <c r="O921" s="10"/>
      <c r="P921" s="33"/>
      <c r="Q921" s="10"/>
      <c r="R921" s="10"/>
      <c r="S921" s="10"/>
      <c r="T921" s="10"/>
      <c r="U921" s="10"/>
      <c r="V921" s="10"/>
      <c r="W921" s="10"/>
      <c r="X921" s="10"/>
      <c r="Y921" s="10"/>
      <c r="Z921" s="10"/>
      <c r="AA921" s="10"/>
    </row>
    <row r="922">
      <c r="A922" s="10"/>
      <c r="B922" s="10"/>
      <c r="C922" s="10"/>
      <c r="D922" s="10"/>
      <c r="E922" s="10"/>
      <c r="F922" s="10"/>
      <c r="G922" s="10"/>
      <c r="H922" s="10"/>
      <c r="I922" s="10"/>
      <c r="J922" s="10"/>
      <c r="K922" s="10"/>
      <c r="L922" s="10"/>
      <c r="M922" s="10"/>
      <c r="N922" s="10"/>
      <c r="O922" s="10"/>
      <c r="P922" s="33"/>
      <c r="Q922" s="10"/>
      <c r="R922" s="10"/>
      <c r="S922" s="10"/>
      <c r="T922" s="10"/>
      <c r="U922" s="10"/>
      <c r="V922" s="10"/>
      <c r="W922" s="10"/>
      <c r="X922" s="10"/>
      <c r="Y922" s="10"/>
      <c r="Z922" s="10"/>
      <c r="AA922" s="10"/>
    </row>
    <row r="923">
      <c r="A923" s="10"/>
      <c r="B923" s="10"/>
      <c r="C923" s="10"/>
      <c r="D923" s="10"/>
      <c r="E923" s="10"/>
      <c r="F923" s="10"/>
      <c r="G923" s="10"/>
      <c r="H923" s="10"/>
      <c r="I923" s="10"/>
      <c r="J923" s="10"/>
      <c r="K923" s="10"/>
      <c r="L923" s="10"/>
      <c r="M923" s="10"/>
      <c r="N923" s="10"/>
      <c r="O923" s="10"/>
      <c r="P923" s="33"/>
      <c r="Q923" s="10"/>
      <c r="R923" s="10"/>
      <c r="S923" s="10"/>
      <c r="T923" s="10"/>
      <c r="U923" s="10"/>
      <c r="V923" s="10"/>
      <c r="W923" s="10"/>
      <c r="X923" s="10"/>
      <c r="Y923" s="10"/>
      <c r="Z923" s="10"/>
      <c r="AA923" s="10"/>
    </row>
    <row r="924">
      <c r="A924" s="10"/>
      <c r="B924" s="10"/>
      <c r="C924" s="10"/>
      <c r="D924" s="10"/>
      <c r="E924" s="10"/>
      <c r="F924" s="10"/>
      <c r="G924" s="10"/>
      <c r="H924" s="10"/>
      <c r="I924" s="10"/>
      <c r="J924" s="10"/>
      <c r="K924" s="10"/>
      <c r="L924" s="10"/>
      <c r="M924" s="10"/>
      <c r="N924" s="10"/>
      <c r="O924" s="10"/>
      <c r="P924" s="33"/>
      <c r="Q924" s="10"/>
      <c r="R924" s="10"/>
      <c r="S924" s="10"/>
      <c r="T924" s="10"/>
      <c r="U924" s="10"/>
      <c r="V924" s="10"/>
      <c r="W924" s="10"/>
      <c r="X924" s="10"/>
      <c r="Y924" s="10"/>
      <c r="Z924" s="10"/>
      <c r="AA924" s="10"/>
    </row>
    <row r="925">
      <c r="A925" s="10"/>
      <c r="B925" s="10"/>
      <c r="C925" s="10"/>
      <c r="D925" s="10"/>
      <c r="E925" s="10"/>
      <c r="F925" s="10"/>
      <c r="G925" s="10"/>
      <c r="H925" s="10"/>
      <c r="I925" s="10"/>
      <c r="J925" s="10"/>
      <c r="K925" s="10"/>
      <c r="L925" s="10"/>
      <c r="M925" s="10"/>
      <c r="N925" s="10"/>
      <c r="O925" s="10"/>
      <c r="P925" s="33"/>
      <c r="Q925" s="10"/>
      <c r="R925" s="10"/>
      <c r="S925" s="10"/>
      <c r="T925" s="10"/>
      <c r="U925" s="10"/>
      <c r="V925" s="10"/>
      <c r="W925" s="10"/>
      <c r="X925" s="10"/>
      <c r="Y925" s="10"/>
      <c r="Z925" s="10"/>
      <c r="AA925" s="10"/>
    </row>
    <row r="926">
      <c r="A926" s="10"/>
      <c r="B926" s="10"/>
      <c r="C926" s="10"/>
      <c r="D926" s="10"/>
      <c r="E926" s="10"/>
      <c r="F926" s="10"/>
      <c r="G926" s="10"/>
      <c r="H926" s="10"/>
      <c r="I926" s="10"/>
      <c r="J926" s="10"/>
      <c r="K926" s="10"/>
      <c r="L926" s="10"/>
      <c r="M926" s="10"/>
      <c r="N926" s="10"/>
      <c r="O926" s="10"/>
      <c r="P926" s="33"/>
      <c r="Q926" s="10"/>
      <c r="R926" s="10"/>
      <c r="S926" s="10"/>
      <c r="T926" s="10"/>
      <c r="U926" s="10"/>
      <c r="V926" s="10"/>
      <c r="W926" s="10"/>
      <c r="X926" s="10"/>
      <c r="Y926" s="10"/>
      <c r="Z926" s="10"/>
      <c r="AA926" s="10"/>
    </row>
    <row r="927">
      <c r="A927" s="10"/>
      <c r="B927" s="10"/>
      <c r="C927" s="10"/>
      <c r="D927" s="10"/>
      <c r="E927" s="10"/>
      <c r="F927" s="10"/>
      <c r="G927" s="10"/>
      <c r="H927" s="10"/>
      <c r="I927" s="10"/>
      <c r="J927" s="10"/>
      <c r="K927" s="10"/>
      <c r="L927" s="10"/>
      <c r="M927" s="10"/>
      <c r="N927" s="10"/>
      <c r="O927" s="10"/>
      <c r="P927" s="33"/>
      <c r="Q927" s="10"/>
      <c r="R927" s="10"/>
      <c r="S927" s="10"/>
      <c r="T927" s="10"/>
      <c r="U927" s="10"/>
      <c r="V927" s="10"/>
      <c r="W927" s="10"/>
      <c r="X927" s="10"/>
      <c r="Y927" s="10"/>
      <c r="Z927" s="10"/>
      <c r="AA927" s="10"/>
    </row>
    <row r="928">
      <c r="A928" s="10"/>
      <c r="B928" s="10"/>
      <c r="C928" s="10"/>
      <c r="D928" s="10"/>
      <c r="E928" s="10"/>
      <c r="F928" s="10"/>
      <c r="G928" s="10"/>
      <c r="H928" s="10"/>
      <c r="I928" s="10"/>
      <c r="J928" s="10"/>
      <c r="K928" s="10"/>
      <c r="L928" s="10"/>
      <c r="M928" s="10"/>
      <c r="N928" s="10"/>
      <c r="O928" s="10"/>
      <c r="P928" s="33"/>
      <c r="Q928" s="10"/>
      <c r="R928" s="10"/>
      <c r="S928" s="10"/>
      <c r="T928" s="10"/>
      <c r="U928" s="10"/>
      <c r="V928" s="10"/>
      <c r="W928" s="10"/>
      <c r="X928" s="10"/>
      <c r="Y928" s="10"/>
      <c r="Z928" s="10"/>
      <c r="AA928" s="10"/>
    </row>
    <row r="929">
      <c r="A929" s="10"/>
      <c r="B929" s="10"/>
      <c r="C929" s="10"/>
      <c r="D929" s="10"/>
      <c r="E929" s="10"/>
      <c r="F929" s="10"/>
      <c r="G929" s="10"/>
      <c r="H929" s="10"/>
      <c r="I929" s="10"/>
      <c r="J929" s="10"/>
      <c r="K929" s="10"/>
      <c r="L929" s="10"/>
      <c r="M929" s="10"/>
      <c r="N929" s="10"/>
      <c r="O929" s="10"/>
      <c r="P929" s="33"/>
      <c r="Q929" s="10"/>
      <c r="R929" s="10"/>
      <c r="S929" s="10"/>
      <c r="T929" s="10"/>
      <c r="U929" s="10"/>
      <c r="V929" s="10"/>
      <c r="W929" s="10"/>
      <c r="X929" s="10"/>
      <c r="Y929" s="10"/>
      <c r="Z929" s="10"/>
      <c r="AA929" s="10"/>
    </row>
    <row r="930">
      <c r="A930" s="10"/>
      <c r="B930" s="10"/>
      <c r="C930" s="10"/>
      <c r="D930" s="10"/>
      <c r="E930" s="10"/>
      <c r="F930" s="10"/>
      <c r="G930" s="10"/>
      <c r="H930" s="10"/>
      <c r="I930" s="10"/>
      <c r="J930" s="10"/>
      <c r="K930" s="10"/>
      <c r="L930" s="10"/>
      <c r="M930" s="10"/>
      <c r="N930" s="10"/>
      <c r="O930" s="10"/>
      <c r="P930" s="33"/>
      <c r="Q930" s="10"/>
      <c r="R930" s="10"/>
      <c r="S930" s="10"/>
      <c r="T930" s="10"/>
      <c r="U930" s="10"/>
      <c r="V930" s="10"/>
      <c r="W930" s="10"/>
      <c r="X930" s="10"/>
      <c r="Y930" s="10"/>
      <c r="Z930" s="10"/>
      <c r="AA930" s="10"/>
    </row>
    <row r="931">
      <c r="A931" s="10"/>
      <c r="B931" s="10"/>
      <c r="C931" s="10"/>
      <c r="D931" s="10"/>
      <c r="E931" s="10"/>
      <c r="F931" s="10"/>
      <c r="G931" s="10"/>
      <c r="H931" s="10"/>
      <c r="I931" s="10"/>
      <c r="J931" s="10"/>
      <c r="K931" s="10"/>
      <c r="L931" s="10"/>
      <c r="M931" s="10"/>
      <c r="N931" s="10"/>
      <c r="O931" s="10"/>
      <c r="P931" s="33"/>
      <c r="Q931" s="10"/>
      <c r="R931" s="10"/>
      <c r="S931" s="10"/>
      <c r="T931" s="10"/>
      <c r="U931" s="10"/>
      <c r="V931" s="10"/>
      <c r="W931" s="10"/>
      <c r="X931" s="10"/>
      <c r="Y931" s="10"/>
      <c r="Z931" s="10"/>
      <c r="AA931" s="10"/>
    </row>
    <row r="932">
      <c r="A932" s="10"/>
      <c r="B932" s="10"/>
      <c r="C932" s="10"/>
      <c r="D932" s="10"/>
      <c r="E932" s="10"/>
      <c r="F932" s="10"/>
      <c r="G932" s="10"/>
      <c r="H932" s="10"/>
      <c r="I932" s="10"/>
      <c r="J932" s="10"/>
      <c r="K932" s="10"/>
      <c r="L932" s="10"/>
      <c r="M932" s="10"/>
      <c r="N932" s="10"/>
      <c r="O932" s="10"/>
      <c r="P932" s="33"/>
      <c r="Q932" s="10"/>
      <c r="R932" s="10"/>
      <c r="S932" s="10"/>
      <c r="T932" s="10"/>
      <c r="U932" s="10"/>
      <c r="V932" s="10"/>
      <c r="W932" s="10"/>
      <c r="X932" s="10"/>
      <c r="Y932" s="10"/>
      <c r="Z932" s="10"/>
      <c r="AA932" s="10"/>
    </row>
    <row r="933">
      <c r="A933" s="10"/>
      <c r="B933" s="10"/>
      <c r="C933" s="10"/>
      <c r="D933" s="10"/>
      <c r="E933" s="10"/>
      <c r="F933" s="10"/>
      <c r="G933" s="10"/>
      <c r="H933" s="10"/>
      <c r="I933" s="10"/>
      <c r="J933" s="10"/>
      <c r="K933" s="10"/>
      <c r="L933" s="10"/>
      <c r="M933" s="10"/>
      <c r="N933" s="10"/>
      <c r="O933" s="10"/>
      <c r="P933" s="33"/>
      <c r="Q933" s="10"/>
      <c r="R933" s="10"/>
      <c r="S933" s="10"/>
      <c r="T933" s="10"/>
      <c r="U933" s="10"/>
      <c r="V933" s="10"/>
      <c r="W933" s="10"/>
      <c r="X933" s="10"/>
      <c r="Y933" s="10"/>
      <c r="Z933" s="10"/>
      <c r="AA933" s="10"/>
    </row>
    <row r="934">
      <c r="A934" s="10"/>
      <c r="B934" s="10"/>
      <c r="C934" s="10"/>
      <c r="D934" s="10"/>
      <c r="E934" s="10"/>
      <c r="F934" s="10"/>
      <c r="G934" s="10"/>
      <c r="H934" s="10"/>
      <c r="I934" s="10"/>
      <c r="J934" s="10"/>
      <c r="K934" s="10"/>
      <c r="L934" s="10"/>
      <c r="M934" s="10"/>
      <c r="N934" s="10"/>
      <c r="O934" s="10"/>
      <c r="P934" s="33"/>
      <c r="Q934" s="10"/>
      <c r="R934" s="10"/>
      <c r="S934" s="10"/>
      <c r="T934" s="10"/>
      <c r="U934" s="10"/>
      <c r="V934" s="10"/>
      <c r="W934" s="10"/>
      <c r="X934" s="10"/>
      <c r="Y934" s="10"/>
      <c r="Z934" s="10"/>
      <c r="AA934" s="10"/>
    </row>
    <row r="935">
      <c r="A935" s="10"/>
      <c r="B935" s="10"/>
      <c r="C935" s="10"/>
      <c r="D935" s="10"/>
      <c r="E935" s="10"/>
      <c r="F935" s="10"/>
      <c r="G935" s="10"/>
      <c r="H935" s="10"/>
      <c r="I935" s="10"/>
      <c r="J935" s="10"/>
      <c r="K935" s="10"/>
      <c r="L935" s="10"/>
      <c r="M935" s="10"/>
      <c r="N935" s="10"/>
      <c r="O935" s="10"/>
      <c r="P935" s="33"/>
      <c r="Q935" s="10"/>
      <c r="R935" s="10"/>
      <c r="S935" s="10"/>
      <c r="T935" s="10"/>
      <c r="U935" s="10"/>
      <c r="V935" s="10"/>
      <c r="W935" s="10"/>
      <c r="X935" s="10"/>
      <c r="Y935" s="10"/>
      <c r="Z935" s="10"/>
      <c r="AA935" s="10"/>
    </row>
    <row r="936">
      <c r="A936" s="10"/>
      <c r="B936" s="10"/>
      <c r="C936" s="10"/>
      <c r="D936" s="10"/>
      <c r="E936" s="10"/>
      <c r="F936" s="10"/>
      <c r="G936" s="10"/>
      <c r="H936" s="10"/>
      <c r="I936" s="10"/>
      <c r="J936" s="10"/>
      <c r="K936" s="10"/>
      <c r="L936" s="10"/>
      <c r="M936" s="10"/>
      <c r="N936" s="10"/>
      <c r="O936" s="10"/>
      <c r="P936" s="33"/>
      <c r="Q936" s="10"/>
      <c r="R936" s="10"/>
      <c r="S936" s="10"/>
      <c r="T936" s="10"/>
      <c r="U936" s="10"/>
      <c r="V936" s="10"/>
      <c r="W936" s="10"/>
      <c r="X936" s="10"/>
      <c r="Y936" s="10"/>
      <c r="Z936" s="10"/>
      <c r="AA936" s="10"/>
    </row>
    <row r="937">
      <c r="A937" s="10"/>
      <c r="B937" s="10"/>
      <c r="C937" s="10"/>
      <c r="D937" s="10"/>
      <c r="E937" s="10"/>
      <c r="F937" s="10"/>
      <c r="G937" s="10"/>
      <c r="H937" s="10"/>
      <c r="I937" s="10"/>
      <c r="J937" s="10"/>
      <c r="K937" s="10"/>
      <c r="L937" s="10"/>
      <c r="M937" s="10"/>
      <c r="N937" s="10"/>
      <c r="O937" s="10"/>
      <c r="P937" s="33"/>
      <c r="Q937" s="10"/>
      <c r="R937" s="10"/>
      <c r="S937" s="10"/>
      <c r="T937" s="10"/>
      <c r="U937" s="10"/>
      <c r="V937" s="10"/>
      <c r="W937" s="10"/>
      <c r="X937" s="10"/>
      <c r="Y937" s="10"/>
      <c r="Z937" s="10"/>
      <c r="AA937" s="10"/>
    </row>
    <row r="938">
      <c r="A938" s="10"/>
      <c r="B938" s="10"/>
      <c r="C938" s="10"/>
      <c r="D938" s="10"/>
      <c r="E938" s="10"/>
      <c r="F938" s="10"/>
      <c r="G938" s="10"/>
      <c r="H938" s="10"/>
      <c r="I938" s="10"/>
      <c r="J938" s="10"/>
      <c r="K938" s="10"/>
      <c r="L938" s="10"/>
      <c r="M938" s="10"/>
      <c r="N938" s="10"/>
      <c r="O938" s="10"/>
      <c r="P938" s="33"/>
      <c r="Q938" s="10"/>
      <c r="R938" s="10"/>
      <c r="S938" s="10"/>
      <c r="T938" s="10"/>
      <c r="U938" s="10"/>
      <c r="V938" s="10"/>
      <c r="W938" s="10"/>
      <c r="X938" s="10"/>
      <c r="Y938" s="10"/>
      <c r="Z938" s="10"/>
      <c r="AA938" s="10"/>
    </row>
    <row r="939">
      <c r="A939" s="10"/>
      <c r="B939" s="10"/>
      <c r="C939" s="10"/>
      <c r="D939" s="10"/>
      <c r="E939" s="10"/>
      <c r="F939" s="10"/>
      <c r="G939" s="10"/>
      <c r="H939" s="10"/>
      <c r="I939" s="10"/>
      <c r="J939" s="10"/>
      <c r="K939" s="10"/>
      <c r="L939" s="10"/>
      <c r="M939" s="10"/>
      <c r="N939" s="10"/>
      <c r="O939" s="10"/>
      <c r="P939" s="33"/>
      <c r="Q939" s="10"/>
      <c r="R939" s="10"/>
      <c r="S939" s="10"/>
      <c r="T939" s="10"/>
      <c r="U939" s="10"/>
      <c r="V939" s="10"/>
      <c r="W939" s="10"/>
      <c r="X939" s="10"/>
      <c r="Y939" s="10"/>
      <c r="Z939" s="10"/>
      <c r="AA939" s="10"/>
    </row>
    <row r="940">
      <c r="A940" s="10"/>
      <c r="B940" s="10"/>
      <c r="C940" s="10"/>
      <c r="D940" s="10"/>
      <c r="E940" s="10"/>
      <c r="F940" s="10"/>
      <c r="G940" s="10"/>
      <c r="H940" s="10"/>
      <c r="I940" s="10"/>
      <c r="J940" s="10"/>
      <c r="K940" s="10"/>
      <c r="L940" s="10"/>
      <c r="M940" s="10"/>
      <c r="N940" s="10"/>
      <c r="O940" s="10"/>
      <c r="P940" s="33"/>
      <c r="Q940" s="10"/>
      <c r="R940" s="10"/>
      <c r="S940" s="10"/>
      <c r="T940" s="10"/>
      <c r="U940" s="10"/>
      <c r="V940" s="10"/>
      <c r="W940" s="10"/>
      <c r="X940" s="10"/>
      <c r="Y940" s="10"/>
      <c r="Z940" s="10"/>
      <c r="AA940" s="10"/>
    </row>
    <row r="941">
      <c r="A941" s="10"/>
      <c r="B941" s="10"/>
      <c r="C941" s="10"/>
      <c r="D941" s="10"/>
      <c r="E941" s="10"/>
      <c r="F941" s="10"/>
      <c r="G941" s="10"/>
      <c r="H941" s="10"/>
      <c r="I941" s="10"/>
      <c r="J941" s="10"/>
      <c r="K941" s="10"/>
      <c r="L941" s="10"/>
      <c r="M941" s="10"/>
      <c r="N941" s="10"/>
      <c r="O941" s="10"/>
      <c r="P941" s="33"/>
      <c r="Q941" s="10"/>
      <c r="R941" s="10"/>
      <c r="S941" s="10"/>
      <c r="T941" s="10"/>
      <c r="U941" s="10"/>
      <c r="V941" s="10"/>
      <c r="W941" s="10"/>
      <c r="X941" s="10"/>
      <c r="Y941" s="10"/>
      <c r="Z941" s="10"/>
      <c r="AA941" s="10"/>
    </row>
    <row r="942">
      <c r="A942" s="10"/>
      <c r="B942" s="10"/>
      <c r="C942" s="10"/>
      <c r="D942" s="10"/>
      <c r="E942" s="10"/>
      <c r="F942" s="10"/>
      <c r="G942" s="10"/>
      <c r="H942" s="10"/>
      <c r="I942" s="10"/>
      <c r="J942" s="10"/>
      <c r="K942" s="10"/>
      <c r="L942" s="10"/>
      <c r="M942" s="10"/>
      <c r="N942" s="10"/>
      <c r="O942" s="10"/>
      <c r="P942" s="33"/>
      <c r="Q942" s="10"/>
      <c r="R942" s="10"/>
      <c r="S942" s="10"/>
      <c r="T942" s="10"/>
      <c r="U942" s="10"/>
      <c r="V942" s="10"/>
      <c r="W942" s="10"/>
      <c r="X942" s="10"/>
      <c r="Y942" s="10"/>
      <c r="Z942" s="10"/>
      <c r="AA942" s="10"/>
    </row>
    <row r="943">
      <c r="A943" s="10"/>
      <c r="B943" s="10"/>
      <c r="C943" s="10"/>
      <c r="D943" s="10"/>
      <c r="E943" s="10"/>
      <c r="F943" s="10"/>
      <c r="G943" s="10"/>
      <c r="H943" s="10"/>
      <c r="I943" s="10"/>
      <c r="J943" s="10"/>
      <c r="K943" s="10"/>
      <c r="L943" s="10"/>
      <c r="M943" s="10"/>
      <c r="N943" s="10"/>
      <c r="O943" s="10"/>
      <c r="P943" s="33"/>
      <c r="Q943" s="10"/>
      <c r="R943" s="10"/>
      <c r="S943" s="10"/>
      <c r="T943" s="10"/>
      <c r="U943" s="10"/>
      <c r="V943" s="10"/>
      <c r="W943" s="10"/>
      <c r="X943" s="10"/>
      <c r="Y943" s="10"/>
      <c r="Z943" s="10"/>
      <c r="AA943" s="10"/>
    </row>
    <row r="944">
      <c r="A944" s="10"/>
      <c r="B944" s="10"/>
      <c r="C944" s="10"/>
      <c r="D944" s="10"/>
      <c r="E944" s="10"/>
      <c r="F944" s="10"/>
      <c r="G944" s="10"/>
      <c r="H944" s="10"/>
      <c r="I944" s="10"/>
      <c r="J944" s="10"/>
      <c r="K944" s="10"/>
      <c r="L944" s="10"/>
      <c r="M944" s="10"/>
      <c r="N944" s="10"/>
      <c r="O944" s="10"/>
      <c r="P944" s="33"/>
      <c r="Q944" s="10"/>
      <c r="R944" s="10"/>
      <c r="S944" s="10"/>
      <c r="T944" s="10"/>
      <c r="U944" s="10"/>
      <c r="V944" s="10"/>
      <c r="W944" s="10"/>
      <c r="X944" s="10"/>
      <c r="Y944" s="10"/>
      <c r="Z944" s="10"/>
      <c r="AA944" s="10"/>
    </row>
    <row r="945">
      <c r="A945" s="10"/>
      <c r="B945" s="10"/>
      <c r="C945" s="10"/>
      <c r="D945" s="10"/>
      <c r="E945" s="10"/>
      <c r="F945" s="10"/>
      <c r="G945" s="10"/>
      <c r="H945" s="10"/>
      <c r="I945" s="10"/>
      <c r="J945" s="10"/>
      <c r="K945" s="10"/>
      <c r="L945" s="10"/>
      <c r="M945" s="10"/>
      <c r="N945" s="10"/>
      <c r="O945" s="10"/>
      <c r="P945" s="33"/>
      <c r="Q945" s="10"/>
      <c r="R945" s="10"/>
      <c r="S945" s="10"/>
      <c r="T945" s="10"/>
      <c r="U945" s="10"/>
      <c r="V945" s="10"/>
      <c r="W945" s="10"/>
      <c r="X945" s="10"/>
      <c r="Y945" s="10"/>
      <c r="Z945" s="10"/>
      <c r="AA945" s="10"/>
    </row>
    <row r="946">
      <c r="A946" s="10"/>
      <c r="B946" s="10"/>
      <c r="C946" s="10"/>
      <c r="D946" s="10"/>
      <c r="E946" s="10"/>
      <c r="F946" s="10"/>
      <c r="G946" s="10"/>
      <c r="H946" s="10"/>
      <c r="I946" s="10"/>
      <c r="J946" s="10"/>
      <c r="K946" s="10"/>
      <c r="L946" s="10"/>
      <c r="M946" s="10"/>
      <c r="N946" s="10"/>
      <c r="O946" s="10"/>
      <c r="P946" s="33"/>
      <c r="Q946" s="10"/>
      <c r="R946" s="10"/>
      <c r="S946" s="10"/>
      <c r="T946" s="10"/>
      <c r="U946" s="10"/>
      <c r="V946" s="10"/>
      <c r="W946" s="10"/>
      <c r="X946" s="10"/>
      <c r="Y946" s="10"/>
      <c r="Z946" s="10"/>
      <c r="AA946" s="10"/>
    </row>
    <row r="947">
      <c r="A947" s="10"/>
      <c r="B947" s="10"/>
      <c r="C947" s="10"/>
      <c r="D947" s="10"/>
      <c r="E947" s="10"/>
      <c r="F947" s="10"/>
      <c r="G947" s="10"/>
      <c r="H947" s="10"/>
      <c r="I947" s="10"/>
      <c r="J947" s="10"/>
      <c r="K947" s="10"/>
      <c r="L947" s="10"/>
      <c r="M947" s="10"/>
      <c r="N947" s="10"/>
      <c r="O947" s="10"/>
      <c r="P947" s="33"/>
      <c r="Q947" s="10"/>
      <c r="R947" s="10"/>
      <c r="S947" s="10"/>
      <c r="T947" s="10"/>
      <c r="U947" s="10"/>
      <c r="V947" s="10"/>
      <c r="W947" s="10"/>
      <c r="X947" s="10"/>
      <c r="Y947" s="10"/>
      <c r="Z947" s="10"/>
      <c r="AA947" s="10"/>
    </row>
    <row r="948">
      <c r="A948" s="10"/>
      <c r="B948" s="10"/>
      <c r="C948" s="10"/>
      <c r="D948" s="10"/>
      <c r="E948" s="10"/>
      <c r="F948" s="10"/>
      <c r="G948" s="10"/>
      <c r="H948" s="10"/>
      <c r="I948" s="10"/>
      <c r="J948" s="10"/>
      <c r="K948" s="10"/>
      <c r="L948" s="10"/>
      <c r="M948" s="10"/>
      <c r="N948" s="10"/>
      <c r="O948" s="10"/>
      <c r="P948" s="33"/>
      <c r="Q948" s="10"/>
      <c r="R948" s="10"/>
      <c r="S948" s="10"/>
      <c r="T948" s="10"/>
      <c r="U948" s="10"/>
      <c r="V948" s="10"/>
      <c r="W948" s="10"/>
      <c r="X948" s="10"/>
      <c r="Y948" s="10"/>
      <c r="Z948" s="10"/>
      <c r="AA948" s="10"/>
    </row>
    <row r="949">
      <c r="A949" s="10"/>
      <c r="B949" s="10"/>
      <c r="C949" s="10"/>
      <c r="D949" s="10"/>
      <c r="E949" s="10"/>
      <c r="F949" s="10"/>
      <c r="G949" s="10"/>
      <c r="H949" s="10"/>
      <c r="I949" s="10"/>
      <c r="J949" s="10"/>
      <c r="K949" s="10"/>
      <c r="L949" s="10"/>
      <c r="M949" s="10"/>
      <c r="N949" s="10"/>
      <c r="O949" s="10"/>
      <c r="P949" s="33"/>
      <c r="Q949" s="10"/>
      <c r="R949" s="10"/>
      <c r="S949" s="10"/>
      <c r="T949" s="10"/>
      <c r="U949" s="10"/>
      <c r="V949" s="10"/>
      <c r="W949" s="10"/>
      <c r="X949" s="10"/>
      <c r="Y949" s="10"/>
      <c r="Z949" s="10"/>
      <c r="AA949" s="10"/>
    </row>
    <row r="950">
      <c r="A950" s="10"/>
      <c r="B950" s="10"/>
      <c r="C950" s="10"/>
      <c r="D950" s="10"/>
      <c r="E950" s="10"/>
      <c r="F950" s="10"/>
      <c r="G950" s="10"/>
      <c r="H950" s="10"/>
      <c r="I950" s="10"/>
      <c r="J950" s="10"/>
      <c r="K950" s="10"/>
      <c r="L950" s="10"/>
      <c r="M950" s="10"/>
      <c r="N950" s="10"/>
      <c r="O950" s="10"/>
      <c r="P950" s="33"/>
      <c r="Q950" s="10"/>
      <c r="R950" s="10"/>
      <c r="S950" s="10"/>
      <c r="T950" s="10"/>
      <c r="U950" s="10"/>
      <c r="V950" s="10"/>
      <c r="W950" s="10"/>
      <c r="X950" s="10"/>
      <c r="Y950" s="10"/>
      <c r="Z950" s="10"/>
      <c r="AA950" s="10"/>
    </row>
    <row r="951">
      <c r="A951" s="10"/>
      <c r="B951" s="10"/>
      <c r="C951" s="10"/>
      <c r="D951" s="10"/>
      <c r="E951" s="10"/>
      <c r="F951" s="10"/>
      <c r="G951" s="10"/>
      <c r="H951" s="10"/>
      <c r="I951" s="10"/>
      <c r="J951" s="10"/>
      <c r="K951" s="10"/>
      <c r="L951" s="10"/>
      <c r="M951" s="10"/>
      <c r="N951" s="10"/>
      <c r="O951" s="10"/>
      <c r="P951" s="33"/>
      <c r="Q951" s="10"/>
      <c r="R951" s="10"/>
      <c r="S951" s="10"/>
      <c r="T951" s="10"/>
      <c r="U951" s="10"/>
      <c r="V951" s="10"/>
      <c r="W951" s="10"/>
      <c r="X951" s="10"/>
      <c r="Y951" s="10"/>
      <c r="Z951" s="10"/>
      <c r="AA951" s="10"/>
    </row>
    <row r="952">
      <c r="A952" s="10"/>
      <c r="B952" s="10"/>
      <c r="C952" s="10"/>
      <c r="D952" s="10"/>
      <c r="E952" s="10"/>
      <c r="F952" s="10"/>
      <c r="G952" s="10"/>
      <c r="H952" s="10"/>
      <c r="I952" s="10"/>
      <c r="J952" s="10"/>
      <c r="K952" s="10"/>
      <c r="L952" s="10"/>
      <c r="M952" s="10"/>
      <c r="N952" s="10"/>
      <c r="O952" s="10"/>
      <c r="P952" s="33"/>
      <c r="Q952" s="10"/>
      <c r="R952" s="10"/>
      <c r="S952" s="10"/>
      <c r="T952" s="10"/>
      <c r="U952" s="10"/>
      <c r="V952" s="10"/>
      <c r="W952" s="10"/>
      <c r="X952" s="10"/>
      <c r="Y952" s="10"/>
      <c r="Z952" s="10"/>
      <c r="AA952" s="10"/>
    </row>
    <row r="953">
      <c r="A953" s="10"/>
      <c r="B953" s="10"/>
      <c r="C953" s="10"/>
      <c r="D953" s="10"/>
      <c r="E953" s="10"/>
      <c r="F953" s="10"/>
      <c r="G953" s="10"/>
      <c r="H953" s="10"/>
      <c r="I953" s="10"/>
      <c r="J953" s="10"/>
      <c r="K953" s="10"/>
      <c r="L953" s="10"/>
      <c r="M953" s="10"/>
      <c r="N953" s="10"/>
      <c r="O953" s="10"/>
      <c r="P953" s="33"/>
      <c r="Q953" s="10"/>
      <c r="R953" s="10"/>
      <c r="S953" s="10"/>
      <c r="T953" s="10"/>
      <c r="U953" s="10"/>
      <c r="V953" s="10"/>
      <c r="W953" s="10"/>
      <c r="X953" s="10"/>
      <c r="Y953" s="10"/>
      <c r="Z953" s="10"/>
      <c r="AA953" s="10"/>
    </row>
    <row r="954">
      <c r="A954" s="10"/>
      <c r="B954" s="10"/>
      <c r="C954" s="10"/>
      <c r="D954" s="10"/>
      <c r="E954" s="10"/>
      <c r="F954" s="10"/>
      <c r="G954" s="10"/>
      <c r="H954" s="10"/>
      <c r="I954" s="10"/>
      <c r="J954" s="10"/>
      <c r="K954" s="10"/>
      <c r="L954" s="10"/>
      <c r="M954" s="10"/>
      <c r="N954" s="10"/>
      <c r="O954" s="10"/>
      <c r="P954" s="33"/>
      <c r="Q954" s="10"/>
      <c r="R954" s="10"/>
      <c r="S954" s="10"/>
      <c r="T954" s="10"/>
      <c r="U954" s="10"/>
      <c r="V954" s="10"/>
      <c r="W954" s="10"/>
      <c r="X954" s="10"/>
      <c r="Y954" s="10"/>
      <c r="Z954" s="10"/>
      <c r="AA954" s="10"/>
    </row>
    <row r="955">
      <c r="A955" s="10"/>
      <c r="B955" s="10"/>
      <c r="C955" s="10"/>
      <c r="D955" s="10"/>
      <c r="E955" s="10"/>
      <c r="F955" s="10"/>
      <c r="G955" s="10"/>
      <c r="H955" s="10"/>
      <c r="I955" s="10"/>
      <c r="J955" s="10"/>
      <c r="K955" s="10"/>
      <c r="L955" s="10"/>
      <c r="M955" s="10"/>
      <c r="N955" s="10"/>
      <c r="O955" s="10"/>
      <c r="P955" s="33"/>
      <c r="Q955" s="10"/>
      <c r="R955" s="10"/>
      <c r="S955" s="10"/>
      <c r="T955" s="10"/>
      <c r="U955" s="10"/>
      <c r="V955" s="10"/>
      <c r="W955" s="10"/>
      <c r="X955" s="10"/>
      <c r="Y955" s="10"/>
      <c r="Z955" s="10"/>
      <c r="AA955" s="10"/>
    </row>
    <row r="956">
      <c r="A956" s="10"/>
      <c r="B956" s="10"/>
      <c r="C956" s="10"/>
      <c r="D956" s="10"/>
      <c r="E956" s="10"/>
      <c r="F956" s="10"/>
      <c r="G956" s="10"/>
      <c r="H956" s="10"/>
      <c r="I956" s="10"/>
      <c r="J956" s="10"/>
      <c r="K956" s="10"/>
      <c r="L956" s="10"/>
      <c r="M956" s="10"/>
      <c r="N956" s="10"/>
      <c r="O956" s="10"/>
      <c r="P956" s="33"/>
      <c r="Q956" s="10"/>
      <c r="R956" s="10"/>
      <c r="S956" s="10"/>
      <c r="T956" s="10"/>
      <c r="U956" s="10"/>
      <c r="V956" s="10"/>
      <c r="W956" s="10"/>
      <c r="X956" s="10"/>
      <c r="Y956" s="10"/>
      <c r="Z956" s="10"/>
      <c r="AA956" s="10"/>
    </row>
    <row r="957">
      <c r="A957" s="10"/>
      <c r="B957" s="10"/>
      <c r="C957" s="10"/>
      <c r="D957" s="10"/>
      <c r="E957" s="10"/>
      <c r="F957" s="10"/>
      <c r="G957" s="10"/>
      <c r="H957" s="10"/>
      <c r="I957" s="10"/>
      <c r="J957" s="10"/>
      <c r="K957" s="10"/>
      <c r="L957" s="10"/>
      <c r="M957" s="10"/>
      <c r="N957" s="10"/>
      <c r="O957" s="10"/>
      <c r="P957" s="33"/>
      <c r="Q957" s="10"/>
      <c r="R957" s="10"/>
      <c r="S957" s="10"/>
      <c r="T957" s="10"/>
      <c r="U957" s="10"/>
      <c r="V957" s="10"/>
      <c r="W957" s="10"/>
      <c r="X957" s="10"/>
      <c r="Y957" s="10"/>
      <c r="Z957" s="10"/>
      <c r="AA957" s="10"/>
    </row>
    <row r="958">
      <c r="A958" s="10"/>
      <c r="B958" s="10"/>
      <c r="C958" s="10"/>
      <c r="D958" s="10"/>
      <c r="E958" s="10"/>
      <c r="F958" s="10"/>
      <c r="G958" s="10"/>
      <c r="H958" s="10"/>
      <c r="I958" s="10"/>
      <c r="J958" s="10"/>
      <c r="K958" s="10"/>
      <c r="L958" s="10"/>
      <c r="M958" s="10"/>
      <c r="N958" s="10"/>
      <c r="O958" s="10"/>
      <c r="P958" s="33"/>
      <c r="Q958" s="10"/>
      <c r="R958" s="10"/>
      <c r="S958" s="10"/>
      <c r="T958" s="10"/>
      <c r="U958" s="10"/>
      <c r="V958" s="10"/>
      <c r="W958" s="10"/>
      <c r="X958" s="10"/>
      <c r="Y958" s="10"/>
      <c r="Z958" s="10"/>
      <c r="AA958" s="10"/>
    </row>
    <row r="959">
      <c r="A959" s="10"/>
      <c r="B959" s="10"/>
      <c r="C959" s="10"/>
      <c r="D959" s="10"/>
      <c r="E959" s="10"/>
      <c r="F959" s="10"/>
      <c r="G959" s="10"/>
      <c r="H959" s="10"/>
      <c r="I959" s="10"/>
      <c r="J959" s="10"/>
      <c r="K959" s="10"/>
      <c r="L959" s="10"/>
      <c r="M959" s="10"/>
      <c r="N959" s="10"/>
      <c r="O959" s="10"/>
      <c r="P959" s="33"/>
      <c r="Q959" s="10"/>
      <c r="R959" s="10"/>
      <c r="S959" s="10"/>
      <c r="T959" s="10"/>
      <c r="U959" s="10"/>
      <c r="V959" s="10"/>
      <c r="W959" s="10"/>
      <c r="X959" s="10"/>
      <c r="Y959" s="10"/>
      <c r="Z959" s="10"/>
      <c r="AA959" s="10"/>
    </row>
    <row r="960">
      <c r="A960" s="10"/>
      <c r="B960" s="10"/>
      <c r="C960" s="10"/>
      <c r="D960" s="10"/>
      <c r="E960" s="10"/>
      <c r="F960" s="10"/>
      <c r="G960" s="10"/>
      <c r="H960" s="10"/>
      <c r="I960" s="10"/>
      <c r="J960" s="10"/>
      <c r="K960" s="10"/>
      <c r="L960" s="10"/>
      <c r="M960" s="10"/>
      <c r="N960" s="10"/>
      <c r="O960" s="10"/>
      <c r="P960" s="33"/>
      <c r="Q960" s="10"/>
      <c r="R960" s="10"/>
      <c r="S960" s="10"/>
      <c r="T960" s="10"/>
      <c r="U960" s="10"/>
      <c r="V960" s="10"/>
      <c r="W960" s="10"/>
      <c r="X960" s="10"/>
      <c r="Y960" s="10"/>
      <c r="Z960" s="10"/>
      <c r="AA960" s="10"/>
    </row>
    <row r="961">
      <c r="A961" s="10"/>
      <c r="B961" s="10"/>
      <c r="C961" s="10"/>
      <c r="D961" s="10"/>
      <c r="E961" s="10"/>
      <c r="F961" s="10"/>
      <c r="G961" s="10"/>
      <c r="H961" s="10"/>
      <c r="I961" s="10"/>
      <c r="J961" s="10"/>
      <c r="K961" s="10"/>
      <c r="L961" s="10"/>
      <c r="M961" s="10"/>
      <c r="N961" s="10"/>
      <c r="O961" s="10"/>
      <c r="P961" s="33"/>
      <c r="Q961" s="10"/>
      <c r="R961" s="10"/>
      <c r="S961" s="10"/>
      <c r="T961" s="10"/>
      <c r="U961" s="10"/>
      <c r="V961" s="10"/>
      <c r="W961" s="10"/>
      <c r="X961" s="10"/>
      <c r="Y961" s="10"/>
      <c r="Z961" s="10"/>
      <c r="AA961" s="10"/>
    </row>
    <row r="962">
      <c r="A962" s="10"/>
      <c r="B962" s="10"/>
      <c r="C962" s="10"/>
      <c r="D962" s="10"/>
      <c r="E962" s="10"/>
      <c r="F962" s="10"/>
      <c r="G962" s="10"/>
      <c r="H962" s="10"/>
      <c r="I962" s="10"/>
      <c r="J962" s="10"/>
      <c r="K962" s="10"/>
      <c r="L962" s="10"/>
      <c r="M962" s="10"/>
      <c r="N962" s="10"/>
      <c r="O962" s="10"/>
      <c r="P962" s="33"/>
      <c r="Q962" s="10"/>
      <c r="R962" s="10"/>
      <c r="S962" s="10"/>
      <c r="T962" s="10"/>
      <c r="U962" s="10"/>
      <c r="V962" s="10"/>
      <c r="W962" s="10"/>
      <c r="X962" s="10"/>
      <c r="Y962" s="10"/>
      <c r="Z962" s="10"/>
      <c r="AA962" s="10"/>
    </row>
    <row r="963">
      <c r="A963" s="10"/>
      <c r="B963" s="10"/>
      <c r="C963" s="10"/>
      <c r="D963" s="10"/>
      <c r="E963" s="10"/>
      <c r="F963" s="10"/>
      <c r="G963" s="10"/>
      <c r="H963" s="10"/>
      <c r="I963" s="10"/>
      <c r="J963" s="10"/>
      <c r="K963" s="10"/>
      <c r="L963" s="10"/>
      <c r="M963" s="10"/>
      <c r="N963" s="10"/>
      <c r="O963" s="10"/>
      <c r="P963" s="33"/>
      <c r="Q963" s="10"/>
      <c r="R963" s="10"/>
      <c r="S963" s="10"/>
      <c r="T963" s="10"/>
      <c r="U963" s="10"/>
      <c r="V963" s="10"/>
      <c r="W963" s="10"/>
      <c r="X963" s="10"/>
      <c r="Y963" s="10"/>
      <c r="Z963" s="10"/>
      <c r="AA963" s="10"/>
    </row>
    <row r="964">
      <c r="A964" s="10"/>
      <c r="B964" s="10"/>
      <c r="C964" s="10"/>
      <c r="D964" s="10"/>
      <c r="E964" s="10"/>
      <c r="F964" s="10"/>
      <c r="G964" s="10"/>
      <c r="H964" s="10"/>
      <c r="I964" s="10"/>
      <c r="J964" s="10"/>
      <c r="K964" s="10"/>
      <c r="L964" s="10"/>
      <c r="M964" s="10"/>
      <c r="N964" s="10"/>
      <c r="O964" s="10"/>
      <c r="P964" s="33"/>
      <c r="Q964" s="10"/>
      <c r="R964" s="10"/>
      <c r="S964" s="10"/>
      <c r="T964" s="10"/>
      <c r="U964" s="10"/>
      <c r="V964" s="10"/>
      <c r="W964" s="10"/>
      <c r="X964" s="10"/>
      <c r="Y964" s="10"/>
      <c r="Z964" s="10"/>
      <c r="AA964" s="10"/>
    </row>
    <row r="965">
      <c r="A965" s="10"/>
      <c r="B965" s="10"/>
      <c r="C965" s="10"/>
      <c r="D965" s="10"/>
      <c r="E965" s="10"/>
      <c r="F965" s="10"/>
      <c r="G965" s="10"/>
      <c r="H965" s="10"/>
      <c r="I965" s="10"/>
      <c r="J965" s="10"/>
      <c r="K965" s="10"/>
      <c r="L965" s="10"/>
      <c r="M965" s="10"/>
      <c r="N965" s="10"/>
      <c r="O965" s="10"/>
      <c r="P965" s="33"/>
      <c r="Q965" s="10"/>
      <c r="R965" s="10"/>
      <c r="S965" s="10"/>
      <c r="T965" s="10"/>
      <c r="U965" s="10"/>
      <c r="V965" s="10"/>
      <c r="W965" s="10"/>
      <c r="X965" s="10"/>
      <c r="Y965" s="10"/>
      <c r="Z965" s="10"/>
      <c r="AA965" s="10"/>
    </row>
    <row r="966">
      <c r="A966" s="10"/>
      <c r="B966" s="10"/>
      <c r="C966" s="10"/>
      <c r="D966" s="10"/>
      <c r="E966" s="10"/>
      <c r="F966" s="10"/>
      <c r="G966" s="10"/>
      <c r="H966" s="10"/>
      <c r="I966" s="10"/>
      <c r="J966" s="10"/>
      <c r="K966" s="10"/>
      <c r="L966" s="10"/>
      <c r="M966" s="10"/>
      <c r="N966" s="10"/>
      <c r="O966" s="10"/>
      <c r="P966" s="33"/>
      <c r="Q966" s="10"/>
      <c r="R966" s="10"/>
      <c r="S966" s="10"/>
      <c r="T966" s="10"/>
      <c r="U966" s="10"/>
      <c r="V966" s="10"/>
      <c r="W966" s="10"/>
      <c r="X966" s="10"/>
      <c r="Y966" s="10"/>
      <c r="Z966" s="10"/>
      <c r="AA966" s="10"/>
    </row>
    <row r="967">
      <c r="A967" s="10"/>
      <c r="B967" s="10"/>
      <c r="C967" s="10"/>
      <c r="D967" s="10"/>
      <c r="E967" s="10"/>
      <c r="F967" s="10"/>
      <c r="G967" s="10"/>
      <c r="H967" s="10"/>
      <c r="I967" s="10"/>
      <c r="J967" s="10"/>
      <c r="K967" s="10"/>
      <c r="L967" s="10"/>
      <c r="M967" s="10"/>
      <c r="N967" s="10"/>
      <c r="O967" s="10"/>
      <c r="P967" s="33"/>
      <c r="Q967" s="10"/>
      <c r="R967" s="10"/>
      <c r="S967" s="10"/>
      <c r="T967" s="10"/>
      <c r="U967" s="10"/>
      <c r="V967" s="10"/>
      <c r="W967" s="10"/>
      <c r="X967" s="10"/>
      <c r="Y967" s="10"/>
      <c r="Z967" s="10"/>
      <c r="AA967" s="10"/>
    </row>
    <row r="968">
      <c r="A968" s="10"/>
      <c r="B968" s="10"/>
      <c r="C968" s="10"/>
      <c r="D968" s="10"/>
      <c r="E968" s="10"/>
      <c r="F968" s="10"/>
      <c r="G968" s="10"/>
      <c r="H968" s="10"/>
      <c r="I968" s="10"/>
      <c r="J968" s="10"/>
      <c r="K968" s="10"/>
      <c r="L968" s="10"/>
      <c r="M968" s="10"/>
      <c r="N968" s="10"/>
      <c r="O968" s="10"/>
      <c r="P968" s="33"/>
      <c r="Q968" s="10"/>
      <c r="R968" s="10"/>
      <c r="S968" s="10"/>
      <c r="T968" s="10"/>
      <c r="U968" s="10"/>
      <c r="V968" s="10"/>
      <c r="W968" s="10"/>
      <c r="X968" s="10"/>
      <c r="Y968" s="10"/>
      <c r="Z968" s="10"/>
      <c r="AA968" s="10"/>
    </row>
    <row r="969">
      <c r="A969" s="10"/>
      <c r="B969" s="10"/>
      <c r="C969" s="10"/>
      <c r="D969" s="10"/>
      <c r="E969" s="10"/>
      <c r="F969" s="10"/>
      <c r="G969" s="10"/>
      <c r="H969" s="10"/>
      <c r="I969" s="10"/>
      <c r="J969" s="10"/>
      <c r="K969" s="10"/>
      <c r="L969" s="10"/>
      <c r="M969" s="10"/>
      <c r="N969" s="10"/>
      <c r="O969" s="10"/>
      <c r="P969" s="33"/>
      <c r="Q969" s="10"/>
      <c r="R969" s="10"/>
      <c r="S969" s="10"/>
      <c r="T969" s="10"/>
      <c r="U969" s="10"/>
      <c r="V969" s="10"/>
      <c r="W969" s="10"/>
      <c r="X969" s="10"/>
      <c r="Y969" s="10"/>
      <c r="Z969" s="10"/>
      <c r="AA969" s="10"/>
    </row>
    <row r="970">
      <c r="A970" s="10"/>
      <c r="B970" s="10"/>
      <c r="C970" s="10"/>
      <c r="D970" s="10"/>
      <c r="E970" s="10"/>
      <c r="F970" s="10"/>
      <c r="G970" s="10"/>
      <c r="H970" s="10"/>
      <c r="I970" s="10"/>
      <c r="J970" s="10"/>
      <c r="K970" s="10"/>
      <c r="L970" s="10"/>
      <c r="M970" s="10"/>
      <c r="N970" s="10"/>
      <c r="O970" s="10"/>
      <c r="P970" s="33"/>
      <c r="Q970" s="10"/>
      <c r="R970" s="10"/>
      <c r="S970" s="10"/>
      <c r="T970" s="10"/>
      <c r="U970" s="10"/>
      <c r="V970" s="10"/>
      <c r="W970" s="10"/>
      <c r="X970" s="10"/>
      <c r="Y970" s="10"/>
      <c r="Z970" s="10"/>
      <c r="AA970" s="10"/>
    </row>
    <row r="971">
      <c r="A971" s="10"/>
      <c r="B971" s="10"/>
      <c r="C971" s="10"/>
      <c r="D971" s="10"/>
      <c r="E971" s="10"/>
      <c r="F971" s="10"/>
      <c r="G971" s="10"/>
      <c r="H971" s="10"/>
      <c r="I971" s="10"/>
      <c r="J971" s="10"/>
      <c r="K971" s="10"/>
      <c r="L971" s="10"/>
      <c r="M971" s="10"/>
      <c r="N971" s="10"/>
      <c r="O971" s="10"/>
      <c r="P971" s="33"/>
      <c r="Q971" s="10"/>
      <c r="R971" s="10"/>
      <c r="S971" s="10"/>
      <c r="T971" s="10"/>
      <c r="U971" s="10"/>
      <c r="V971" s="10"/>
      <c r="W971" s="10"/>
      <c r="X971" s="10"/>
      <c r="Y971" s="10"/>
      <c r="Z971" s="10"/>
      <c r="AA971" s="10"/>
    </row>
    <row r="972">
      <c r="A972" s="10"/>
      <c r="B972" s="10"/>
      <c r="C972" s="10"/>
      <c r="D972" s="10"/>
      <c r="E972" s="10"/>
      <c r="F972" s="10"/>
      <c r="G972" s="10"/>
      <c r="H972" s="10"/>
      <c r="I972" s="10"/>
      <c r="J972" s="10"/>
      <c r="K972" s="10"/>
      <c r="L972" s="10"/>
      <c r="M972" s="10"/>
      <c r="N972" s="10"/>
      <c r="O972" s="10"/>
      <c r="P972" s="33"/>
      <c r="Q972" s="10"/>
      <c r="R972" s="10"/>
      <c r="S972" s="10"/>
      <c r="T972" s="10"/>
      <c r="U972" s="10"/>
      <c r="V972" s="10"/>
      <c r="W972" s="10"/>
      <c r="X972" s="10"/>
      <c r="Y972" s="10"/>
      <c r="Z972" s="10"/>
      <c r="AA972" s="10"/>
    </row>
    <row r="973">
      <c r="A973" s="10"/>
      <c r="B973" s="10"/>
      <c r="C973" s="10"/>
      <c r="D973" s="10"/>
      <c r="E973" s="10"/>
      <c r="F973" s="10"/>
      <c r="G973" s="10"/>
      <c r="H973" s="10"/>
      <c r="I973" s="10"/>
      <c r="J973" s="10"/>
      <c r="K973" s="10"/>
      <c r="L973" s="10"/>
      <c r="M973" s="10"/>
      <c r="N973" s="10"/>
      <c r="O973" s="10"/>
      <c r="P973" s="33"/>
      <c r="Q973" s="10"/>
      <c r="R973" s="10"/>
      <c r="S973" s="10"/>
      <c r="T973" s="10"/>
      <c r="U973" s="10"/>
      <c r="V973" s="10"/>
      <c r="W973" s="10"/>
      <c r="X973" s="10"/>
      <c r="Y973" s="10"/>
      <c r="Z973" s="10"/>
      <c r="AA973" s="10"/>
    </row>
    <row r="974">
      <c r="A974" s="10"/>
      <c r="B974" s="10"/>
      <c r="C974" s="10"/>
      <c r="D974" s="10"/>
      <c r="E974" s="10"/>
      <c r="F974" s="10"/>
      <c r="G974" s="10"/>
      <c r="H974" s="10"/>
      <c r="I974" s="10"/>
      <c r="J974" s="10"/>
      <c r="K974" s="10"/>
      <c r="L974" s="10"/>
      <c r="M974" s="10"/>
      <c r="N974" s="10"/>
      <c r="O974" s="10"/>
      <c r="P974" s="33"/>
      <c r="Q974" s="10"/>
      <c r="R974" s="10"/>
      <c r="S974" s="10"/>
      <c r="T974" s="10"/>
      <c r="U974" s="10"/>
      <c r="V974" s="10"/>
      <c r="W974" s="10"/>
      <c r="X974" s="10"/>
      <c r="Y974" s="10"/>
      <c r="Z974" s="10"/>
      <c r="AA974" s="10"/>
    </row>
    <row r="975">
      <c r="A975" s="10"/>
      <c r="B975" s="10"/>
      <c r="C975" s="10"/>
      <c r="D975" s="10"/>
      <c r="E975" s="10"/>
      <c r="F975" s="10"/>
      <c r="G975" s="10"/>
      <c r="H975" s="10"/>
      <c r="I975" s="10"/>
      <c r="J975" s="10"/>
      <c r="K975" s="10"/>
      <c r="L975" s="10"/>
      <c r="M975" s="10"/>
      <c r="N975" s="10"/>
      <c r="O975" s="10"/>
      <c r="P975" s="33"/>
      <c r="Q975" s="10"/>
      <c r="R975" s="10"/>
      <c r="S975" s="10"/>
      <c r="T975" s="10"/>
      <c r="U975" s="10"/>
      <c r="V975" s="10"/>
      <c r="W975" s="10"/>
      <c r="X975" s="10"/>
      <c r="Y975" s="10"/>
      <c r="Z975" s="10"/>
      <c r="AA975" s="10"/>
    </row>
    <row r="976">
      <c r="A976" s="10"/>
      <c r="B976" s="10"/>
      <c r="C976" s="10"/>
      <c r="D976" s="10"/>
      <c r="E976" s="10"/>
      <c r="F976" s="10"/>
      <c r="G976" s="10"/>
      <c r="H976" s="10"/>
      <c r="I976" s="10"/>
      <c r="J976" s="10"/>
      <c r="K976" s="10"/>
      <c r="L976" s="10"/>
      <c r="M976" s="10"/>
      <c r="N976" s="10"/>
      <c r="O976" s="10"/>
      <c r="P976" s="33"/>
      <c r="Q976" s="10"/>
      <c r="R976" s="10"/>
      <c r="S976" s="10"/>
      <c r="T976" s="10"/>
      <c r="U976" s="10"/>
      <c r="V976" s="10"/>
      <c r="W976" s="10"/>
      <c r="X976" s="10"/>
      <c r="Y976" s="10"/>
      <c r="Z976" s="10"/>
      <c r="AA976" s="10"/>
    </row>
    <row r="977">
      <c r="A977" s="10"/>
      <c r="B977" s="10"/>
      <c r="C977" s="10"/>
      <c r="D977" s="10"/>
      <c r="E977" s="10"/>
      <c r="F977" s="10"/>
      <c r="G977" s="10"/>
      <c r="H977" s="10"/>
      <c r="I977" s="10"/>
      <c r="J977" s="10"/>
      <c r="K977" s="10"/>
      <c r="L977" s="10"/>
      <c r="M977" s="10"/>
      <c r="N977" s="10"/>
      <c r="O977" s="10"/>
      <c r="P977" s="33"/>
      <c r="Q977" s="10"/>
      <c r="R977" s="10"/>
      <c r="S977" s="10"/>
      <c r="T977" s="10"/>
      <c r="U977" s="10"/>
      <c r="V977" s="10"/>
      <c r="W977" s="10"/>
      <c r="X977" s="10"/>
      <c r="Y977" s="10"/>
      <c r="Z977" s="10"/>
      <c r="AA977" s="10"/>
    </row>
    <row r="978">
      <c r="A978" s="10"/>
      <c r="B978" s="10"/>
      <c r="C978" s="10"/>
      <c r="D978" s="10"/>
      <c r="E978" s="10"/>
      <c r="F978" s="10"/>
      <c r="G978" s="10"/>
      <c r="H978" s="10"/>
      <c r="I978" s="10"/>
      <c r="J978" s="10"/>
      <c r="K978" s="10"/>
      <c r="L978" s="10"/>
      <c r="M978" s="10"/>
      <c r="N978" s="10"/>
      <c r="O978" s="10"/>
      <c r="P978" s="33"/>
      <c r="Q978" s="10"/>
      <c r="R978" s="10"/>
      <c r="S978" s="10"/>
      <c r="T978" s="10"/>
      <c r="U978" s="10"/>
      <c r="V978" s="10"/>
      <c r="W978" s="10"/>
      <c r="X978" s="10"/>
      <c r="Y978" s="10"/>
      <c r="Z978" s="10"/>
      <c r="AA978" s="10"/>
    </row>
    <row r="979">
      <c r="A979" s="10"/>
      <c r="B979" s="10"/>
      <c r="C979" s="10"/>
      <c r="D979" s="10"/>
      <c r="E979" s="10"/>
      <c r="F979" s="10"/>
      <c r="G979" s="10"/>
      <c r="H979" s="10"/>
      <c r="I979" s="10"/>
      <c r="J979" s="10"/>
      <c r="K979" s="10"/>
      <c r="L979" s="10"/>
      <c r="M979" s="10"/>
      <c r="N979" s="10"/>
      <c r="O979" s="10"/>
      <c r="P979" s="33"/>
      <c r="Q979" s="10"/>
      <c r="R979" s="10"/>
      <c r="S979" s="10"/>
      <c r="T979" s="10"/>
      <c r="U979" s="10"/>
      <c r="V979" s="10"/>
      <c r="W979" s="10"/>
      <c r="X979" s="10"/>
      <c r="Y979" s="10"/>
      <c r="Z979" s="10"/>
      <c r="AA979" s="10"/>
    </row>
    <row r="980">
      <c r="A980" s="10"/>
      <c r="B980" s="10"/>
      <c r="C980" s="10"/>
      <c r="D980" s="10"/>
      <c r="E980" s="10"/>
      <c r="F980" s="10"/>
      <c r="G980" s="10"/>
      <c r="H980" s="10"/>
      <c r="I980" s="10"/>
      <c r="J980" s="10"/>
      <c r="K980" s="10"/>
      <c r="L980" s="10"/>
      <c r="M980" s="10"/>
      <c r="N980" s="10"/>
      <c r="O980" s="10"/>
      <c r="P980" s="33"/>
      <c r="Q980" s="10"/>
      <c r="R980" s="10"/>
      <c r="S980" s="10"/>
      <c r="T980" s="10"/>
      <c r="U980" s="10"/>
      <c r="V980" s="10"/>
      <c r="W980" s="10"/>
      <c r="X980" s="10"/>
      <c r="Y980" s="10"/>
      <c r="Z980" s="10"/>
      <c r="AA980" s="10"/>
    </row>
    <row r="981">
      <c r="A981" s="10"/>
      <c r="B981" s="10"/>
      <c r="C981" s="10"/>
      <c r="D981" s="10"/>
      <c r="E981" s="10"/>
      <c r="F981" s="10"/>
      <c r="G981" s="10"/>
      <c r="H981" s="10"/>
      <c r="I981" s="10"/>
      <c r="J981" s="10"/>
      <c r="K981" s="10"/>
      <c r="L981" s="10"/>
      <c r="M981" s="10"/>
      <c r="N981" s="10"/>
      <c r="O981" s="10"/>
      <c r="P981" s="33"/>
      <c r="Q981" s="10"/>
      <c r="R981" s="10"/>
      <c r="S981" s="10"/>
      <c r="T981" s="10"/>
      <c r="U981" s="10"/>
      <c r="V981" s="10"/>
      <c r="W981" s="10"/>
      <c r="X981" s="10"/>
      <c r="Y981" s="10"/>
      <c r="Z981" s="10"/>
      <c r="AA981" s="10"/>
    </row>
    <row r="982">
      <c r="A982" s="10"/>
      <c r="B982" s="10"/>
      <c r="C982" s="10"/>
      <c r="D982" s="10"/>
      <c r="E982" s="10"/>
      <c r="F982" s="10"/>
      <c r="G982" s="10"/>
      <c r="H982" s="10"/>
      <c r="I982" s="10"/>
      <c r="J982" s="10"/>
      <c r="K982" s="10"/>
      <c r="L982" s="10"/>
      <c r="M982" s="10"/>
      <c r="N982" s="10"/>
      <c r="O982" s="10"/>
      <c r="P982" s="33"/>
      <c r="Q982" s="10"/>
      <c r="R982" s="10"/>
      <c r="S982" s="10"/>
      <c r="T982" s="10"/>
      <c r="U982" s="10"/>
      <c r="V982" s="10"/>
      <c r="W982" s="10"/>
      <c r="X982" s="10"/>
      <c r="Y982" s="10"/>
      <c r="Z982" s="10"/>
      <c r="AA982" s="10"/>
    </row>
    <row r="983">
      <c r="A983" s="10"/>
      <c r="B983" s="10"/>
      <c r="C983" s="10"/>
      <c r="D983" s="10"/>
      <c r="E983" s="10"/>
      <c r="F983" s="10"/>
      <c r="G983" s="10"/>
      <c r="H983" s="10"/>
      <c r="I983" s="10"/>
      <c r="J983" s="10"/>
      <c r="K983" s="10"/>
      <c r="L983" s="10"/>
      <c r="M983" s="10"/>
      <c r="N983" s="10"/>
      <c r="O983" s="10"/>
      <c r="P983" s="33"/>
      <c r="Q983" s="10"/>
      <c r="R983" s="10"/>
      <c r="S983" s="10"/>
      <c r="T983" s="10"/>
      <c r="U983" s="10"/>
      <c r="V983" s="10"/>
      <c r="W983" s="10"/>
      <c r="X983" s="10"/>
      <c r="Y983" s="10"/>
      <c r="Z983" s="10"/>
      <c r="AA983" s="10"/>
    </row>
    <row r="984">
      <c r="A984" s="10"/>
      <c r="B984" s="10"/>
      <c r="C984" s="10"/>
      <c r="D984" s="10"/>
      <c r="E984" s="10"/>
      <c r="F984" s="10"/>
      <c r="G984" s="10"/>
      <c r="H984" s="10"/>
      <c r="I984" s="10"/>
      <c r="J984" s="10"/>
      <c r="K984" s="10"/>
      <c r="L984" s="10"/>
      <c r="M984" s="10"/>
      <c r="N984" s="10"/>
      <c r="O984" s="10"/>
      <c r="P984" s="33"/>
      <c r="Q984" s="10"/>
      <c r="R984" s="10"/>
      <c r="S984" s="10"/>
      <c r="T984" s="10"/>
      <c r="U984" s="10"/>
      <c r="V984" s="10"/>
      <c r="W984" s="10"/>
      <c r="X984" s="10"/>
      <c r="Y984" s="10"/>
      <c r="Z984" s="10"/>
      <c r="AA984" s="10"/>
    </row>
    <row r="985">
      <c r="A985" s="10"/>
      <c r="B985" s="10"/>
      <c r="C985" s="10"/>
      <c r="D985" s="10"/>
      <c r="E985" s="10"/>
      <c r="F985" s="10"/>
      <c r="G985" s="10"/>
      <c r="H985" s="10"/>
      <c r="I985" s="10"/>
      <c r="J985" s="10"/>
      <c r="K985" s="10"/>
      <c r="L985" s="10"/>
      <c r="M985" s="10"/>
      <c r="N985" s="10"/>
      <c r="O985" s="10"/>
      <c r="P985" s="33"/>
      <c r="Q985" s="10"/>
      <c r="R985" s="10"/>
      <c r="S985" s="10"/>
      <c r="T985" s="10"/>
      <c r="U985" s="10"/>
      <c r="V985" s="10"/>
      <c r="W985" s="10"/>
      <c r="X985" s="10"/>
      <c r="Y985" s="10"/>
      <c r="Z985" s="10"/>
      <c r="AA985" s="10"/>
    </row>
    <row r="986">
      <c r="A986" s="10"/>
      <c r="B986" s="10"/>
      <c r="C986" s="10"/>
      <c r="D986" s="10"/>
      <c r="E986" s="10"/>
      <c r="F986" s="10"/>
      <c r="G986" s="10"/>
      <c r="H986" s="10"/>
      <c r="I986" s="10"/>
      <c r="J986" s="10"/>
      <c r="K986" s="10"/>
      <c r="L986" s="10"/>
      <c r="M986" s="10"/>
      <c r="N986" s="10"/>
      <c r="O986" s="10"/>
      <c r="P986" s="33"/>
      <c r="Q986" s="10"/>
      <c r="R986" s="10"/>
      <c r="S986" s="10"/>
      <c r="T986" s="10"/>
      <c r="U986" s="10"/>
      <c r="V986" s="10"/>
      <c r="W986" s="10"/>
      <c r="X986" s="10"/>
      <c r="Y986" s="10"/>
      <c r="Z986" s="10"/>
      <c r="AA986" s="10"/>
    </row>
    <row r="987">
      <c r="A987" s="10"/>
      <c r="B987" s="10"/>
      <c r="C987" s="10"/>
      <c r="D987" s="10"/>
      <c r="E987" s="10"/>
      <c r="F987" s="10"/>
      <c r="G987" s="10"/>
      <c r="H987" s="10"/>
      <c r="I987" s="10"/>
      <c r="J987" s="10"/>
      <c r="K987" s="10"/>
      <c r="L987" s="10"/>
      <c r="M987" s="10"/>
      <c r="N987" s="10"/>
      <c r="O987" s="10"/>
      <c r="P987" s="33"/>
      <c r="Q987" s="10"/>
      <c r="R987" s="10"/>
      <c r="S987" s="10"/>
      <c r="T987" s="10"/>
      <c r="U987" s="10"/>
      <c r="V987" s="10"/>
      <c r="W987" s="10"/>
      <c r="X987" s="10"/>
      <c r="Y987" s="10"/>
      <c r="Z987" s="10"/>
      <c r="AA987" s="10"/>
    </row>
    <row r="988">
      <c r="A988" s="10"/>
      <c r="B988" s="10"/>
      <c r="C988" s="10"/>
      <c r="D988" s="10"/>
      <c r="E988" s="10"/>
      <c r="F988" s="10"/>
      <c r="G988" s="10"/>
      <c r="H988" s="10"/>
      <c r="I988" s="10"/>
      <c r="J988" s="10"/>
      <c r="K988" s="10"/>
      <c r="L988" s="10"/>
      <c r="M988" s="10"/>
      <c r="N988" s="10"/>
      <c r="O988" s="10"/>
      <c r="P988" s="33"/>
      <c r="Q988" s="10"/>
      <c r="R988" s="10"/>
      <c r="S988" s="10"/>
      <c r="T988" s="10"/>
      <c r="U988" s="10"/>
      <c r="V988" s="10"/>
      <c r="W988" s="10"/>
      <c r="X988" s="10"/>
      <c r="Y988" s="10"/>
      <c r="Z988" s="10"/>
      <c r="AA988" s="10"/>
    </row>
    <row r="989">
      <c r="A989" s="10"/>
      <c r="B989" s="10"/>
      <c r="C989" s="10"/>
      <c r="D989" s="10"/>
      <c r="E989" s="10"/>
      <c r="F989" s="10"/>
      <c r="G989" s="10"/>
      <c r="H989" s="10"/>
      <c r="I989" s="10"/>
      <c r="J989" s="10"/>
      <c r="K989" s="10"/>
      <c r="L989" s="10"/>
      <c r="M989" s="10"/>
      <c r="N989" s="10"/>
      <c r="O989" s="10"/>
      <c r="P989" s="33"/>
      <c r="Q989" s="10"/>
      <c r="R989" s="10"/>
      <c r="S989" s="10"/>
      <c r="T989" s="10"/>
      <c r="U989" s="10"/>
      <c r="V989" s="10"/>
      <c r="W989" s="10"/>
      <c r="X989" s="10"/>
      <c r="Y989" s="10"/>
      <c r="Z989" s="10"/>
      <c r="AA989" s="10"/>
    </row>
    <row r="990">
      <c r="A990" s="10"/>
      <c r="B990" s="10"/>
      <c r="C990" s="10"/>
      <c r="D990" s="10"/>
      <c r="E990" s="10"/>
      <c r="F990" s="10"/>
      <c r="G990" s="10"/>
      <c r="H990" s="10"/>
      <c r="I990" s="10"/>
      <c r="J990" s="10"/>
      <c r="K990" s="10"/>
      <c r="L990" s="10"/>
      <c r="M990" s="10"/>
      <c r="N990" s="10"/>
      <c r="O990" s="10"/>
      <c r="P990" s="33"/>
      <c r="Q990" s="10"/>
      <c r="R990" s="10"/>
      <c r="S990" s="10"/>
      <c r="T990" s="10"/>
      <c r="U990" s="10"/>
      <c r="V990" s="10"/>
      <c r="W990" s="10"/>
      <c r="X990" s="10"/>
      <c r="Y990" s="10"/>
      <c r="Z990" s="10"/>
      <c r="AA990" s="10"/>
    </row>
    <row r="991">
      <c r="A991" s="10"/>
      <c r="B991" s="10"/>
      <c r="C991" s="10"/>
      <c r="D991" s="10"/>
      <c r="E991" s="10"/>
      <c r="F991" s="10"/>
      <c r="G991" s="10"/>
      <c r="H991" s="10"/>
      <c r="I991" s="10"/>
      <c r="J991" s="10"/>
      <c r="K991" s="10"/>
      <c r="L991" s="10"/>
      <c r="M991" s="10"/>
      <c r="N991" s="10"/>
      <c r="O991" s="10"/>
      <c r="P991" s="33"/>
      <c r="Q991" s="10"/>
      <c r="R991" s="10"/>
      <c r="S991" s="10"/>
      <c r="T991" s="10"/>
      <c r="U991" s="10"/>
      <c r="V991" s="10"/>
      <c r="W991" s="10"/>
      <c r="X991" s="10"/>
      <c r="Y991" s="10"/>
      <c r="Z991" s="10"/>
      <c r="AA991" s="10"/>
    </row>
    <row r="992">
      <c r="A992" s="10"/>
      <c r="B992" s="10"/>
      <c r="C992" s="10"/>
      <c r="D992" s="10"/>
      <c r="E992" s="10"/>
      <c r="F992" s="10"/>
      <c r="G992" s="10"/>
      <c r="H992" s="10"/>
      <c r="I992" s="10"/>
      <c r="J992" s="10"/>
      <c r="K992" s="10"/>
      <c r="L992" s="10"/>
      <c r="M992" s="10"/>
      <c r="N992" s="10"/>
      <c r="O992" s="10"/>
      <c r="P992" s="33"/>
      <c r="Q992" s="10"/>
      <c r="R992" s="10"/>
      <c r="S992" s="10"/>
      <c r="T992" s="10"/>
      <c r="U992" s="10"/>
      <c r="V992" s="10"/>
      <c r="W992" s="10"/>
      <c r="X992" s="10"/>
      <c r="Y992" s="10"/>
      <c r="Z992" s="10"/>
      <c r="AA992" s="10"/>
    </row>
    <row r="993">
      <c r="A993" s="10"/>
      <c r="B993" s="10"/>
      <c r="C993" s="10"/>
      <c r="D993" s="10"/>
      <c r="E993" s="10"/>
      <c r="F993" s="10"/>
      <c r="G993" s="10"/>
      <c r="H993" s="10"/>
      <c r="I993" s="10"/>
      <c r="J993" s="10"/>
      <c r="K993" s="10"/>
      <c r="L993" s="10"/>
      <c r="M993" s="10"/>
      <c r="N993" s="10"/>
      <c r="O993" s="10"/>
      <c r="P993" s="33"/>
      <c r="Q993" s="10"/>
      <c r="R993" s="10"/>
      <c r="S993" s="10"/>
      <c r="T993" s="10"/>
      <c r="U993" s="10"/>
      <c r="V993" s="10"/>
      <c r="W993" s="10"/>
      <c r="X993" s="10"/>
      <c r="Y993" s="10"/>
      <c r="Z993" s="10"/>
      <c r="AA993" s="10"/>
    </row>
    <row r="994">
      <c r="A994" s="10"/>
      <c r="B994" s="10"/>
      <c r="C994" s="10"/>
      <c r="D994" s="10"/>
      <c r="E994" s="10"/>
      <c r="F994" s="10"/>
      <c r="G994" s="10"/>
      <c r="H994" s="10"/>
      <c r="I994" s="10"/>
      <c r="J994" s="10"/>
      <c r="K994" s="10"/>
      <c r="L994" s="10"/>
      <c r="M994" s="10"/>
      <c r="N994" s="10"/>
      <c r="O994" s="10"/>
      <c r="P994" s="33"/>
      <c r="Q994" s="10"/>
      <c r="R994" s="10"/>
      <c r="S994" s="10"/>
      <c r="T994" s="10"/>
      <c r="U994" s="10"/>
      <c r="V994" s="10"/>
      <c r="W994" s="10"/>
      <c r="X994" s="10"/>
      <c r="Y994" s="10"/>
      <c r="Z994" s="10"/>
      <c r="AA994" s="10"/>
    </row>
    <row r="995">
      <c r="A995" s="10"/>
      <c r="B995" s="10"/>
      <c r="C995" s="10"/>
      <c r="D995" s="10"/>
      <c r="E995" s="10"/>
      <c r="F995" s="10"/>
      <c r="G995" s="10"/>
      <c r="H995" s="10"/>
      <c r="I995" s="10"/>
      <c r="J995" s="10"/>
      <c r="K995" s="10"/>
      <c r="L995" s="10"/>
      <c r="M995" s="10"/>
      <c r="N995" s="10"/>
      <c r="O995" s="10"/>
      <c r="P995" s="33"/>
      <c r="Q995" s="10"/>
      <c r="R995" s="10"/>
      <c r="S995" s="10"/>
      <c r="T995" s="10"/>
      <c r="U995" s="10"/>
      <c r="V995" s="10"/>
      <c r="W995" s="10"/>
      <c r="X995" s="10"/>
      <c r="Y995" s="10"/>
      <c r="Z995" s="10"/>
      <c r="AA995" s="10"/>
    </row>
    <row r="996">
      <c r="A996" s="10"/>
      <c r="B996" s="10"/>
      <c r="C996" s="10"/>
      <c r="D996" s="10"/>
      <c r="E996" s="10"/>
      <c r="F996" s="10"/>
      <c r="G996" s="10"/>
      <c r="H996" s="10"/>
      <c r="I996" s="10"/>
      <c r="J996" s="10"/>
      <c r="K996" s="10"/>
      <c r="L996" s="10"/>
      <c r="M996" s="10"/>
      <c r="N996" s="10"/>
      <c r="O996" s="10"/>
      <c r="P996" s="33"/>
      <c r="Q996" s="10"/>
      <c r="R996" s="10"/>
      <c r="S996" s="10"/>
      <c r="T996" s="10"/>
      <c r="U996" s="10"/>
      <c r="V996" s="10"/>
      <c r="W996" s="10"/>
      <c r="X996" s="10"/>
      <c r="Y996" s="10"/>
      <c r="Z996" s="10"/>
      <c r="AA996" s="10"/>
    </row>
    <row r="997">
      <c r="A997" s="10"/>
      <c r="B997" s="10"/>
      <c r="C997" s="10"/>
      <c r="D997" s="10"/>
      <c r="E997" s="10"/>
      <c r="F997" s="10"/>
      <c r="G997" s="10"/>
      <c r="H997" s="10"/>
      <c r="I997" s="10"/>
      <c r="J997" s="10"/>
      <c r="K997" s="10"/>
      <c r="L997" s="10"/>
      <c r="M997" s="10"/>
      <c r="N997" s="10"/>
      <c r="O997" s="10"/>
      <c r="P997" s="33"/>
      <c r="Q997" s="10"/>
      <c r="R997" s="10"/>
      <c r="S997" s="10"/>
      <c r="T997" s="10"/>
      <c r="U997" s="10"/>
      <c r="V997" s="10"/>
      <c r="W997" s="10"/>
      <c r="X997" s="10"/>
      <c r="Y997" s="10"/>
      <c r="Z997" s="10"/>
      <c r="AA997" s="10"/>
    </row>
    <row r="998">
      <c r="A998" s="10"/>
      <c r="B998" s="10"/>
      <c r="C998" s="10"/>
      <c r="D998" s="10"/>
      <c r="E998" s="10"/>
      <c r="F998" s="10"/>
      <c r="G998" s="10"/>
      <c r="H998" s="10"/>
      <c r="I998" s="10"/>
      <c r="J998" s="10"/>
      <c r="K998" s="10"/>
      <c r="L998" s="10"/>
      <c r="M998" s="10"/>
      <c r="N998" s="10"/>
      <c r="O998" s="10"/>
      <c r="P998" s="33"/>
      <c r="Q998" s="10"/>
      <c r="R998" s="10"/>
      <c r="S998" s="10"/>
      <c r="T998" s="10"/>
      <c r="U998" s="10"/>
      <c r="V998" s="10"/>
      <c r="W998" s="10"/>
      <c r="X998" s="10"/>
      <c r="Y998" s="10"/>
      <c r="Z998" s="10"/>
      <c r="AA998" s="10"/>
    </row>
    <row r="999">
      <c r="A999" s="10"/>
      <c r="B999" s="10"/>
      <c r="C999" s="10"/>
      <c r="D999" s="10"/>
      <c r="E999" s="10"/>
      <c r="F999" s="10"/>
      <c r="G999" s="10"/>
      <c r="H999" s="10"/>
      <c r="I999" s="10"/>
      <c r="J999" s="10"/>
      <c r="K999" s="10"/>
      <c r="L999" s="10"/>
      <c r="M999" s="10"/>
      <c r="N999" s="10"/>
      <c r="O999" s="10"/>
      <c r="P999" s="33"/>
      <c r="Q999" s="10"/>
      <c r="R999" s="10"/>
      <c r="S999" s="10"/>
      <c r="T999" s="10"/>
      <c r="U999" s="10"/>
      <c r="V999" s="10"/>
      <c r="W999" s="10"/>
      <c r="X999" s="10"/>
      <c r="Y999" s="10"/>
      <c r="Z999" s="10"/>
      <c r="AA999" s="10"/>
    </row>
    <row r="1000">
      <c r="A1000" s="10"/>
      <c r="B1000" s="10"/>
      <c r="C1000" s="10"/>
      <c r="D1000" s="10"/>
      <c r="E1000" s="10"/>
      <c r="F1000" s="10"/>
      <c r="G1000" s="10"/>
      <c r="H1000" s="10"/>
      <c r="I1000" s="10"/>
      <c r="J1000" s="10"/>
      <c r="K1000" s="10"/>
      <c r="L1000" s="10"/>
      <c r="M1000" s="10"/>
      <c r="N1000" s="10"/>
      <c r="O1000" s="10"/>
      <c r="P1000" s="33"/>
      <c r="Q1000" s="10"/>
      <c r="R1000" s="10"/>
      <c r="S1000" s="10"/>
      <c r="T1000" s="10"/>
      <c r="U1000" s="10"/>
      <c r="V1000" s="10"/>
      <c r="W1000" s="10"/>
      <c r="X1000" s="10"/>
      <c r="Y1000" s="10"/>
      <c r="Z1000" s="10"/>
      <c r="AA1000" s="10"/>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7.13"/>
    <col customWidth="1" min="2" max="2" width="78.25"/>
    <col customWidth="1" min="3" max="4" width="14.13"/>
    <col customWidth="1" min="5" max="5" width="10.88"/>
    <col customWidth="1" min="6" max="6" width="39.5"/>
    <col customWidth="1" min="7" max="7" width="19.75"/>
  </cols>
  <sheetData>
    <row r="1">
      <c r="A1" s="632" t="s">
        <v>0</v>
      </c>
      <c r="B1" s="633" t="s">
        <v>2133</v>
      </c>
      <c r="C1" s="632" t="s">
        <v>2098</v>
      </c>
      <c r="D1" s="634" t="s">
        <v>2134</v>
      </c>
      <c r="E1" s="632" t="s">
        <v>2135</v>
      </c>
      <c r="F1" s="633" t="s">
        <v>2136</v>
      </c>
      <c r="G1" s="635"/>
      <c r="H1" s="636"/>
      <c r="I1" s="636"/>
      <c r="J1" s="636"/>
      <c r="K1" s="636"/>
      <c r="L1" s="636"/>
      <c r="M1" s="636"/>
      <c r="N1" s="636"/>
      <c r="O1" s="636"/>
      <c r="P1" s="636"/>
      <c r="Q1" s="636"/>
      <c r="R1" s="636"/>
      <c r="S1" s="636"/>
      <c r="T1" s="636"/>
      <c r="U1" s="636"/>
      <c r="V1" s="636"/>
      <c r="W1" s="636"/>
      <c r="X1" s="636"/>
      <c r="Y1" s="636"/>
      <c r="Z1" s="636"/>
      <c r="AA1" s="636"/>
    </row>
    <row r="2">
      <c r="A2" s="637">
        <v>1.0</v>
      </c>
      <c r="B2" s="638" t="s">
        <v>2137</v>
      </c>
      <c r="C2" s="639" t="s">
        <v>30</v>
      </c>
      <c r="D2" s="635"/>
      <c r="E2" s="636"/>
      <c r="F2" s="636"/>
      <c r="G2" s="636"/>
      <c r="H2" s="636"/>
      <c r="I2" s="636"/>
      <c r="J2" s="636"/>
      <c r="K2" s="636"/>
      <c r="L2" s="636"/>
      <c r="M2" s="636"/>
      <c r="N2" s="636"/>
      <c r="O2" s="636"/>
      <c r="P2" s="636"/>
      <c r="Q2" s="636"/>
      <c r="R2" s="636"/>
      <c r="S2" s="636"/>
      <c r="T2" s="636"/>
      <c r="U2" s="636"/>
      <c r="V2" s="636"/>
      <c r="W2" s="636"/>
      <c r="X2" s="636"/>
      <c r="Y2" s="636"/>
      <c r="Z2" s="636"/>
      <c r="AA2" s="636"/>
    </row>
    <row r="3">
      <c r="A3" s="637">
        <v>2.0</v>
      </c>
      <c r="B3" s="638" t="s">
        <v>2138</v>
      </c>
      <c r="C3" s="639" t="s">
        <v>30</v>
      </c>
      <c r="D3" s="635"/>
      <c r="E3" s="636"/>
      <c r="F3" s="636"/>
      <c r="G3" s="636"/>
      <c r="H3" s="636"/>
      <c r="I3" s="636"/>
      <c r="J3" s="636"/>
      <c r="K3" s="636"/>
      <c r="L3" s="636"/>
      <c r="M3" s="636"/>
      <c r="N3" s="636"/>
      <c r="O3" s="636"/>
      <c r="P3" s="636"/>
      <c r="Q3" s="636"/>
      <c r="R3" s="636"/>
      <c r="S3" s="636"/>
      <c r="T3" s="636"/>
      <c r="U3" s="636"/>
      <c r="V3" s="636"/>
      <c r="W3" s="636"/>
      <c r="X3" s="636"/>
      <c r="Y3" s="636"/>
      <c r="Z3" s="636"/>
      <c r="AA3" s="636"/>
    </row>
    <row r="4">
      <c r="A4" s="637">
        <v>3.0</v>
      </c>
      <c r="B4" s="638" t="s">
        <v>2139</v>
      </c>
      <c r="C4" s="639" t="s">
        <v>30</v>
      </c>
      <c r="D4" s="635"/>
      <c r="E4" s="639" t="s">
        <v>2140</v>
      </c>
      <c r="F4" s="636"/>
      <c r="G4" s="636"/>
      <c r="H4" s="636"/>
      <c r="I4" s="636"/>
      <c r="J4" s="636"/>
      <c r="K4" s="636"/>
      <c r="L4" s="636"/>
      <c r="M4" s="636"/>
      <c r="N4" s="636"/>
      <c r="O4" s="636"/>
      <c r="P4" s="636"/>
      <c r="Q4" s="636"/>
      <c r="R4" s="636"/>
      <c r="S4" s="636"/>
      <c r="T4" s="636"/>
      <c r="U4" s="636"/>
      <c r="V4" s="636"/>
      <c r="W4" s="636"/>
      <c r="X4" s="636"/>
      <c r="Y4" s="636"/>
      <c r="Z4" s="636"/>
      <c r="AA4" s="636"/>
    </row>
    <row r="5">
      <c r="A5" s="637">
        <v>4.0</v>
      </c>
      <c r="B5" s="639" t="s">
        <v>2141</v>
      </c>
      <c r="C5" s="639" t="s">
        <v>30</v>
      </c>
      <c r="D5" s="635"/>
      <c r="E5" s="636"/>
      <c r="F5" s="636"/>
      <c r="G5" s="636"/>
      <c r="H5" s="636"/>
      <c r="I5" s="636"/>
      <c r="J5" s="636"/>
      <c r="K5" s="636"/>
      <c r="L5" s="636"/>
      <c r="M5" s="636"/>
      <c r="N5" s="636"/>
      <c r="O5" s="636"/>
      <c r="P5" s="636"/>
      <c r="Q5" s="636"/>
      <c r="R5" s="636"/>
      <c r="S5" s="636"/>
      <c r="T5" s="636"/>
      <c r="U5" s="636"/>
      <c r="V5" s="636"/>
      <c r="W5" s="636"/>
      <c r="X5" s="636"/>
      <c r="Y5" s="636"/>
      <c r="Z5" s="636"/>
      <c r="AA5" s="636"/>
    </row>
    <row r="6">
      <c r="A6" s="640">
        <v>5.0</v>
      </c>
      <c r="B6" s="641" t="s">
        <v>2142</v>
      </c>
      <c r="C6" s="641" t="s">
        <v>30</v>
      </c>
      <c r="D6" s="641" t="s">
        <v>2143</v>
      </c>
      <c r="E6" s="642"/>
      <c r="F6" s="641" t="s">
        <v>2144</v>
      </c>
      <c r="G6" s="635"/>
      <c r="H6" s="636"/>
      <c r="I6" s="636"/>
      <c r="J6" s="636"/>
      <c r="K6" s="636"/>
      <c r="L6" s="636"/>
      <c r="M6" s="636"/>
      <c r="N6" s="636"/>
      <c r="O6" s="636"/>
      <c r="P6" s="636"/>
      <c r="Q6" s="636"/>
      <c r="R6" s="636"/>
      <c r="S6" s="636"/>
      <c r="T6" s="636"/>
      <c r="U6" s="636"/>
      <c r="V6" s="636"/>
      <c r="W6" s="636"/>
      <c r="X6" s="636"/>
      <c r="Y6" s="636"/>
      <c r="Z6" s="636"/>
      <c r="AA6" s="636"/>
    </row>
    <row r="7">
      <c r="A7" s="640">
        <v>6.0</v>
      </c>
      <c r="B7" s="643" t="s">
        <v>2145</v>
      </c>
      <c r="C7" s="641" t="s">
        <v>30</v>
      </c>
      <c r="D7" s="641" t="s">
        <v>2146</v>
      </c>
      <c r="E7" s="642"/>
      <c r="F7" s="641" t="s">
        <v>2147</v>
      </c>
      <c r="G7" s="635"/>
      <c r="H7" s="636"/>
      <c r="I7" s="636"/>
      <c r="J7" s="636"/>
      <c r="K7" s="636"/>
      <c r="L7" s="636"/>
      <c r="M7" s="636"/>
      <c r="N7" s="636"/>
      <c r="O7" s="636"/>
      <c r="P7" s="636"/>
      <c r="Q7" s="636"/>
      <c r="R7" s="636"/>
      <c r="S7" s="636"/>
      <c r="T7" s="636"/>
      <c r="U7" s="636"/>
      <c r="V7" s="636"/>
      <c r="W7" s="636"/>
      <c r="X7" s="636"/>
      <c r="Y7" s="636"/>
      <c r="Z7" s="636"/>
      <c r="AA7" s="636"/>
    </row>
    <row r="8">
      <c r="A8" s="640">
        <v>7.0</v>
      </c>
      <c r="B8" s="643" t="s">
        <v>2148</v>
      </c>
      <c r="C8" s="641" t="s">
        <v>30</v>
      </c>
      <c r="D8" s="641" t="s">
        <v>2146</v>
      </c>
      <c r="E8" s="642"/>
      <c r="F8" s="641" t="s">
        <v>2147</v>
      </c>
      <c r="G8" s="635"/>
      <c r="H8" s="636"/>
      <c r="I8" s="636"/>
      <c r="J8" s="636"/>
      <c r="K8" s="636"/>
      <c r="L8" s="636"/>
      <c r="M8" s="636"/>
      <c r="N8" s="636"/>
      <c r="O8" s="636"/>
      <c r="P8" s="636"/>
      <c r="Q8" s="636"/>
      <c r="R8" s="636"/>
      <c r="S8" s="636"/>
      <c r="T8" s="636"/>
      <c r="U8" s="636"/>
      <c r="V8" s="636"/>
      <c r="W8" s="636"/>
      <c r="X8" s="636"/>
      <c r="Y8" s="636"/>
      <c r="Z8" s="636"/>
      <c r="AA8" s="636"/>
    </row>
    <row r="9">
      <c r="A9" s="637">
        <v>8.0</v>
      </c>
      <c r="B9" s="638" t="s">
        <v>2149</v>
      </c>
      <c r="C9" s="639" t="s">
        <v>30</v>
      </c>
      <c r="D9" s="635"/>
      <c r="E9" s="636"/>
      <c r="F9" s="636"/>
      <c r="G9" s="636"/>
      <c r="H9" s="636"/>
      <c r="I9" s="636"/>
      <c r="J9" s="636"/>
      <c r="K9" s="636"/>
      <c r="L9" s="636"/>
      <c r="M9" s="636"/>
      <c r="N9" s="636"/>
      <c r="O9" s="636"/>
      <c r="P9" s="636"/>
      <c r="Q9" s="636"/>
      <c r="R9" s="636"/>
      <c r="S9" s="636"/>
      <c r="T9" s="636"/>
      <c r="U9" s="636"/>
      <c r="V9" s="636"/>
      <c r="W9" s="636"/>
      <c r="X9" s="636"/>
      <c r="Y9" s="636"/>
      <c r="Z9" s="636"/>
      <c r="AA9" s="636"/>
    </row>
    <row r="10">
      <c r="A10" s="637">
        <v>9.0</v>
      </c>
      <c r="B10" s="638" t="s">
        <v>2150</v>
      </c>
      <c r="C10" s="639" t="s">
        <v>30</v>
      </c>
      <c r="D10" s="635"/>
      <c r="E10" s="636"/>
      <c r="F10" s="639" t="s">
        <v>2151</v>
      </c>
      <c r="G10" s="636"/>
      <c r="H10" s="636"/>
      <c r="I10" s="636"/>
      <c r="J10" s="636"/>
      <c r="K10" s="636"/>
      <c r="L10" s="636"/>
      <c r="M10" s="636"/>
      <c r="N10" s="636"/>
      <c r="O10" s="636"/>
      <c r="P10" s="636"/>
      <c r="Q10" s="636"/>
      <c r="R10" s="636"/>
      <c r="S10" s="636"/>
      <c r="T10" s="636"/>
      <c r="U10" s="636"/>
      <c r="V10" s="636"/>
      <c r="W10" s="636"/>
      <c r="X10" s="636"/>
      <c r="Y10" s="636"/>
      <c r="Z10" s="636"/>
      <c r="AA10" s="636"/>
    </row>
    <row r="11">
      <c r="A11" s="637">
        <v>10.0</v>
      </c>
      <c r="B11" s="643" t="s">
        <v>2152</v>
      </c>
      <c r="C11" s="641" t="s">
        <v>30</v>
      </c>
      <c r="D11" s="641" t="s">
        <v>2153</v>
      </c>
      <c r="E11" s="642"/>
      <c r="F11" s="641" t="s">
        <v>30</v>
      </c>
      <c r="G11" s="635"/>
      <c r="H11" s="636"/>
      <c r="I11" s="636"/>
      <c r="J11" s="636"/>
      <c r="K11" s="636"/>
      <c r="L11" s="636"/>
      <c r="M11" s="636"/>
      <c r="N11" s="636"/>
      <c r="O11" s="636"/>
      <c r="P11" s="636"/>
      <c r="Q11" s="636"/>
      <c r="R11" s="636"/>
      <c r="S11" s="636"/>
      <c r="T11" s="636"/>
      <c r="U11" s="636"/>
      <c r="V11" s="636"/>
      <c r="W11" s="636"/>
      <c r="X11" s="636"/>
      <c r="Y11" s="636"/>
      <c r="Z11" s="636"/>
      <c r="AA11" s="636"/>
    </row>
    <row r="12">
      <c r="A12" s="637">
        <v>11.0</v>
      </c>
      <c r="B12" s="638" t="s">
        <v>2154</v>
      </c>
      <c r="C12" s="639" t="s">
        <v>30</v>
      </c>
      <c r="D12" s="635"/>
      <c r="E12" s="636"/>
      <c r="F12" s="636"/>
      <c r="G12" s="636"/>
      <c r="H12" s="636"/>
      <c r="I12" s="636"/>
      <c r="J12" s="636"/>
      <c r="K12" s="636"/>
      <c r="L12" s="636"/>
      <c r="M12" s="636"/>
      <c r="N12" s="636"/>
      <c r="O12" s="636"/>
      <c r="P12" s="636"/>
      <c r="Q12" s="636"/>
      <c r="R12" s="636"/>
      <c r="S12" s="636"/>
      <c r="T12" s="636"/>
      <c r="U12" s="636"/>
      <c r="V12" s="636"/>
      <c r="W12" s="636"/>
      <c r="X12" s="636"/>
      <c r="Y12" s="636"/>
      <c r="Z12" s="636"/>
      <c r="AA12" s="636"/>
    </row>
    <row r="13">
      <c r="A13" s="637">
        <v>12.0</v>
      </c>
      <c r="B13" s="638" t="s">
        <v>2155</v>
      </c>
      <c r="C13" s="639" t="s">
        <v>30</v>
      </c>
      <c r="D13" s="635"/>
      <c r="E13" s="636"/>
      <c r="F13" s="639" t="s">
        <v>2156</v>
      </c>
      <c r="G13" s="636"/>
      <c r="H13" s="636"/>
      <c r="I13" s="636"/>
      <c r="J13" s="636"/>
      <c r="K13" s="636"/>
      <c r="L13" s="636"/>
      <c r="M13" s="636"/>
      <c r="N13" s="636"/>
      <c r="O13" s="636"/>
      <c r="P13" s="636"/>
      <c r="Q13" s="636"/>
      <c r="R13" s="636"/>
      <c r="S13" s="636"/>
      <c r="T13" s="636"/>
      <c r="U13" s="636"/>
      <c r="V13" s="636"/>
      <c r="W13" s="636"/>
      <c r="X13" s="636"/>
      <c r="Y13" s="636"/>
      <c r="Z13" s="636"/>
      <c r="AA13" s="636"/>
    </row>
    <row r="14">
      <c r="A14" s="637">
        <v>13.0</v>
      </c>
      <c r="B14" s="638" t="s">
        <v>2157</v>
      </c>
      <c r="C14" s="639" t="s">
        <v>30</v>
      </c>
      <c r="D14" s="635"/>
      <c r="E14" s="636"/>
      <c r="F14" s="639" t="s">
        <v>2158</v>
      </c>
      <c r="G14" s="636"/>
      <c r="H14" s="636"/>
      <c r="I14" s="636"/>
      <c r="J14" s="636"/>
      <c r="K14" s="636"/>
      <c r="L14" s="636"/>
      <c r="M14" s="636"/>
      <c r="N14" s="636"/>
      <c r="O14" s="636"/>
      <c r="P14" s="636"/>
      <c r="Q14" s="636"/>
      <c r="R14" s="636"/>
      <c r="S14" s="636"/>
      <c r="T14" s="636"/>
      <c r="U14" s="636"/>
      <c r="V14" s="636"/>
      <c r="W14" s="636"/>
      <c r="X14" s="636"/>
      <c r="Y14" s="636"/>
      <c r="Z14" s="636"/>
      <c r="AA14" s="636"/>
    </row>
    <row r="15">
      <c r="A15" s="637">
        <v>14.0</v>
      </c>
      <c r="B15" s="638" t="s">
        <v>2159</v>
      </c>
      <c r="C15" s="639" t="s">
        <v>30</v>
      </c>
      <c r="D15" s="635"/>
      <c r="E15" s="636"/>
      <c r="F15" s="639" t="s">
        <v>2156</v>
      </c>
      <c r="G15" s="636"/>
      <c r="H15" s="636"/>
      <c r="I15" s="636"/>
      <c r="J15" s="636"/>
      <c r="K15" s="636"/>
      <c r="L15" s="636"/>
      <c r="M15" s="636"/>
      <c r="N15" s="636"/>
      <c r="O15" s="636"/>
      <c r="P15" s="636"/>
      <c r="Q15" s="636"/>
      <c r="R15" s="636"/>
      <c r="S15" s="636"/>
      <c r="T15" s="636"/>
      <c r="U15" s="636"/>
      <c r="V15" s="636"/>
      <c r="W15" s="636"/>
      <c r="X15" s="636"/>
      <c r="Y15" s="636"/>
      <c r="Z15" s="636"/>
      <c r="AA15" s="636"/>
    </row>
    <row r="16" ht="30.75" customHeight="1">
      <c r="A16" s="637">
        <v>15.0</v>
      </c>
      <c r="B16" s="638" t="s">
        <v>2160</v>
      </c>
      <c r="C16" s="639" t="s">
        <v>30</v>
      </c>
      <c r="D16" s="635"/>
      <c r="E16" s="636"/>
      <c r="F16" s="639" t="s">
        <v>2156</v>
      </c>
      <c r="G16" s="636"/>
      <c r="H16" s="636"/>
      <c r="I16" s="636"/>
      <c r="J16" s="636"/>
      <c r="K16" s="636"/>
      <c r="L16" s="636"/>
      <c r="M16" s="636"/>
      <c r="N16" s="636"/>
      <c r="O16" s="636"/>
      <c r="P16" s="636"/>
      <c r="Q16" s="636"/>
      <c r="R16" s="636"/>
      <c r="S16" s="636"/>
      <c r="T16" s="636"/>
      <c r="U16" s="636"/>
      <c r="V16" s="636"/>
      <c r="W16" s="636"/>
      <c r="X16" s="636"/>
      <c r="Y16" s="636"/>
      <c r="Z16" s="636"/>
      <c r="AA16" s="636"/>
    </row>
    <row r="17">
      <c r="A17" s="637">
        <v>16.0</v>
      </c>
      <c r="B17" s="638" t="s">
        <v>2161</v>
      </c>
      <c r="C17" s="639" t="s">
        <v>30</v>
      </c>
      <c r="D17" s="635"/>
      <c r="E17" s="639" t="s">
        <v>2162</v>
      </c>
      <c r="F17" s="639" t="s">
        <v>2156</v>
      </c>
      <c r="G17" s="636"/>
      <c r="H17" s="636"/>
      <c r="I17" s="636"/>
      <c r="J17" s="636"/>
      <c r="K17" s="636"/>
      <c r="L17" s="636"/>
      <c r="M17" s="636"/>
      <c r="N17" s="636"/>
      <c r="O17" s="636"/>
      <c r="P17" s="636"/>
      <c r="Q17" s="636"/>
      <c r="R17" s="636"/>
      <c r="S17" s="636"/>
      <c r="T17" s="636"/>
      <c r="U17" s="636"/>
      <c r="V17" s="636"/>
      <c r="W17" s="636"/>
      <c r="X17" s="636"/>
      <c r="Y17" s="636"/>
      <c r="Z17" s="636"/>
      <c r="AA17" s="636"/>
    </row>
    <row r="18">
      <c r="A18" s="637">
        <v>17.0</v>
      </c>
      <c r="B18" s="638" t="s">
        <v>2163</v>
      </c>
      <c r="C18" s="639" t="s">
        <v>30</v>
      </c>
      <c r="D18" s="635"/>
      <c r="E18" s="639" t="s">
        <v>2164</v>
      </c>
      <c r="F18" s="638" t="s">
        <v>2165</v>
      </c>
      <c r="G18" s="636"/>
      <c r="H18" s="636"/>
      <c r="I18" s="636"/>
      <c r="J18" s="636"/>
      <c r="K18" s="636"/>
      <c r="L18" s="636"/>
      <c r="M18" s="636"/>
      <c r="N18" s="636"/>
      <c r="O18" s="636"/>
      <c r="P18" s="636"/>
      <c r="Q18" s="636"/>
      <c r="R18" s="636"/>
      <c r="S18" s="636"/>
      <c r="T18" s="636"/>
      <c r="U18" s="636"/>
      <c r="V18" s="636"/>
      <c r="W18" s="636"/>
      <c r="X18" s="636"/>
      <c r="Y18" s="636"/>
      <c r="Z18" s="636"/>
      <c r="AA18" s="636"/>
    </row>
    <row r="19">
      <c r="A19" s="637">
        <v>18.0</v>
      </c>
      <c r="B19" s="638" t="s">
        <v>2166</v>
      </c>
      <c r="C19" s="639" t="s">
        <v>30</v>
      </c>
      <c r="D19" s="635"/>
      <c r="E19" s="636"/>
      <c r="F19" s="639" t="s">
        <v>2167</v>
      </c>
      <c r="G19" s="636"/>
      <c r="H19" s="636"/>
      <c r="I19" s="636"/>
      <c r="J19" s="636"/>
      <c r="K19" s="636"/>
      <c r="L19" s="636"/>
      <c r="M19" s="636"/>
      <c r="N19" s="636"/>
      <c r="O19" s="636"/>
      <c r="P19" s="636"/>
      <c r="Q19" s="636"/>
      <c r="R19" s="636"/>
      <c r="S19" s="636"/>
      <c r="T19" s="636"/>
      <c r="U19" s="636"/>
      <c r="V19" s="636"/>
      <c r="W19" s="636"/>
      <c r="X19" s="636"/>
      <c r="Y19" s="636"/>
      <c r="Z19" s="636"/>
      <c r="AA19" s="636"/>
    </row>
    <row r="20">
      <c r="A20" s="637">
        <v>19.0</v>
      </c>
      <c r="B20" s="638" t="s">
        <v>2168</v>
      </c>
      <c r="C20" s="639" t="s">
        <v>1317</v>
      </c>
      <c r="D20" s="635"/>
      <c r="E20" s="636"/>
      <c r="F20" s="636"/>
      <c r="G20" s="636"/>
      <c r="H20" s="636"/>
      <c r="I20" s="636"/>
      <c r="J20" s="636"/>
      <c r="K20" s="636"/>
      <c r="L20" s="636"/>
      <c r="M20" s="636"/>
      <c r="N20" s="636"/>
      <c r="O20" s="636"/>
      <c r="P20" s="636"/>
      <c r="Q20" s="636"/>
      <c r="R20" s="636"/>
      <c r="S20" s="636"/>
      <c r="T20" s="636"/>
      <c r="U20" s="636"/>
      <c r="V20" s="636"/>
      <c r="W20" s="636"/>
      <c r="X20" s="636"/>
      <c r="Y20" s="636"/>
      <c r="Z20" s="636"/>
      <c r="AA20" s="636"/>
    </row>
    <row r="21">
      <c r="A21" s="637">
        <v>20.0</v>
      </c>
      <c r="B21" s="638" t="s">
        <v>2169</v>
      </c>
      <c r="C21" s="639" t="s">
        <v>1317</v>
      </c>
      <c r="D21" s="635"/>
      <c r="E21" s="636"/>
      <c r="F21" s="639" t="s">
        <v>1317</v>
      </c>
      <c r="G21" s="636"/>
      <c r="H21" s="636"/>
      <c r="I21" s="636"/>
      <c r="J21" s="636"/>
      <c r="K21" s="636"/>
      <c r="L21" s="636"/>
      <c r="M21" s="636"/>
      <c r="N21" s="636"/>
      <c r="O21" s="636"/>
      <c r="P21" s="636"/>
      <c r="Q21" s="636"/>
      <c r="R21" s="636"/>
      <c r="S21" s="636"/>
      <c r="T21" s="636"/>
      <c r="U21" s="636"/>
      <c r="V21" s="636"/>
      <c r="W21" s="636"/>
      <c r="X21" s="636"/>
      <c r="Y21" s="636"/>
      <c r="Z21" s="636"/>
      <c r="AA21" s="636"/>
    </row>
    <row r="22">
      <c r="A22" s="637">
        <v>21.0</v>
      </c>
      <c r="B22" s="638" t="s">
        <v>2170</v>
      </c>
      <c r="C22" s="639" t="s">
        <v>1317</v>
      </c>
      <c r="D22" s="635"/>
      <c r="E22" s="636"/>
      <c r="F22" s="636"/>
      <c r="G22" s="636"/>
      <c r="H22" s="636"/>
      <c r="I22" s="636"/>
      <c r="J22" s="636"/>
      <c r="K22" s="636"/>
      <c r="L22" s="636"/>
      <c r="M22" s="636"/>
      <c r="N22" s="636"/>
      <c r="O22" s="636"/>
      <c r="P22" s="636"/>
      <c r="Q22" s="636"/>
      <c r="R22" s="636"/>
      <c r="S22" s="636"/>
      <c r="T22" s="636"/>
      <c r="U22" s="636"/>
      <c r="V22" s="636"/>
      <c r="W22" s="636"/>
      <c r="X22" s="636"/>
      <c r="Y22" s="636"/>
      <c r="Z22" s="636"/>
      <c r="AA22" s="636"/>
    </row>
    <row r="23">
      <c r="A23" s="640">
        <v>22.0</v>
      </c>
      <c r="B23" s="643" t="s">
        <v>2171</v>
      </c>
      <c r="C23" s="641" t="s">
        <v>1317</v>
      </c>
      <c r="D23" s="641" t="s">
        <v>2172</v>
      </c>
      <c r="E23" s="642"/>
      <c r="F23" s="641" t="s">
        <v>2173</v>
      </c>
      <c r="G23" s="636"/>
      <c r="H23" s="636"/>
      <c r="I23" s="636"/>
      <c r="J23" s="636"/>
      <c r="K23" s="636"/>
      <c r="L23" s="636"/>
      <c r="M23" s="636"/>
      <c r="N23" s="636"/>
      <c r="O23" s="636"/>
      <c r="P23" s="636"/>
      <c r="Q23" s="636"/>
      <c r="R23" s="636"/>
      <c r="S23" s="636"/>
      <c r="T23" s="636"/>
      <c r="U23" s="636"/>
      <c r="V23" s="636"/>
      <c r="W23" s="636"/>
      <c r="X23" s="636"/>
      <c r="Y23" s="636"/>
      <c r="Z23" s="636"/>
      <c r="AA23" s="636"/>
    </row>
    <row r="24">
      <c r="A24" s="637">
        <v>23.0</v>
      </c>
      <c r="B24" s="638" t="s">
        <v>2174</v>
      </c>
      <c r="C24" s="639" t="s">
        <v>1317</v>
      </c>
      <c r="D24" s="635"/>
      <c r="E24" s="636"/>
      <c r="F24" s="639" t="s">
        <v>2175</v>
      </c>
      <c r="G24" s="636"/>
      <c r="H24" s="636"/>
      <c r="I24" s="636"/>
      <c r="J24" s="636"/>
      <c r="K24" s="636"/>
      <c r="L24" s="636"/>
      <c r="M24" s="636"/>
      <c r="N24" s="636"/>
      <c r="O24" s="636"/>
      <c r="P24" s="636"/>
      <c r="Q24" s="636"/>
      <c r="R24" s="636"/>
      <c r="S24" s="636"/>
      <c r="T24" s="636"/>
      <c r="U24" s="636"/>
      <c r="V24" s="636"/>
      <c r="W24" s="636"/>
      <c r="X24" s="636"/>
      <c r="Y24" s="636"/>
      <c r="Z24" s="636"/>
      <c r="AA24" s="636"/>
    </row>
    <row r="25">
      <c r="A25" s="637">
        <v>24.0</v>
      </c>
      <c r="B25" s="638" t="s">
        <v>2176</v>
      </c>
      <c r="C25" s="639" t="s">
        <v>1317</v>
      </c>
      <c r="D25" s="635"/>
      <c r="E25" s="636"/>
      <c r="F25" s="639" t="s">
        <v>2177</v>
      </c>
      <c r="G25" s="636"/>
      <c r="H25" s="636"/>
      <c r="I25" s="636"/>
      <c r="J25" s="636"/>
      <c r="K25" s="636"/>
      <c r="L25" s="636"/>
      <c r="M25" s="636"/>
      <c r="N25" s="636"/>
      <c r="O25" s="636"/>
      <c r="P25" s="636"/>
      <c r="Q25" s="636"/>
      <c r="R25" s="636"/>
      <c r="S25" s="636"/>
      <c r="T25" s="636"/>
      <c r="U25" s="636"/>
      <c r="V25" s="636"/>
      <c r="W25" s="636"/>
      <c r="X25" s="636"/>
      <c r="Y25" s="636"/>
      <c r="Z25" s="636"/>
      <c r="AA25" s="636"/>
    </row>
    <row r="26">
      <c r="A26" s="637">
        <v>25.0</v>
      </c>
      <c r="B26" s="643" t="s">
        <v>2178</v>
      </c>
      <c r="C26" s="641" t="s">
        <v>1201</v>
      </c>
      <c r="D26" s="641" t="s">
        <v>2179</v>
      </c>
      <c r="E26" s="642"/>
      <c r="F26" s="641" t="s">
        <v>30</v>
      </c>
      <c r="G26" s="635"/>
      <c r="H26" s="636"/>
      <c r="I26" s="636"/>
      <c r="J26" s="636"/>
      <c r="K26" s="636"/>
      <c r="L26" s="636"/>
      <c r="M26" s="636"/>
      <c r="N26" s="636"/>
      <c r="O26" s="636"/>
      <c r="P26" s="636"/>
      <c r="Q26" s="636"/>
      <c r="R26" s="636"/>
      <c r="S26" s="636"/>
      <c r="T26" s="636"/>
      <c r="U26" s="636"/>
      <c r="V26" s="636"/>
      <c r="W26" s="636"/>
      <c r="X26" s="636"/>
      <c r="Y26" s="636"/>
      <c r="Z26" s="636"/>
      <c r="AA26" s="636"/>
    </row>
    <row r="27">
      <c r="A27" s="636"/>
      <c r="B27" s="636"/>
      <c r="C27" s="636"/>
      <c r="D27" s="636"/>
      <c r="E27" s="636"/>
      <c r="F27" s="636"/>
      <c r="G27" s="636"/>
      <c r="H27" s="636"/>
      <c r="I27" s="636"/>
      <c r="J27" s="636"/>
      <c r="K27" s="636"/>
      <c r="L27" s="636"/>
      <c r="M27" s="636"/>
      <c r="N27" s="636"/>
      <c r="O27" s="636"/>
      <c r="P27" s="636"/>
      <c r="Q27" s="636"/>
      <c r="R27" s="636"/>
      <c r="S27" s="636"/>
      <c r="T27" s="636"/>
      <c r="U27" s="636"/>
      <c r="V27" s="636"/>
      <c r="W27" s="636"/>
      <c r="X27" s="636"/>
      <c r="Y27" s="636"/>
      <c r="Z27" s="636"/>
      <c r="AA27" s="636"/>
    </row>
    <row r="28">
      <c r="A28" s="636"/>
      <c r="B28" s="636"/>
      <c r="C28" s="636"/>
      <c r="D28" s="636"/>
      <c r="E28" s="636"/>
      <c r="F28" s="636"/>
      <c r="G28" s="636"/>
      <c r="H28" s="636"/>
      <c r="I28" s="636"/>
      <c r="J28" s="636"/>
      <c r="K28" s="636"/>
      <c r="L28" s="636"/>
      <c r="M28" s="636"/>
      <c r="N28" s="636"/>
      <c r="O28" s="636"/>
      <c r="P28" s="636"/>
      <c r="Q28" s="636"/>
      <c r="R28" s="636"/>
      <c r="S28" s="636"/>
      <c r="T28" s="636"/>
      <c r="U28" s="636"/>
      <c r="V28" s="636"/>
      <c r="W28" s="636"/>
      <c r="X28" s="636"/>
      <c r="Y28" s="636"/>
      <c r="Z28" s="636"/>
      <c r="AA28" s="636"/>
    </row>
    <row r="29">
      <c r="A29" s="636"/>
      <c r="B29" s="636"/>
      <c r="C29" s="636"/>
      <c r="D29" s="636"/>
      <c r="E29" s="636"/>
      <c r="F29" s="636"/>
      <c r="G29" s="636"/>
      <c r="H29" s="636"/>
      <c r="I29" s="636"/>
      <c r="J29" s="636"/>
      <c r="K29" s="636"/>
      <c r="L29" s="636"/>
      <c r="M29" s="636"/>
      <c r="N29" s="636"/>
      <c r="O29" s="636"/>
      <c r="P29" s="636"/>
      <c r="Q29" s="636"/>
      <c r="R29" s="636"/>
      <c r="S29" s="636"/>
      <c r="T29" s="636"/>
      <c r="U29" s="636"/>
      <c r="V29" s="636"/>
      <c r="W29" s="636"/>
      <c r="X29" s="636"/>
      <c r="Y29" s="636"/>
      <c r="Z29" s="636"/>
      <c r="AA29" s="636"/>
    </row>
    <row r="30">
      <c r="A30" s="636"/>
      <c r="B30" s="636"/>
      <c r="C30" s="636"/>
      <c r="D30" s="636"/>
      <c r="E30" s="636"/>
      <c r="F30" s="636"/>
      <c r="G30" s="636"/>
      <c r="H30" s="636"/>
      <c r="I30" s="636"/>
      <c r="J30" s="636"/>
      <c r="K30" s="636"/>
      <c r="L30" s="636"/>
      <c r="M30" s="636"/>
      <c r="N30" s="636"/>
      <c r="O30" s="636"/>
      <c r="P30" s="636"/>
      <c r="Q30" s="636"/>
      <c r="R30" s="636"/>
      <c r="S30" s="636"/>
      <c r="T30" s="636"/>
      <c r="U30" s="636"/>
      <c r="V30" s="636"/>
      <c r="W30" s="636"/>
      <c r="X30" s="636"/>
      <c r="Y30" s="636"/>
      <c r="Z30" s="636"/>
      <c r="AA30" s="636"/>
    </row>
    <row r="31">
      <c r="A31" s="636"/>
      <c r="B31" s="636"/>
      <c r="C31" s="636"/>
      <c r="D31" s="636"/>
      <c r="E31" s="636"/>
      <c r="F31" s="636"/>
      <c r="G31" s="636"/>
      <c r="H31" s="636"/>
      <c r="I31" s="636"/>
      <c r="J31" s="636"/>
      <c r="K31" s="636"/>
      <c r="L31" s="636"/>
      <c r="M31" s="636"/>
      <c r="N31" s="636"/>
      <c r="O31" s="636"/>
      <c r="P31" s="636"/>
      <c r="Q31" s="636"/>
      <c r="R31" s="636"/>
      <c r="S31" s="636"/>
      <c r="T31" s="636"/>
      <c r="U31" s="636"/>
      <c r="V31" s="636"/>
      <c r="W31" s="636"/>
      <c r="X31" s="636"/>
      <c r="Y31" s="636"/>
      <c r="Z31" s="636"/>
      <c r="AA31" s="636"/>
    </row>
    <row r="32">
      <c r="A32" s="636"/>
      <c r="B32" s="636"/>
      <c r="C32" s="636"/>
      <c r="D32" s="636"/>
      <c r="E32" s="636"/>
      <c r="F32" s="636"/>
      <c r="G32" s="636"/>
      <c r="H32" s="636"/>
      <c r="I32" s="636"/>
      <c r="J32" s="636"/>
      <c r="K32" s="636"/>
      <c r="L32" s="636"/>
      <c r="M32" s="636"/>
      <c r="N32" s="636"/>
      <c r="O32" s="636"/>
      <c r="P32" s="636"/>
      <c r="Q32" s="636"/>
      <c r="R32" s="636"/>
      <c r="S32" s="636"/>
      <c r="T32" s="636"/>
      <c r="U32" s="636"/>
      <c r="V32" s="636"/>
      <c r="W32" s="636"/>
      <c r="X32" s="636"/>
      <c r="Y32" s="636"/>
      <c r="Z32" s="636"/>
      <c r="AA32" s="636"/>
    </row>
    <row r="33">
      <c r="A33" s="636"/>
      <c r="B33" s="636"/>
      <c r="C33" s="636"/>
      <c r="D33" s="636"/>
      <c r="E33" s="636"/>
      <c r="F33" s="636"/>
      <c r="G33" s="636"/>
      <c r="H33" s="636"/>
      <c r="I33" s="636"/>
      <c r="J33" s="636"/>
      <c r="K33" s="636"/>
      <c r="L33" s="636"/>
      <c r="M33" s="636"/>
      <c r="N33" s="636"/>
      <c r="O33" s="636"/>
      <c r="P33" s="636"/>
      <c r="Q33" s="636"/>
      <c r="R33" s="636"/>
      <c r="S33" s="636"/>
      <c r="T33" s="636"/>
      <c r="U33" s="636"/>
      <c r="V33" s="636"/>
      <c r="W33" s="636"/>
      <c r="X33" s="636"/>
      <c r="Y33" s="636"/>
      <c r="Z33" s="636"/>
      <c r="AA33" s="636"/>
    </row>
    <row r="34">
      <c r="A34" s="636"/>
      <c r="B34" s="636"/>
      <c r="C34" s="636"/>
      <c r="D34" s="636"/>
      <c r="E34" s="636"/>
      <c r="F34" s="636"/>
      <c r="G34" s="636"/>
      <c r="H34" s="636"/>
      <c r="I34" s="636"/>
      <c r="J34" s="636"/>
      <c r="K34" s="636"/>
      <c r="L34" s="636"/>
      <c r="M34" s="636"/>
      <c r="N34" s="636"/>
      <c r="O34" s="636"/>
      <c r="P34" s="636"/>
      <c r="Q34" s="636"/>
      <c r="R34" s="636"/>
      <c r="S34" s="636"/>
      <c r="T34" s="636"/>
      <c r="U34" s="636"/>
      <c r="V34" s="636"/>
      <c r="W34" s="636"/>
      <c r="X34" s="636"/>
      <c r="Y34" s="636"/>
      <c r="Z34" s="636"/>
      <c r="AA34" s="636"/>
    </row>
    <row r="35">
      <c r="A35" s="636"/>
      <c r="B35" s="636"/>
      <c r="C35" s="636"/>
      <c r="D35" s="636"/>
      <c r="E35" s="636"/>
      <c r="F35" s="636"/>
      <c r="G35" s="636"/>
      <c r="H35" s="636"/>
      <c r="I35" s="636"/>
      <c r="J35" s="636"/>
      <c r="K35" s="636"/>
      <c r="L35" s="636"/>
      <c r="M35" s="636"/>
      <c r="N35" s="636"/>
      <c r="O35" s="636"/>
      <c r="P35" s="636"/>
      <c r="Q35" s="636"/>
      <c r="R35" s="636"/>
      <c r="S35" s="636"/>
      <c r="T35" s="636"/>
      <c r="U35" s="636"/>
      <c r="V35" s="636"/>
      <c r="W35" s="636"/>
      <c r="X35" s="636"/>
      <c r="Y35" s="636"/>
      <c r="Z35" s="636"/>
      <c r="AA35" s="636"/>
    </row>
    <row r="36">
      <c r="A36" s="636"/>
      <c r="B36" s="636"/>
      <c r="C36" s="636"/>
      <c r="D36" s="636"/>
      <c r="E36" s="636"/>
      <c r="F36" s="636"/>
      <c r="G36" s="636"/>
      <c r="H36" s="636"/>
      <c r="I36" s="636"/>
      <c r="J36" s="636"/>
      <c r="K36" s="636"/>
      <c r="L36" s="636"/>
      <c r="M36" s="636"/>
      <c r="N36" s="636"/>
      <c r="O36" s="636"/>
      <c r="P36" s="636"/>
      <c r="Q36" s="636"/>
      <c r="R36" s="636"/>
      <c r="S36" s="636"/>
      <c r="T36" s="636"/>
      <c r="U36" s="636"/>
      <c r="V36" s="636"/>
      <c r="W36" s="636"/>
      <c r="X36" s="636"/>
      <c r="Y36" s="636"/>
      <c r="Z36" s="636"/>
      <c r="AA36" s="636"/>
    </row>
    <row r="37">
      <c r="A37" s="636"/>
      <c r="B37" s="636"/>
      <c r="C37" s="636"/>
      <c r="D37" s="636"/>
      <c r="E37" s="636"/>
      <c r="F37" s="636"/>
      <c r="G37" s="636"/>
      <c r="H37" s="636"/>
      <c r="I37" s="636"/>
      <c r="J37" s="636"/>
      <c r="K37" s="636"/>
      <c r="L37" s="636"/>
      <c r="M37" s="636"/>
      <c r="N37" s="636"/>
      <c r="O37" s="636"/>
      <c r="P37" s="636"/>
      <c r="Q37" s="636"/>
      <c r="R37" s="636"/>
      <c r="S37" s="636"/>
      <c r="T37" s="636"/>
      <c r="U37" s="636"/>
      <c r="V37" s="636"/>
      <c r="W37" s="636"/>
      <c r="X37" s="636"/>
      <c r="Y37" s="636"/>
      <c r="Z37" s="636"/>
      <c r="AA37" s="636"/>
    </row>
    <row r="38">
      <c r="A38" s="636"/>
      <c r="B38" s="636"/>
      <c r="C38" s="636"/>
      <c r="D38" s="636"/>
      <c r="E38" s="636"/>
      <c r="F38" s="636"/>
      <c r="G38" s="636"/>
      <c r="H38" s="636"/>
      <c r="I38" s="636"/>
      <c r="J38" s="636"/>
      <c r="K38" s="636"/>
      <c r="L38" s="636"/>
      <c r="M38" s="636"/>
      <c r="N38" s="636"/>
      <c r="O38" s="636"/>
      <c r="P38" s="636"/>
      <c r="Q38" s="636"/>
      <c r="R38" s="636"/>
      <c r="S38" s="636"/>
      <c r="T38" s="636"/>
      <c r="U38" s="636"/>
      <c r="V38" s="636"/>
      <c r="W38" s="636"/>
      <c r="X38" s="636"/>
      <c r="Y38" s="636"/>
      <c r="Z38" s="636"/>
      <c r="AA38" s="636"/>
    </row>
    <row r="39">
      <c r="A39" s="636"/>
      <c r="B39" s="636"/>
      <c r="C39" s="636"/>
      <c r="D39" s="636"/>
      <c r="E39" s="636"/>
      <c r="F39" s="636"/>
      <c r="G39" s="636"/>
      <c r="H39" s="636"/>
      <c r="I39" s="636"/>
      <c r="J39" s="636"/>
      <c r="K39" s="636"/>
      <c r="L39" s="636"/>
      <c r="M39" s="636"/>
      <c r="N39" s="636"/>
      <c r="O39" s="636"/>
      <c r="P39" s="636"/>
      <c r="Q39" s="636"/>
      <c r="R39" s="636"/>
      <c r="S39" s="636"/>
      <c r="T39" s="636"/>
      <c r="U39" s="636"/>
      <c r="V39" s="636"/>
      <c r="W39" s="636"/>
      <c r="X39" s="636"/>
      <c r="Y39" s="636"/>
      <c r="Z39" s="636"/>
      <c r="AA39" s="636"/>
    </row>
    <row r="40">
      <c r="A40" s="636"/>
      <c r="B40" s="636"/>
      <c r="C40" s="636"/>
      <c r="D40" s="636"/>
      <c r="E40" s="636"/>
      <c r="F40" s="636"/>
      <c r="G40" s="636"/>
      <c r="H40" s="636"/>
      <c r="I40" s="636"/>
      <c r="J40" s="636"/>
      <c r="K40" s="636"/>
      <c r="L40" s="636"/>
      <c r="M40" s="636"/>
      <c r="N40" s="636"/>
      <c r="O40" s="636"/>
      <c r="P40" s="636"/>
      <c r="Q40" s="636"/>
      <c r="R40" s="636"/>
      <c r="S40" s="636"/>
      <c r="T40" s="636"/>
      <c r="U40" s="636"/>
      <c r="V40" s="636"/>
      <c r="W40" s="636"/>
      <c r="X40" s="636"/>
      <c r="Y40" s="636"/>
      <c r="Z40" s="636"/>
      <c r="AA40" s="636"/>
    </row>
    <row r="41">
      <c r="A41" s="636"/>
      <c r="B41" s="636"/>
      <c r="C41" s="636"/>
      <c r="D41" s="636"/>
      <c r="E41" s="636"/>
      <c r="F41" s="636"/>
      <c r="G41" s="636"/>
      <c r="H41" s="636"/>
      <c r="I41" s="636"/>
      <c r="J41" s="636"/>
      <c r="K41" s="636"/>
      <c r="L41" s="636"/>
      <c r="M41" s="636"/>
      <c r="N41" s="636"/>
      <c r="O41" s="636"/>
      <c r="P41" s="636"/>
      <c r="Q41" s="636"/>
      <c r="R41" s="636"/>
      <c r="S41" s="636"/>
      <c r="T41" s="636"/>
      <c r="U41" s="636"/>
      <c r="V41" s="636"/>
      <c r="W41" s="636"/>
      <c r="X41" s="636"/>
      <c r="Y41" s="636"/>
      <c r="Z41" s="636"/>
      <c r="AA41" s="636"/>
    </row>
    <row r="42">
      <c r="A42" s="636"/>
      <c r="B42" s="636"/>
      <c r="C42" s="636"/>
      <c r="D42" s="636"/>
      <c r="E42" s="636"/>
      <c r="F42" s="636"/>
      <c r="G42" s="636"/>
      <c r="H42" s="636"/>
      <c r="I42" s="636"/>
      <c r="J42" s="636"/>
      <c r="K42" s="636"/>
      <c r="L42" s="636"/>
      <c r="M42" s="636"/>
      <c r="N42" s="636"/>
      <c r="O42" s="636"/>
      <c r="P42" s="636"/>
      <c r="Q42" s="636"/>
      <c r="R42" s="636"/>
      <c r="S42" s="636"/>
      <c r="T42" s="636"/>
      <c r="U42" s="636"/>
      <c r="V42" s="636"/>
      <c r="W42" s="636"/>
      <c r="X42" s="636"/>
      <c r="Y42" s="636"/>
      <c r="Z42" s="636"/>
      <c r="AA42" s="636"/>
    </row>
    <row r="43">
      <c r="A43" s="636"/>
      <c r="B43" s="636"/>
      <c r="C43" s="636"/>
      <c r="D43" s="636"/>
      <c r="E43" s="636"/>
      <c r="F43" s="636"/>
      <c r="G43" s="636"/>
      <c r="H43" s="636"/>
      <c r="I43" s="636"/>
      <c r="J43" s="636"/>
      <c r="K43" s="636"/>
      <c r="L43" s="636"/>
      <c r="M43" s="636"/>
      <c r="N43" s="636"/>
      <c r="O43" s="636"/>
      <c r="P43" s="636"/>
      <c r="Q43" s="636"/>
      <c r="R43" s="636"/>
      <c r="S43" s="636"/>
      <c r="T43" s="636"/>
      <c r="U43" s="636"/>
      <c r="V43" s="636"/>
      <c r="W43" s="636"/>
      <c r="X43" s="636"/>
      <c r="Y43" s="636"/>
      <c r="Z43" s="636"/>
      <c r="AA43" s="636"/>
    </row>
    <row r="44">
      <c r="A44" s="636"/>
      <c r="B44" s="636"/>
      <c r="C44" s="636"/>
      <c r="D44" s="636"/>
      <c r="E44" s="636"/>
      <c r="F44" s="636"/>
      <c r="G44" s="636"/>
      <c r="H44" s="636"/>
      <c r="I44" s="636"/>
      <c r="J44" s="636"/>
      <c r="K44" s="636"/>
      <c r="L44" s="636"/>
      <c r="M44" s="636"/>
      <c r="N44" s="636"/>
      <c r="O44" s="636"/>
      <c r="P44" s="636"/>
      <c r="Q44" s="636"/>
      <c r="R44" s="636"/>
      <c r="S44" s="636"/>
      <c r="T44" s="636"/>
      <c r="U44" s="636"/>
      <c r="V44" s="636"/>
      <c r="W44" s="636"/>
      <c r="X44" s="636"/>
      <c r="Y44" s="636"/>
      <c r="Z44" s="636"/>
      <c r="AA44" s="636"/>
    </row>
    <row r="45">
      <c r="A45" s="636"/>
      <c r="B45" s="636"/>
      <c r="C45" s="636"/>
      <c r="D45" s="636"/>
      <c r="E45" s="636"/>
      <c r="F45" s="636"/>
      <c r="G45" s="636"/>
      <c r="H45" s="636"/>
      <c r="I45" s="636"/>
      <c r="J45" s="636"/>
      <c r="K45" s="636"/>
      <c r="L45" s="636"/>
      <c r="M45" s="636"/>
      <c r="N45" s="636"/>
      <c r="O45" s="636"/>
      <c r="P45" s="636"/>
      <c r="Q45" s="636"/>
      <c r="R45" s="636"/>
      <c r="S45" s="636"/>
      <c r="T45" s="636"/>
      <c r="U45" s="636"/>
      <c r="V45" s="636"/>
      <c r="W45" s="636"/>
      <c r="X45" s="636"/>
      <c r="Y45" s="636"/>
      <c r="Z45" s="636"/>
      <c r="AA45" s="636"/>
    </row>
    <row r="46">
      <c r="A46" s="636"/>
      <c r="B46" s="636"/>
      <c r="C46" s="636"/>
      <c r="D46" s="636"/>
      <c r="E46" s="636"/>
      <c r="F46" s="636"/>
      <c r="G46" s="636"/>
      <c r="H46" s="636"/>
      <c r="I46" s="636"/>
      <c r="J46" s="636"/>
      <c r="K46" s="636"/>
      <c r="L46" s="636"/>
      <c r="M46" s="636"/>
      <c r="N46" s="636"/>
      <c r="O46" s="636"/>
      <c r="P46" s="636"/>
      <c r="Q46" s="636"/>
      <c r="R46" s="636"/>
      <c r="S46" s="636"/>
      <c r="T46" s="636"/>
      <c r="U46" s="636"/>
      <c r="V46" s="636"/>
      <c r="W46" s="636"/>
      <c r="X46" s="636"/>
      <c r="Y46" s="636"/>
      <c r="Z46" s="636"/>
      <c r="AA46" s="636"/>
    </row>
    <row r="47">
      <c r="A47" s="636"/>
      <c r="B47" s="636"/>
      <c r="C47" s="636"/>
      <c r="D47" s="636"/>
      <c r="E47" s="636"/>
      <c r="F47" s="636"/>
      <c r="G47" s="636"/>
      <c r="H47" s="636"/>
      <c r="I47" s="636"/>
      <c r="J47" s="636"/>
      <c r="K47" s="636"/>
      <c r="L47" s="636"/>
      <c r="M47" s="636"/>
      <c r="N47" s="636"/>
      <c r="O47" s="636"/>
      <c r="P47" s="636"/>
      <c r="Q47" s="636"/>
      <c r="R47" s="636"/>
      <c r="S47" s="636"/>
      <c r="T47" s="636"/>
      <c r="U47" s="636"/>
      <c r="V47" s="636"/>
      <c r="W47" s="636"/>
      <c r="X47" s="636"/>
      <c r="Y47" s="636"/>
      <c r="Z47" s="636"/>
      <c r="AA47" s="636"/>
    </row>
    <row r="48">
      <c r="A48" s="636"/>
      <c r="B48" s="636"/>
      <c r="C48" s="636"/>
      <c r="D48" s="636"/>
      <c r="E48" s="636"/>
      <c r="F48" s="636"/>
      <c r="G48" s="636"/>
      <c r="H48" s="636"/>
      <c r="I48" s="636"/>
      <c r="J48" s="636"/>
      <c r="K48" s="636"/>
      <c r="L48" s="636"/>
      <c r="M48" s="636"/>
      <c r="N48" s="636"/>
      <c r="O48" s="636"/>
      <c r="P48" s="636"/>
      <c r="Q48" s="636"/>
      <c r="R48" s="636"/>
      <c r="S48" s="636"/>
      <c r="T48" s="636"/>
      <c r="U48" s="636"/>
      <c r="V48" s="636"/>
      <c r="W48" s="636"/>
      <c r="X48" s="636"/>
      <c r="Y48" s="636"/>
      <c r="Z48" s="636"/>
      <c r="AA48" s="636"/>
    </row>
    <row r="49">
      <c r="A49" s="636"/>
      <c r="B49" s="636"/>
      <c r="C49" s="636"/>
      <c r="D49" s="636"/>
      <c r="E49" s="636"/>
      <c r="F49" s="636"/>
      <c r="G49" s="636"/>
      <c r="H49" s="636"/>
      <c r="I49" s="636"/>
      <c r="J49" s="636"/>
      <c r="K49" s="636"/>
      <c r="L49" s="636"/>
      <c r="M49" s="636"/>
      <c r="N49" s="636"/>
      <c r="O49" s="636"/>
      <c r="P49" s="636"/>
      <c r="Q49" s="636"/>
      <c r="R49" s="636"/>
      <c r="S49" s="636"/>
      <c r="T49" s="636"/>
      <c r="U49" s="636"/>
      <c r="V49" s="636"/>
      <c r="W49" s="636"/>
      <c r="X49" s="636"/>
      <c r="Y49" s="636"/>
      <c r="Z49" s="636"/>
      <c r="AA49" s="636"/>
    </row>
    <row r="50">
      <c r="A50" s="636"/>
      <c r="B50" s="636"/>
      <c r="C50" s="636"/>
      <c r="D50" s="636"/>
      <c r="E50" s="636"/>
      <c r="F50" s="636"/>
      <c r="G50" s="636"/>
      <c r="H50" s="636"/>
      <c r="I50" s="636"/>
      <c r="J50" s="636"/>
      <c r="K50" s="636"/>
      <c r="L50" s="636"/>
      <c r="M50" s="636"/>
      <c r="N50" s="636"/>
      <c r="O50" s="636"/>
      <c r="P50" s="636"/>
      <c r="Q50" s="636"/>
      <c r="R50" s="636"/>
      <c r="S50" s="636"/>
      <c r="T50" s="636"/>
      <c r="U50" s="636"/>
      <c r="V50" s="636"/>
      <c r="W50" s="636"/>
      <c r="X50" s="636"/>
      <c r="Y50" s="636"/>
      <c r="Z50" s="636"/>
      <c r="AA50" s="636"/>
    </row>
    <row r="51">
      <c r="A51" s="636"/>
      <c r="B51" s="636"/>
      <c r="C51" s="636"/>
      <c r="D51" s="636"/>
      <c r="E51" s="636"/>
      <c r="F51" s="636"/>
      <c r="G51" s="636"/>
      <c r="H51" s="636"/>
      <c r="I51" s="636"/>
      <c r="J51" s="636"/>
      <c r="K51" s="636"/>
      <c r="L51" s="636"/>
      <c r="M51" s="636"/>
      <c r="N51" s="636"/>
      <c r="O51" s="636"/>
      <c r="P51" s="636"/>
      <c r="Q51" s="636"/>
      <c r="R51" s="636"/>
      <c r="S51" s="636"/>
      <c r="T51" s="636"/>
      <c r="U51" s="636"/>
      <c r="V51" s="636"/>
      <c r="W51" s="636"/>
      <c r="X51" s="636"/>
      <c r="Y51" s="636"/>
      <c r="Z51" s="636"/>
      <c r="AA51" s="636"/>
    </row>
    <row r="52">
      <c r="A52" s="636"/>
      <c r="B52" s="636"/>
      <c r="C52" s="636"/>
      <c r="D52" s="636"/>
      <c r="E52" s="636"/>
      <c r="F52" s="636"/>
      <c r="G52" s="636"/>
      <c r="H52" s="636"/>
      <c r="I52" s="636"/>
      <c r="J52" s="636"/>
      <c r="K52" s="636"/>
      <c r="L52" s="636"/>
      <c r="M52" s="636"/>
      <c r="N52" s="636"/>
      <c r="O52" s="636"/>
      <c r="P52" s="636"/>
      <c r="Q52" s="636"/>
      <c r="R52" s="636"/>
      <c r="S52" s="636"/>
      <c r="T52" s="636"/>
      <c r="U52" s="636"/>
      <c r="V52" s="636"/>
      <c r="W52" s="636"/>
      <c r="X52" s="636"/>
      <c r="Y52" s="636"/>
      <c r="Z52" s="636"/>
      <c r="AA52" s="636"/>
    </row>
    <row r="53">
      <c r="A53" s="636"/>
      <c r="B53" s="636"/>
      <c r="C53" s="636"/>
      <c r="D53" s="636"/>
      <c r="E53" s="636"/>
      <c r="F53" s="636"/>
      <c r="G53" s="636"/>
      <c r="H53" s="636"/>
      <c r="I53" s="636"/>
      <c r="J53" s="636"/>
      <c r="K53" s="636"/>
      <c r="L53" s="636"/>
      <c r="M53" s="636"/>
      <c r="N53" s="636"/>
      <c r="O53" s="636"/>
      <c r="P53" s="636"/>
      <c r="Q53" s="636"/>
      <c r="R53" s="636"/>
      <c r="S53" s="636"/>
      <c r="T53" s="636"/>
      <c r="U53" s="636"/>
      <c r="V53" s="636"/>
      <c r="W53" s="636"/>
      <c r="X53" s="636"/>
      <c r="Y53" s="636"/>
      <c r="Z53" s="636"/>
      <c r="AA53" s="636"/>
    </row>
    <row r="54">
      <c r="A54" s="636"/>
      <c r="B54" s="636"/>
      <c r="C54" s="636"/>
      <c r="D54" s="636"/>
      <c r="E54" s="636"/>
      <c r="F54" s="636"/>
      <c r="G54" s="636"/>
      <c r="H54" s="636"/>
      <c r="I54" s="636"/>
      <c r="J54" s="636"/>
      <c r="K54" s="636"/>
      <c r="L54" s="636"/>
      <c r="M54" s="636"/>
      <c r="N54" s="636"/>
      <c r="O54" s="636"/>
      <c r="P54" s="636"/>
      <c r="Q54" s="636"/>
      <c r="R54" s="636"/>
      <c r="S54" s="636"/>
      <c r="T54" s="636"/>
      <c r="U54" s="636"/>
      <c r="V54" s="636"/>
      <c r="W54" s="636"/>
      <c r="X54" s="636"/>
      <c r="Y54" s="636"/>
      <c r="Z54" s="636"/>
      <c r="AA54" s="636"/>
    </row>
    <row r="55">
      <c r="A55" s="636"/>
      <c r="B55" s="636"/>
      <c r="C55" s="636"/>
      <c r="D55" s="636"/>
      <c r="E55" s="636"/>
      <c r="F55" s="636"/>
      <c r="G55" s="636"/>
      <c r="H55" s="636"/>
      <c r="I55" s="636"/>
      <c r="J55" s="636"/>
      <c r="K55" s="636"/>
      <c r="L55" s="636"/>
      <c r="M55" s="636"/>
      <c r="N55" s="636"/>
      <c r="O55" s="636"/>
      <c r="P55" s="636"/>
      <c r="Q55" s="636"/>
      <c r="R55" s="636"/>
      <c r="S55" s="636"/>
      <c r="T55" s="636"/>
      <c r="U55" s="636"/>
      <c r="V55" s="636"/>
      <c r="W55" s="636"/>
      <c r="X55" s="636"/>
      <c r="Y55" s="636"/>
      <c r="Z55" s="636"/>
      <c r="AA55" s="636"/>
    </row>
    <row r="56">
      <c r="A56" s="636"/>
      <c r="B56" s="636"/>
      <c r="C56" s="636"/>
      <c r="D56" s="636"/>
      <c r="E56" s="636"/>
      <c r="F56" s="636"/>
      <c r="G56" s="636"/>
      <c r="H56" s="636"/>
      <c r="I56" s="636"/>
      <c r="J56" s="636"/>
      <c r="K56" s="636"/>
      <c r="L56" s="636"/>
      <c r="M56" s="636"/>
      <c r="N56" s="636"/>
      <c r="O56" s="636"/>
      <c r="P56" s="636"/>
      <c r="Q56" s="636"/>
      <c r="R56" s="636"/>
      <c r="S56" s="636"/>
      <c r="T56" s="636"/>
      <c r="U56" s="636"/>
      <c r="V56" s="636"/>
      <c r="W56" s="636"/>
      <c r="X56" s="636"/>
      <c r="Y56" s="636"/>
      <c r="Z56" s="636"/>
      <c r="AA56" s="636"/>
    </row>
    <row r="57">
      <c r="A57" s="636"/>
      <c r="B57" s="636"/>
      <c r="C57" s="636"/>
      <c r="D57" s="636"/>
      <c r="E57" s="636"/>
      <c r="F57" s="636"/>
      <c r="G57" s="636"/>
      <c r="H57" s="636"/>
      <c r="I57" s="636"/>
      <c r="J57" s="636"/>
      <c r="K57" s="636"/>
      <c r="L57" s="636"/>
      <c r="M57" s="636"/>
      <c r="N57" s="636"/>
      <c r="O57" s="636"/>
      <c r="P57" s="636"/>
      <c r="Q57" s="636"/>
      <c r="R57" s="636"/>
      <c r="S57" s="636"/>
      <c r="T57" s="636"/>
      <c r="U57" s="636"/>
      <c r="V57" s="636"/>
      <c r="W57" s="636"/>
      <c r="X57" s="636"/>
      <c r="Y57" s="636"/>
      <c r="Z57" s="636"/>
      <c r="AA57" s="636"/>
    </row>
    <row r="58">
      <c r="A58" s="636"/>
      <c r="B58" s="636"/>
      <c r="C58" s="636"/>
      <c r="D58" s="636"/>
      <c r="E58" s="636"/>
      <c r="F58" s="636"/>
      <c r="G58" s="636"/>
      <c r="H58" s="636"/>
      <c r="I58" s="636"/>
      <c r="J58" s="636"/>
      <c r="K58" s="636"/>
      <c r="L58" s="636"/>
      <c r="M58" s="636"/>
      <c r="N58" s="636"/>
      <c r="O58" s="636"/>
      <c r="P58" s="636"/>
      <c r="Q58" s="636"/>
      <c r="R58" s="636"/>
      <c r="S58" s="636"/>
      <c r="T58" s="636"/>
      <c r="U58" s="636"/>
      <c r="V58" s="636"/>
      <c r="W58" s="636"/>
      <c r="X58" s="636"/>
      <c r="Y58" s="636"/>
      <c r="Z58" s="636"/>
      <c r="AA58" s="636"/>
    </row>
    <row r="59">
      <c r="A59" s="636"/>
      <c r="B59" s="636"/>
      <c r="C59" s="636"/>
      <c r="D59" s="636"/>
      <c r="E59" s="636"/>
      <c r="F59" s="636"/>
      <c r="G59" s="636"/>
      <c r="H59" s="636"/>
      <c r="I59" s="636"/>
      <c r="J59" s="636"/>
      <c r="K59" s="636"/>
      <c r="L59" s="636"/>
      <c r="M59" s="636"/>
      <c r="N59" s="636"/>
      <c r="O59" s="636"/>
      <c r="P59" s="636"/>
      <c r="Q59" s="636"/>
      <c r="R59" s="636"/>
      <c r="S59" s="636"/>
      <c r="T59" s="636"/>
      <c r="U59" s="636"/>
      <c r="V59" s="636"/>
      <c r="W59" s="636"/>
      <c r="X59" s="636"/>
      <c r="Y59" s="636"/>
      <c r="Z59" s="636"/>
      <c r="AA59" s="636"/>
    </row>
    <row r="60">
      <c r="A60" s="636"/>
      <c r="B60" s="636"/>
      <c r="C60" s="636"/>
      <c r="D60" s="636"/>
      <c r="E60" s="636"/>
      <c r="F60" s="636"/>
      <c r="G60" s="636"/>
      <c r="H60" s="636"/>
      <c r="I60" s="636"/>
      <c r="J60" s="636"/>
      <c r="K60" s="636"/>
      <c r="L60" s="636"/>
      <c r="M60" s="636"/>
      <c r="N60" s="636"/>
      <c r="O60" s="636"/>
      <c r="P60" s="636"/>
      <c r="Q60" s="636"/>
      <c r="R60" s="636"/>
      <c r="S60" s="636"/>
      <c r="T60" s="636"/>
      <c r="U60" s="636"/>
      <c r="V60" s="636"/>
      <c r="W60" s="636"/>
      <c r="X60" s="636"/>
      <c r="Y60" s="636"/>
      <c r="Z60" s="636"/>
      <c r="AA60" s="636"/>
    </row>
    <row r="61">
      <c r="A61" s="636"/>
      <c r="B61" s="636"/>
      <c r="C61" s="636"/>
      <c r="D61" s="636"/>
      <c r="E61" s="636"/>
      <c r="F61" s="636"/>
      <c r="G61" s="636"/>
      <c r="H61" s="636"/>
      <c r="I61" s="636"/>
      <c r="J61" s="636"/>
      <c r="K61" s="636"/>
      <c r="L61" s="636"/>
      <c r="M61" s="636"/>
      <c r="N61" s="636"/>
      <c r="O61" s="636"/>
      <c r="P61" s="636"/>
      <c r="Q61" s="636"/>
      <c r="R61" s="636"/>
      <c r="S61" s="636"/>
      <c r="T61" s="636"/>
      <c r="U61" s="636"/>
      <c r="V61" s="636"/>
      <c r="W61" s="636"/>
      <c r="X61" s="636"/>
      <c r="Y61" s="636"/>
      <c r="Z61" s="636"/>
      <c r="AA61" s="636"/>
    </row>
    <row r="62">
      <c r="A62" s="636"/>
      <c r="B62" s="636"/>
      <c r="C62" s="636"/>
      <c r="D62" s="636"/>
      <c r="E62" s="636"/>
      <c r="F62" s="636"/>
      <c r="G62" s="636"/>
      <c r="H62" s="636"/>
      <c r="I62" s="636"/>
      <c r="J62" s="636"/>
      <c r="K62" s="636"/>
      <c r="L62" s="636"/>
      <c r="M62" s="636"/>
      <c r="N62" s="636"/>
      <c r="O62" s="636"/>
      <c r="P62" s="636"/>
      <c r="Q62" s="636"/>
      <c r="R62" s="636"/>
      <c r="S62" s="636"/>
      <c r="T62" s="636"/>
      <c r="U62" s="636"/>
      <c r="V62" s="636"/>
      <c r="W62" s="636"/>
      <c r="X62" s="636"/>
      <c r="Y62" s="636"/>
      <c r="Z62" s="636"/>
      <c r="AA62" s="636"/>
    </row>
    <row r="63">
      <c r="A63" s="636"/>
      <c r="B63" s="636"/>
      <c r="C63" s="636"/>
      <c r="D63" s="636"/>
      <c r="E63" s="636"/>
      <c r="F63" s="636"/>
      <c r="G63" s="636"/>
      <c r="H63" s="636"/>
      <c r="I63" s="636"/>
      <c r="J63" s="636"/>
      <c r="K63" s="636"/>
      <c r="L63" s="636"/>
      <c r="M63" s="636"/>
      <c r="N63" s="636"/>
      <c r="O63" s="636"/>
      <c r="P63" s="636"/>
      <c r="Q63" s="636"/>
      <c r="R63" s="636"/>
      <c r="S63" s="636"/>
      <c r="T63" s="636"/>
      <c r="U63" s="636"/>
      <c r="V63" s="636"/>
      <c r="W63" s="636"/>
      <c r="X63" s="636"/>
      <c r="Y63" s="636"/>
      <c r="Z63" s="636"/>
      <c r="AA63" s="636"/>
    </row>
    <row r="64">
      <c r="A64" s="636"/>
      <c r="B64" s="636"/>
      <c r="C64" s="636"/>
      <c r="D64" s="636"/>
      <c r="E64" s="636"/>
      <c r="F64" s="636"/>
      <c r="G64" s="636"/>
      <c r="H64" s="636"/>
      <c r="I64" s="636"/>
      <c r="J64" s="636"/>
      <c r="K64" s="636"/>
      <c r="L64" s="636"/>
      <c r="M64" s="636"/>
      <c r="N64" s="636"/>
      <c r="O64" s="636"/>
      <c r="P64" s="636"/>
      <c r="Q64" s="636"/>
      <c r="R64" s="636"/>
      <c r="S64" s="636"/>
      <c r="T64" s="636"/>
      <c r="U64" s="636"/>
      <c r="V64" s="636"/>
      <c r="W64" s="636"/>
      <c r="X64" s="636"/>
      <c r="Y64" s="636"/>
      <c r="Z64" s="636"/>
      <c r="AA64" s="636"/>
    </row>
    <row r="65">
      <c r="A65" s="636"/>
      <c r="B65" s="636"/>
      <c r="C65" s="636"/>
      <c r="D65" s="636"/>
      <c r="E65" s="636"/>
      <c r="F65" s="636"/>
      <c r="G65" s="636"/>
      <c r="H65" s="636"/>
      <c r="I65" s="636"/>
      <c r="J65" s="636"/>
      <c r="K65" s="636"/>
      <c r="L65" s="636"/>
      <c r="M65" s="636"/>
      <c r="N65" s="636"/>
      <c r="O65" s="636"/>
      <c r="P65" s="636"/>
      <c r="Q65" s="636"/>
      <c r="R65" s="636"/>
      <c r="S65" s="636"/>
      <c r="T65" s="636"/>
      <c r="U65" s="636"/>
      <c r="V65" s="636"/>
      <c r="W65" s="636"/>
      <c r="X65" s="636"/>
      <c r="Y65" s="636"/>
      <c r="Z65" s="636"/>
      <c r="AA65" s="636"/>
    </row>
    <row r="66">
      <c r="A66" s="636"/>
      <c r="B66" s="636"/>
      <c r="C66" s="636"/>
      <c r="D66" s="636"/>
      <c r="E66" s="636"/>
      <c r="F66" s="636"/>
      <c r="G66" s="636"/>
      <c r="H66" s="636"/>
      <c r="I66" s="636"/>
      <c r="J66" s="636"/>
      <c r="K66" s="636"/>
      <c r="L66" s="636"/>
      <c r="M66" s="636"/>
      <c r="N66" s="636"/>
      <c r="O66" s="636"/>
      <c r="P66" s="636"/>
      <c r="Q66" s="636"/>
      <c r="R66" s="636"/>
      <c r="S66" s="636"/>
      <c r="T66" s="636"/>
      <c r="U66" s="636"/>
      <c r="V66" s="636"/>
      <c r="W66" s="636"/>
      <c r="X66" s="636"/>
      <c r="Y66" s="636"/>
      <c r="Z66" s="636"/>
      <c r="AA66" s="636"/>
    </row>
    <row r="67">
      <c r="A67" s="636"/>
      <c r="B67" s="636"/>
      <c r="C67" s="636"/>
      <c r="D67" s="636"/>
      <c r="E67" s="636"/>
      <c r="F67" s="636"/>
      <c r="G67" s="636"/>
      <c r="H67" s="636"/>
      <c r="I67" s="636"/>
      <c r="J67" s="636"/>
      <c r="K67" s="636"/>
      <c r="L67" s="636"/>
      <c r="M67" s="636"/>
      <c r="N67" s="636"/>
      <c r="O67" s="636"/>
      <c r="P67" s="636"/>
      <c r="Q67" s="636"/>
      <c r="R67" s="636"/>
      <c r="S67" s="636"/>
      <c r="T67" s="636"/>
      <c r="U67" s="636"/>
      <c r="V67" s="636"/>
      <c r="W67" s="636"/>
      <c r="X67" s="636"/>
      <c r="Y67" s="636"/>
      <c r="Z67" s="636"/>
      <c r="AA67" s="636"/>
    </row>
    <row r="68">
      <c r="A68" s="636"/>
      <c r="B68" s="636"/>
      <c r="C68" s="636"/>
      <c r="D68" s="636"/>
      <c r="E68" s="636"/>
      <c r="F68" s="636"/>
      <c r="G68" s="636"/>
      <c r="H68" s="636"/>
      <c r="I68" s="636"/>
      <c r="J68" s="636"/>
      <c r="K68" s="636"/>
      <c r="L68" s="636"/>
      <c r="M68" s="636"/>
      <c r="N68" s="636"/>
      <c r="O68" s="636"/>
      <c r="P68" s="636"/>
      <c r="Q68" s="636"/>
      <c r="R68" s="636"/>
      <c r="S68" s="636"/>
      <c r="T68" s="636"/>
      <c r="U68" s="636"/>
      <c r="V68" s="636"/>
      <c r="W68" s="636"/>
      <c r="X68" s="636"/>
      <c r="Y68" s="636"/>
      <c r="Z68" s="636"/>
      <c r="AA68" s="636"/>
    </row>
    <row r="69">
      <c r="A69" s="636"/>
      <c r="B69" s="636"/>
      <c r="C69" s="636"/>
      <c r="D69" s="636"/>
      <c r="E69" s="636"/>
      <c r="F69" s="636"/>
      <c r="G69" s="636"/>
      <c r="H69" s="636"/>
      <c r="I69" s="636"/>
      <c r="J69" s="636"/>
      <c r="K69" s="636"/>
      <c r="L69" s="636"/>
      <c r="M69" s="636"/>
      <c r="N69" s="636"/>
      <c r="O69" s="636"/>
      <c r="P69" s="636"/>
      <c r="Q69" s="636"/>
      <c r="R69" s="636"/>
      <c r="S69" s="636"/>
      <c r="T69" s="636"/>
      <c r="U69" s="636"/>
      <c r="V69" s="636"/>
      <c r="W69" s="636"/>
      <c r="X69" s="636"/>
      <c r="Y69" s="636"/>
      <c r="Z69" s="636"/>
      <c r="AA69" s="636"/>
    </row>
    <row r="70">
      <c r="A70" s="636"/>
      <c r="B70" s="636"/>
      <c r="C70" s="636"/>
      <c r="D70" s="636"/>
      <c r="E70" s="636"/>
      <c r="F70" s="636"/>
      <c r="G70" s="636"/>
      <c r="H70" s="636"/>
      <c r="I70" s="636"/>
      <c r="J70" s="636"/>
      <c r="K70" s="636"/>
      <c r="L70" s="636"/>
      <c r="M70" s="636"/>
      <c r="N70" s="636"/>
      <c r="O70" s="636"/>
      <c r="P70" s="636"/>
      <c r="Q70" s="636"/>
      <c r="R70" s="636"/>
      <c r="S70" s="636"/>
      <c r="T70" s="636"/>
      <c r="U70" s="636"/>
      <c r="V70" s="636"/>
      <c r="W70" s="636"/>
      <c r="X70" s="636"/>
      <c r="Y70" s="636"/>
      <c r="Z70" s="636"/>
      <c r="AA70" s="636"/>
    </row>
    <row r="71">
      <c r="A71" s="636"/>
      <c r="B71" s="636"/>
      <c r="C71" s="636"/>
      <c r="D71" s="636"/>
      <c r="E71" s="636"/>
      <c r="F71" s="636"/>
      <c r="G71" s="636"/>
      <c r="H71" s="636"/>
      <c r="I71" s="636"/>
      <c r="J71" s="636"/>
      <c r="K71" s="636"/>
      <c r="L71" s="636"/>
      <c r="M71" s="636"/>
      <c r="N71" s="636"/>
      <c r="O71" s="636"/>
      <c r="P71" s="636"/>
      <c r="Q71" s="636"/>
      <c r="R71" s="636"/>
      <c r="S71" s="636"/>
      <c r="T71" s="636"/>
      <c r="U71" s="636"/>
      <c r="V71" s="636"/>
      <c r="W71" s="636"/>
      <c r="X71" s="636"/>
      <c r="Y71" s="636"/>
      <c r="Z71" s="636"/>
      <c r="AA71" s="636"/>
    </row>
    <row r="72">
      <c r="A72" s="636"/>
      <c r="B72" s="636"/>
      <c r="C72" s="636"/>
      <c r="D72" s="636"/>
      <c r="E72" s="636"/>
      <c r="F72" s="636"/>
      <c r="G72" s="636"/>
      <c r="H72" s="636"/>
      <c r="I72" s="636"/>
      <c r="J72" s="636"/>
      <c r="K72" s="636"/>
      <c r="L72" s="636"/>
      <c r="M72" s="636"/>
      <c r="N72" s="636"/>
      <c r="O72" s="636"/>
      <c r="P72" s="636"/>
      <c r="Q72" s="636"/>
      <c r="R72" s="636"/>
      <c r="S72" s="636"/>
      <c r="T72" s="636"/>
      <c r="U72" s="636"/>
      <c r="V72" s="636"/>
      <c r="W72" s="636"/>
      <c r="X72" s="636"/>
      <c r="Y72" s="636"/>
      <c r="Z72" s="636"/>
      <c r="AA72" s="636"/>
    </row>
    <row r="73">
      <c r="A73" s="636"/>
      <c r="B73" s="636"/>
      <c r="C73" s="636"/>
      <c r="D73" s="636"/>
      <c r="E73" s="636"/>
      <c r="F73" s="636"/>
      <c r="G73" s="636"/>
      <c r="H73" s="636"/>
      <c r="I73" s="636"/>
      <c r="J73" s="636"/>
      <c r="K73" s="636"/>
      <c r="L73" s="636"/>
      <c r="M73" s="636"/>
      <c r="N73" s="636"/>
      <c r="O73" s="636"/>
      <c r="P73" s="636"/>
      <c r="Q73" s="636"/>
      <c r="R73" s="636"/>
      <c r="S73" s="636"/>
      <c r="T73" s="636"/>
      <c r="U73" s="636"/>
      <c r="V73" s="636"/>
      <c r="W73" s="636"/>
      <c r="X73" s="636"/>
      <c r="Y73" s="636"/>
      <c r="Z73" s="636"/>
      <c r="AA73" s="636"/>
    </row>
    <row r="74">
      <c r="A74" s="636"/>
      <c r="B74" s="636"/>
      <c r="C74" s="636"/>
      <c r="D74" s="636"/>
      <c r="E74" s="636"/>
      <c r="F74" s="636"/>
      <c r="G74" s="636"/>
      <c r="H74" s="636"/>
      <c r="I74" s="636"/>
      <c r="J74" s="636"/>
      <c r="K74" s="636"/>
      <c r="L74" s="636"/>
      <c r="M74" s="636"/>
      <c r="N74" s="636"/>
      <c r="O74" s="636"/>
      <c r="P74" s="636"/>
      <c r="Q74" s="636"/>
      <c r="R74" s="636"/>
      <c r="S74" s="636"/>
      <c r="T74" s="636"/>
      <c r="U74" s="636"/>
      <c r="V74" s="636"/>
      <c r="W74" s="636"/>
      <c r="X74" s="636"/>
      <c r="Y74" s="636"/>
      <c r="Z74" s="636"/>
      <c r="AA74" s="636"/>
    </row>
    <row r="75">
      <c r="A75" s="636"/>
      <c r="B75" s="636"/>
      <c r="C75" s="636"/>
      <c r="D75" s="636"/>
      <c r="E75" s="636"/>
      <c r="F75" s="636"/>
      <c r="G75" s="636"/>
      <c r="H75" s="636"/>
      <c r="I75" s="636"/>
      <c r="J75" s="636"/>
      <c r="K75" s="636"/>
      <c r="L75" s="636"/>
      <c r="M75" s="636"/>
      <c r="N75" s="636"/>
      <c r="O75" s="636"/>
      <c r="P75" s="636"/>
      <c r="Q75" s="636"/>
      <c r="R75" s="636"/>
      <c r="S75" s="636"/>
      <c r="T75" s="636"/>
      <c r="U75" s="636"/>
      <c r="V75" s="636"/>
      <c r="W75" s="636"/>
      <c r="X75" s="636"/>
      <c r="Y75" s="636"/>
      <c r="Z75" s="636"/>
      <c r="AA75" s="636"/>
    </row>
    <row r="76">
      <c r="A76" s="636"/>
      <c r="B76" s="636"/>
      <c r="C76" s="636"/>
      <c r="D76" s="636"/>
      <c r="E76" s="636"/>
      <c r="F76" s="636"/>
      <c r="G76" s="636"/>
      <c r="H76" s="636"/>
      <c r="I76" s="636"/>
      <c r="J76" s="636"/>
      <c r="K76" s="636"/>
      <c r="L76" s="636"/>
      <c r="M76" s="636"/>
      <c r="N76" s="636"/>
      <c r="O76" s="636"/>
      <c r="P76" s="636"/>
      <c r="Q76" s="636"/>
      <c r="R76" s="636"/>
      <c r="S76" s="636"/>
      <c r="T76" s="636"/>
      <c r="U76" s="636"/>
      <c r="V76" s="636"/>
      <c r="W76" s="636"/>
      <c r="X76" s="636"/>
      <c r="Y76" s="636"/>
      <c r="Z76" s="636"/>
      <c r="AA76" s="636"/>
    </row>
    <row r="77">
      <c r="A77" s="636"/>
      <c r="B77" s="636"/>
      <c r="C77" s="636"/>
      <c r="D77" s="636"/>
      <c r="E77" s="636"/>
      <c r="F77" s="636"/>
      <c r="G77" s="636"/>
      <c r="H77" s="636"/>
      <c r="I77" s="636"/>
      <c r="J77" s="636"/>
      <c r="K77" s="636"/>
      <c r="L77" s="636"/>
      <c r="M77" s="636"/>
      <c r="N77" s="636"/>
      <c r="O77" s="636"/>
      <c r="P77" s="636"/>
      <c r="Q77" s="636"/>
      <c r="R77" s="636"/>
      <c r="S77" s="636"/>
      <c r="T77" s="636"/>
      <c r="U77" s="636"/>
      <c r="V77" s="636"/>
      <c r="W77" s="636"/>
      <c r="X77" s="636"/>
      <c r="Y77" s="636"/>
      <c r="Z77" s="636"/>
      <c r="AA77" s="636"/>
    </row>
    <row r="78">
      <c r="A78" s="636"/>
      <c r="B78" s="636"/>
      <c r="C78" s="636"/>
      <c r="D78" s="636"/>
      <c r="E78" s="636"/>
      <c r="F78" s="636"/>
      <c r="G78" s="636"/>
      <c r="H78" s="636"/>
      <c r="I78" s="636"/>
      <c r="J78" s="636"/>
      <c r="K78" s="636"/>
      <c r="L78" s="636"/>
      <c r="M78" s="636"/>
      <c r="N78" s="636"/>
      <c r="O78" s="636"/>
      <c r="P78" s="636"/>
      <c r="Q78" s="636"/>
      <c r="R78" s="636"/>
      <c r="S78" s="636"/>
      <c r="T78" s="636"/>
      <c r="U78" s="636"/>
      <c r="V78" s="636"/>
      <c r="W78" s="636"/>
      <c r="X78" s="636"/>
      <c r="Y78" s="636"/>
      <c r="Z78" s="636"/>
      <c r="AA78" s="636"/>
    </row>
    <row r="79">
      <c r="A79" s="636"/>
      <c r="B79" s="636"/>
      <c r="C79" s="636"/>
      <c r="D79" s="636"/>
      <c r="E79" s="636"/>
      <c r="F79" s="636"/>
      <c r="G79" s="636"/>
      <c r="H79" s="636"/>
      <c r="I79" s="636"/>
      <c r="J79" s="636"/>
      <c r="K79" s="636"/>
      <c r="L79" s="636"/>
      <c r="M79" s="636"/>
      <c r="N79" s="636"/>
      <c r="O79" s="636"/>
      <c r="P79" s="636"/>
      <c r="Q79" s="636"/>
      <c r="R79" s="636"/>
      <c r="S79" s="636"/>
      <c r="T79" s="636"/>
      <c r="U79" s="636"/>
      <c r="V79" s="636"/>
      <c r="W79" s="636"/>
      <c r="X79" s="636"/>
      <c r="Y79" s="636"/>
      <c r="Z79" s="636"/>
      <c r="AA79" s="636"/>
    </row>
    <row r="80">
      <c r="A80" s="636"/>
      <c r="B80" s="636"/>
      <c r="C80" s="636"/>
      <c r="D80" s="636"/>
      <c r="E80" s="636"/>
      <c r="F80" s="636"/>
      <c r="G80" s="636"/>
      <c r="H80" s="636"/>
      <c r="I80" s="636"/>
      <c r="J80" s="636"/>
      <c r="K80" s="636"/>
      <c r="L80" s="636"/>
      <c r="M80" s="636"/>
      <c r="N80" s="636"/>
      <c r="O80" s="636"/>
      <c r="P80" s="636"/>
      <c r="Q80" s="636"/>
      <c r="R80" s="636"/>
      <c r="S80" s="636"/>
      <c r="T80" s="636"/>
      <c r="U80" s="636"/>
      <c r="V80" s="636"/>
      <c r="W80" s="636"/>
      <c r="X80" s="636"/>
      <c r="Y80" s="636"/>
      <c r="Z80" s="636"/>
      <c r="AA80" s="636"/>
    </row>
    <row r="81">
      <c r="A81" s="636"/>
      <c r="B81" s="636"/>
      <c r="C81" s="636"/>
      <c r="D81" s="636"/>
      <c r="E81" s="636"/>
      <c r="F81" s="636"/>
      <c r="G81" s="636"/>
      <c r="H81" s="636"/>
      <c r="I81" s="636"/>
      <c r="J81" s="636"/>
      <c r="K81" s="636"/>
      <c r="L81" s="636"/>
      <c r="M81" s="636"/>
      <c r="N81" s="636"/>
      <c r="O81" s="636"/>
      <c r="P81" s="636"/>
      <c r="Q81" s="636"/>
      <c r="R81" s="636"/>
      <c r="S81" s="636"/>
      <c r="T81" s="636"/>
      <c r="U81" s="636"/>
      <c r="V81" s="636"/>
      <c r="W81" s="636"/>
      <c r="X81" s="636"/>
      <c r="Y81" s="636"/>
      <c r="Z81" s="636"/>
      <c r="AA81" s="636"/>
    </row>
    <row r="82">
      <c r="A82" s="636"/>
      <c r="B82" s="636"/>
      <c r="C82" s="636"/>
      <c r="D82" s="636"/>
      <c r="E82" s="636"/>
      <c r="F82" s="636"/>
      <c r="G82" s="636"/>
      <c r="H82" s="636"/>
      <c r="I82" s="636"/>
      <c r="J82" s="636"/>
      <c r="K82" s="636"/>
      <c r="L82" s="636"/>
      <c r="M82" s="636"/>
      <c r="N82" s="636"/>
      <c r="O82" s="636"/>
      <c r="P82" s="636"/>
      <c r="Q82" s="636"/>
      <c r="R82" s="636"/>
      <c r="S82" s="636"/>
      <c r="T82" s="636"/>
      <c r="U82" s="636"/>
      <c r="V82" s="636"/>
      <c r="W82" s="636"/>
      <c r="X82" s="636"/>
      <c r="Y82" s="636"/>
      <c r="Z82" s="636"/>
      <c r="AA82" s="636"/>
    </row>
    <row r="83">
      <c r="A83" s="636"/>
      <c r="B83" s="636"/>
      <c r="C83" s="636"/>
      <c r="D83" s="636"/>
      <c r="E83" s="636"/>
      <c r="F83" s="636"/>
      <c r="G83" s="636"/>
      <c r="H83" s="636"/>
      <c r="I83" s="636"/>
      <c r="J83" s="636"/>
      <c r="K83" s="636"/>
      <c r="L83" s="636"/>
      <c r="M83" s="636"/>
      <c r="N83" s="636"/>
      <c r="O83" s="636"/>
      <c r="P83" s="636"/>
      <c r="Q83" s="636"/>
      <c r="R83" s="636"/>
      <c r="S83" s="636"/>
      <c r="T83" s="636"/>
      <c r="U83" s="636"/>
      <c r="V83" s="636"/>
      <c r="W83" s="636"/>
      <c r="X83" s="636"/>
      <c r="Y83" s="636"/>
      <c r="Z83" s="636"/>
      <c r="AA83" s="636"/>
    </row>
    <row r="84">
      <c r="A84" s="636"/>
      <c r="B84" s="636"/>
      <c r="C84" s="636"/>
      <c r="D84" s="636"/>
      <c r="E84" s="636"/>
      <c r="F84" s="636"/>
      <c r="G84" s="636"/>
      <c r="H84" s="636"/>
      <c r="I84" s="636"/>
      <c r="J84" s="636"/>
      <c r="K84" s="636"/>
      <c r="L84" s="636"/>
      <c r="M84" s="636"/>
      <c r="N84" s="636"/>
      <c r="O84" s="636"/>
      <c r="P84" s="636"/>
      <c r="Q84" s="636"/>
      <c r="R84" s="636"/>
      <c r="S84" s="636"/>
      <c r="T84" s="636"/>
      <c r="U84" s="636"/>
      <c r="V84" s="636"/>
      <c r="W84" s="636"/>
      <c r="X84" s="636"/>
      <c r="Y84" s="636"/>
      <c r="Z84" s="636"/>
      <c r="AA84" s="636"/>
    </row>
    <row r="85">
      <c r="A85" s="636"/>
      <c r="B85" s="636"/>
      <c r="C85" s="636"/>
      <c r="D85" s="636"/>
      <c r="E85" s="636"/>
      <c r="F85" s="636"/>
      <c r="G85" s="636"/>
      <c r="H85" s="636"/>
      <c r="I85" s="636"/>
      <c r="J85" s="636"/>
      <c r="K85" s="636"/>
      <c r="L85" s="636"/>
      <c r="M85" s="636"/>
      <c r="N85" s="636"/>
      <c r="O85" s="636"/>
      <c r="P85" s="636"/>
      <c r="Q85" s="636"/>
      <c r="R85" s="636"/>
      <c r="S85" s="636"/>
      <c r="T85" s="636"/>
      <c r="U85" s="636"/>
      <c r="V85" s="636"/>
      <c r="W85" s="636"/>
      <c r="X85" s="636"/>
      <c r="Y85" s="636"/>
      <c r="Z85" s="636"/>
      <c r="AA85" s="636"/>
    </row>
    <row r="86">
      <c r="A86" s="636"/>
      <c r="B86" s="636"/>
      <c r="C86" s="636"/>
      <c r="D86" s="636"/>
      <c r="E86" s="636"/>
      <c r="F86" s="636"/>
      <c r="G86" s="636"/>
      <c r="H86" s="636"/>
      <c r="I86" s="636"/>
      <c r="J86" s="636"/>
      <c r="K86" s="636"/>
      <c r="L86" s="636"/>
      <c r="M86" s="636"/>
      <c r="N86" s="636"/>
      <c r="O86" s="636"/>
      <c r="P86" s="636"/>
      <c r="Q86" s="636"/>
      <c r="R86" s="636"/>
      <c r="S86" s="636"/>
      <c r="T86" s="636"/>
      <c r="U86" s="636"/>
      <c r="V86" s="636"/>
      <c r="W86" s="636"/>
      <c r="X86" s="636"/>
      <c r="Y86" s="636"/>
      <c r="Z86" s="636"/>
      <c r="AA86" s="636"/>
    </row>
    <row r="87">
      <c r="A87" s="636"/>
      <c r="B87" s="636"/>
      <c r="C87" s="636"/>
      <c r="D87" s="636"/>
      <c r="E87" s="636"/>
      <c r="F87" s="636"/>
      <c r="G87" s="636"/>
      <c r="H87" s="636"/>
      <c r="I87" s="636"/>
      <c r="J87" s="636"/>
      <c r="K87" s="636"/>
      <c r="L87" s="636"/>
      <c r="M87" s="636"/>
      <c r="N87" s="636"/>
      <c r="O87" s="636"/>
      <c r="P87" s="636"/>
      <c r="Q87" s="636"/>
      <c r="R87" s="636"/>
      <c r="S87" s="636"/>
      <c r="T87" s="636"/>
      <c r="U87" s="636"/>
      <c r="V87" s="636"/>
      <c r="W87" s="636"/>
      <c r="X87" s="636"/>
      <c r="Y87" s="636"/>
      <c r="Z87" s="636"/>
      <c r="AA87" s="636"/>
    </row>
    <row r="88">
      <c r="A88" s="636"/>
      <c r="B88" s="636"/>
      <c r="C88" s="636"/>
      <c r="D88" s="636"/>
      <c r="E88" s="636"/>
      <c r="F88" s="636"/>
      <c r="G88" s="636"/>
      <c r="H88" s="636"/>
      <c r="I88" s="636"/>
      <c r="J88" s="636"/>
      <c r="K88" s="636"/>
      <c r="L88" s="636"/>
      <c r="M88" s="636"/>
      <c r="N88" s="636"/>
      <c r="O88" s="636"/>
      <c r="P88" s="636"/>
      <c r="Q88" s="636"/>
      <c r="R88" s="636"/>
      <c r="S88" s="636"/>
      <c r="T88" s="636"/>
      <c r="U88" s="636"/>
      <c r="V88" s="636"/>
      <c r="W88" s="636"/>
      <c r="X88" s="636"/>
      <c r="Y88" s="636"/>
      <c r="Z88" s="636"/>
      <c r="AA88" s="636"/>
    </row>
    <row r="89">
      <c r="A89" s="636"/>
      <c r="B89" s="636"/>
      <c r="C89" s="636"/>
      <c r="D89" s="636"/>
      <c r="E89" s="636"/>
      <c r="F89" s="636"/>
      <c r="G89" s="636"/>
      <c r="H89" s="636"/>
      <c r="I89" s="636"/>
      <c r="J89" s="636"/>
      <c r="K89" s="636"/>
      <c r="L89" s="636"/>
      <c r="M89" s="636"/>
      <c r="N89" s="636"/>
      <c r="O89" s="636"/>
      <c r="P89" s="636"/>
      <c r="Q89" s="636"/>
      <c r="R89" s="636"/>
      <c r="S89" s="636"/>
      <c r="T89" s="636"/>
      <c r="U89" s="636"/>
      <c r="V89" s="636"/>
      <c r="W89" s="636"/>
      <c r="X89" s="636"/>
      <c r="Y89" s="636"/>
      <c r="Z89" s="636"/>
      <c r="AA89" s="636"/>
    </row>
    <row r="90">
      <c r="A90" s="636"/>
      <c r="B90" s="636"/>
      <c r="C90" s="636"/>
      <c r="D90" s="636"/>
      <c r="E90" s="636"/>
      <c r="F90" s="636"/>
      <c r="G90" s="636"/>
      <c r="H90" s="636"/>
      <c r="I90" s="636"/>
      <c r="J90" s="636"/>
      <c r="K90" s="636"/>
      <c r="L90" s="636"/>
      <c r="M90" s="636"/>
      <c r="N90" s="636"/>
      <c r="O90" s="636"/>
      <c r="P90" s="636"/>
      <c r="Q90" s="636"/>
      <c r="R90" s="636"/>
      <c r="S90" s="636"/>
      <c r="T90" s="636"/>
      <c r="U90" s="636"/>
      <c r="V90" s="636"/>
      <c r="W90" s="636"/>
      <c r="X90" s="636"/>
      <c r="Y90" s="636"/>
      <c r="Z90" s="636"/>
      <c r="AA90" s="636"/>
    </row>
    <row r="91">
      <c r="A91" s="636"/>
      <c r="B91" s="636"/>
      <c r="C91" s="636"/>
      <c r="D91" s="636"/>
      <c r="E91" s="636"/>
      <c r="F91" s="636"/>
      <c r="G91" s="636"/>
      <c r="H91" s="636"/>
      <c r="I91" s="636"/>
      <c r="J91" s="636"/>
      <c r="K91" s="636"/>
      <c r="L91" s="636"/>
      <c r="M91" s="636"/>
      <c r="N91" s="636"/>
      <c r="O91" s="636"/>
      <c r="P91" s="636"/>
      <c r="Q91" s="636"/>
      <c r="R91" s="636"/>
      <c r="S91" s="636"/>
      <c r="T91" s="636"/>
      <c r="U91" s="636"/>
      <c r="V91" s="636"/>
      <c r="W91" s="636"/>
      <c r="X91" s="636"/>
      <c r="Y91" s="636"/>
      <c r="Z91" s="636"/>
      <c r="AA91" s="636"/>
    </row>
    <row r="92">
      <c r="A92" s="636"/>
      <c r="B92" s="636"/>
      <c r="C92" s="636"/>
      <c r="D92" s="636"/>
      <c r="E92" s="636"/>
      <c r="F92" s="636"/>
      <c r="G92" s="636"/>
      <c r="H92" s="636"/>
      <c r="I92" s="636"/>
      <c r="J92" s="636"/>
      <c r="K92" s="636"/>
      <c r="L92" s="636"/>
      <c r="M92" s="636"/>
      <c r="N92" s="636"/>
      <c r="O92" s="636"/>
      <c r="P92" s="636"/>
      <c r="Q92" s="636"/>
      <c r="R92" s="636"/>
      <c r="S92" s="636"/>
      <c r="T92" s="636"/>
      <c r="U92" s="636"/>
      <c r="V92" s="636"/>
      <c r="W92" s="636"/>
      <c r="X92" s="636"/>
      <c r="Y92" s="636"/>
      <c r="Z92" s="636"/>
      <c r="AA92" s="636"/>
    </row>
    <row r="93">
      <c r="A93" s="636"/>
      <c r="B93" s="636"/>
      <c r="C93" s="636"/>
      <c r="D93" s="636"/>
      <c r="E93" s="636"/>
      <c r="F93" s="636"/>
      <c r="G93" s="636"/>
      <c r="H93" s="636"/>
      <c r="I93" s="636"/>
      <c r="J93" s="636"/>
      <c r="K93" s="636"/>
      <c r="L93" s="636"/>
      <c r="M93" s="636"/>
      <c r="N93" s="636"/>
      <c r="O93" s="636"/>
      <c r="P93" s="636"/>
      <c r="Q93" s="636"/>
      <c r="R93" s="636"/>
      <c r="S93" s="636"/>
      <c r="T93" s="636"/>
      <c r="U93" s="636"/>
      <c r="V93" s="636"/>
      <c r="W93" s="636"/>
      <c r="X93" s="636"/>
      <c r="Y93" s="636"/>
      <c r="Z93" s="636"/>
      <c r="AA93" s="636"/>
    </row>
    <row r="94">
      <c r="A94" s="636"/>
      <c r="B94" s="636"/>
      <c r="C94" s="636"/>
      <c r="D94" s="636"/>
      <c r="E94" s="636"/>
      <c r="F94" s="636"/>
      <c r="G94" s="636"/>
      <c r="H94" s="636"/>
      <c r="I94" s="636"/>
      <c r="J94" s="636"/>
      <c r="K94" s="636"/>
      <c r="L94" s="636"/>
      <c r="M94" s="636"/>
      <c r="N94" s="636"/>
      <c r="O94" s="636"/>
      <c r="P94" s="636"/>
      <c r="Q94" s="636"/>
      <c r="R94" s="636"/>
      <c r="S94" s="636"/>
      <c r="T94" s="636"/>
      <c r="U94" s="636"/>
      <c r="V94" s="636"/>
      <c r="W94" s="636"/>
      <c r="X94" s="636"/>
      <c r="Y94" s="636"/>
      <c r="Z94" s="636"/>
      <c r="AA94" s="636"/>
    </row>
    <row r="95">
      <c r="A95" s="636"/>
      <c r="B95" s="636"/>
      <c r="C95" s="636"/>
      <c r="D95" s="636"/>
      <c r="E95" s="636"/>
      <c r="F95" s="636"/>
      <c r="G95" s="636"/>
      <c r="H95" s="636"/>
      <c r="I95" s="636"/>
      <c r="J95" s="636"/>
      <c r="K95" s="636"/>
      <c r="L95" s="636"/>
      <c r="M95" s="636"/>
      <c r="N95" s="636"/>
      <c r="O95" s="636"/>
      <c r="P95" s="636"/>
      <c r="Q95" s="636"/>
      <c r="R95" s="636"/>
      <c r="S95" s="636"/>
      <c r="T95" s="636"/>
      <c r="U95" s="636"/>
      <c r="V95" s="636"/>
      <c r="W95" s="636"/>
      <c r="X95" s="636"/>
      <c r="Y95" s="636"/>
      <c r="Z95" s="636"/>
      <c r="AA95" s="636"/>
    </row>
    <row r="96">
      <c r="A96" s="636"/>
      <c r="B96" s="636"/>
      <c r="C96" s="636"/>
      <c r="D96" s="636"/>
      <c r="E96" s="636"/>
      <c r="F96" s="636"/>
      <c r="G96" s="636"/>
      <c r="H96" s="636"/>
      <c r="I96" s="636"/>
      <c r="J96" s="636"/>
      <c r="K96" s="636"/>
      <c r="L96" s="636"/>
      <c r="M96" s="636"/>
      <c r="N96" s="636"/>
      <c r="O96" s="636"/>
      <c r="P96" s="636"/>
      <c r="Q96" s="636"/>
      <c r="R96" s="636"/>
      <c r="S96" s="636"/>
      <c r="T96" s="636"/>
      <c r="U96" s="636"/>
      <c r="V96" s="636"/>
      <c r="W96" s="636"/>
      <c r="X96" s="636"/>
      <c r="Y96" s="636"/>
      <c r="Z96" s="636"/>
      <c r="AA96" s="636"/>
    </row>
    <row r="97">
      <c r="A97" s="636"/>
      <c r="B97" s="636"/>
      <c r="C97" s="636"/>
      <c r="D97" s="636"/>
      <c r="E97" s="636"/>
      <c r="F97" s="636"/>
      <c r="G97" s="636"/>
      <c r="H97" s="636"/>
      <c r="I97" s="636"/>
      <c r="J97" s="636"/>
      <c r="K97" s="636"/>
      <c r="L97" s="636"/>
      <c r="M97" s="636"/>
      <c r="N97" s="636"/>
      <c r="O97" s="636"/>
      <c r="P97" s="636"/>
      <c r="Q97" s="636"/>
      <c r="R97" s="636"/>
      <c r="S97" s="636"/>
      <c r="T97" s="636"/>
      <c r="U97" s="636"/>
      <c r="V97" s="636"/>
      <c r="W97" s="636"/>
      <c r="X97" s="636"/>
      <c r="Y97" s="636"/>
      <c r="Z97" s="636"/>
      <c r="AA97" s="636"/>
    </row>
    <row r="98">
      <c r="A98" s="636"/>
      <c r="B98" s="636"/>
      <c r="C98" s="636"/>
      <c r="D98" s="636"/>
      <c r="E98" s="636"/>
      <c r="F98" s="636"/>
      <c r="G98" s="636"/>
      <c r="H98" s="636"/>
      <c r="I98" s="636"/>
      <c r="J98" s="636"/>
      <c r="K98" s="636"/>
      <c r="L98" s="636"/>
      <c r="M98" s="636"/>
      <c r="N98" s="636"/>
      <c r="O98" s="636"/>
      <c r="P98" s="636"/>
      <c r="Q98" s="636"/>
      <c r="R98" s="636"/>
      <c r="S98" s="636"/>
      <c r="T98" s="636"/>
      <c r="U98" s="636"/>
      <c r="V98" s="636"/>
      <c r="W98" s="636"/>
      <c r="X98" s="636"/>
      <c r="Y98" s="636"/>
      <c r="Z98" s="636"/>
      <c r="AA98" s="636"/>
    </row>
    <row r="99">
      <c r="A99" s="636"/>
      <c r="B99" s="636"/>
      <c r="C99" s="636"/>
      <c r="D99" s="636"/>
      <c r="E99" s="636"/>
      <c r="F99" s="636"/>
      <c r="G99" s="636"/>
      <c r="H99" s="636"/>
      <c r="I99" s="636"/>
      <c r="J99" s="636"/>
      <c r="K99" s="636"/>
      <c r="L99" s="636"/>
      <c r="M99" s="636"/>
      <c r="N99" s="636"/>
      <c r="O99" s="636"/>
      <c r="P99" s="636"/>
      <c r="Q99" s="636"/>
      <c r="R99" s="636"/>
      <c r="S99" s="636"/>
      <c r="T99" s="636"/>
      <c r="U99" s="636"/>
      <c r="V99" s="636"/>
      <c r="W99" s="636"/>
      <c r="X99" s="636"/>
      <c r="Y99" s="636"/>
      <c r="Z99" s="636"/>
      <c r="AA99" s="636"/>
    </row>
    <row r="100">
      <c r="A100" s="636"/>
      <c r="B100" s="636"/>
      <c r="C100" s="636"/>
      <c r="D100" s="636"/>
      <c r="E100" s="636"/>
      <c r="F100" s="636"/>
      <c r="G100" s="636"/>
      <c r="H100" s="636"/>
      <c r="I100" s="636"/>
      <c r="J100" s="636"/>
      <c r="K100" s="636"/>
      <c r="L100" s="636"/>
      <c r="M100" s="636"/>
      <c r="N100" s="636"/>
      <c r="O100" s="636"/>
      <c r="P100" s="636"/>
      <c r="Q100" s="636"/>
      <c r="R100" s="636"/>
      <c r="S100" s="636"/>
      <c r="T100" s="636"/>
      <c r="U100" s="636"/>
      <c r="V100" s="636"/>
      <c r="W100" s="636"/>
      <c r="X100" s="636"/>
      <c r="Y100" s="636"/>
      <c r="Z100" s="636"/>
      <c r="AA100" s="636"/>
    </row>
    <row r="101">
      <c r="A101" s="636"/>
      <c r="B101" s="636"/>
      <c r="C101" s="636"/>
      <c r="D101" s="636"/>
      <c r="E101" s="636"/>
      <c r="F101" s="636"/>
      <c r="G101" s="636"/>
      <c r="H101" s="636"/>
      <c r="I101" s="636"/>
      <c r="J101" s="636"/>
      <c r="K101" s="636"/>
      <c r="L101" s="636"/>
      <c r="M101" s="636"/>
      <c r="N101" s="636"/>
      <c r="O101" s="636"/>
      <c r="P101" s="636"/>
      <c r="Q101" s="636"/>
      <c r="R101" s="636"/>
      <c r="S101" s="636"/>
      <c r="T101" s="636"/>
      <c r="U101" s="636"/>
      <c r="V101" s="636"/>
      <c r="W101" s="636"/>
      <c r="X101" s="636"/>
      <c r="Y101" s="636"/>
      <c r="Z101" s="636"/>
      <c r="AA101" s="636"/>
    </row>
    <row r="102">
      <c r="A102" s="636"/>
      <c r="B102" s="636"/>
      <c r="C102" s="636"/>
      <c r="D102" s="636"/>
      <c r="E102" s="636"/>
      <c r="F102" s="636"/>
      <c r="G102" s="636"/>
      <c r="H102" s="636"/>
      <c r="I102" s="636"/>
      <c r="J102" s="636"/>
      <c r="K102" s="636"/>
      <c r="L102" s="636"/>
      <c r="M102" s="636"/>
      <c r="N102" s="636"/>
      <c r="O102" s="636"/>
      <c r="P102" s="636"/>
      <c r="Q102" s="636"/>
      <c r="R102" s="636"/>
      <c r="S102" s="636"/>
      <c r="T102" s="636"/>
      <c r="U102" s="636"/>
      <c r="V102" s="636"/>
      <c r="W102" s="636"/>
      <c r="X102" s="636"/>
      <c r="Y102" s="636"/>
      <c r="Z102" s="636"/>
      <c r="AA102" s="636"/>
    </row>
    <row r="103">
      <c r="A103" s="636"/>
      <c r="B103" s="636"/>
      <c r="C103" s="636"/>
      <c r="D103" s="636"/>
      <c r="E103" s="636"/>
      <c r="F103" s="636"/>
      <c r="G103" s="636"/>
      <c r="H103" s="636"/>
      <c r="I103" s="636"/>
      <c r="J103" s="636"/>
      <c r="K103" s="636"/>
      <c r="L103" s="636"/>
      <c r="M103" s="636"/>
      <c r="N103" s="636"/>
      <c r="O103" s="636"/>
      <c r="P103" s="636"/>
      <c r="Q103" s="636"/>
      <c r="R103" s="636"/>
      <c r="S103" s="636"/>
      <c r="T103" s="636"/>
      <c r="U103" s="636"/>
      <c r="V103" s="636"/>
      <c r="W103" s="636"/>
      <c r="X103" s="636"/>
      <c r="Y103" s="636"/>
      <c r="Z103" s="636"/>
      <c r="AA103" s="636"/>
    </row>
    <row r="104">
      <c r="A104" s="636"/>
      <c r="B104" s="636"/>
      <c r="C104" s="636"/>
      <c r="D104" s="636"/>
      <c r="E104" s="636"/>
      <c r="F104" s="636"/>
      <c r="G104" s="636"/>
      <c r="H104" s="636"/>
      <c r="I104" s="636"/>
      <c r="J104" s="636"/>
      <c r="K104" s="636"/>
      <c r="L104" s="636"/>
      <c r="M104" s="636"/>
      <c r="N104" s="636"/>
      <c r="O104" s="636"/>
      <c r="P104" s="636"/>
      <c r="Q104" s="636"/>
      <c r="R104" s="636"/>
      <c r="S104" s="636"/>
      <c r="T104" s="636"/>
      <c r="U104" s="636"/>
      <c r="V104" s="636"/>
      <c r="W104" s="636"/>
      <c r="X104" s="636"/>
      <c r="Y104" s="636"/>
      <c r="Z104" s="636"/>
      <c r="AA104" s="636"/>
    </row>
    <row r="105">
      <c r="A105" s="636"/>
      <c r="B105" s="636"/>
      <c r="C105" s="636"/>
      <c r="D105" s="636"/>
      <c r="E105" s="636"/>
      <c r="F105" s="636"/>
      <c r="G105" s="636"/>
      <c r="H105" s="636"/>
      <c r="I105" s="636"/>
      <c r="J105" s="636"/>
      <c r="K105" s="636"/>
      <c r="L105" s="636"/>
      <c r="M105" s="636"/>
      <c r="N105" s="636"/>
      <c r="O105" s="636"/>
      <c r="P105" s="636"/>
      <c r="Q105" s="636"/>
      <c r="R105" s="636"/>
      <c r="S105" s="636"/>
      <c r="T105" s="636"/>
      <c r="U105" s="636"/>
      <c r="V105" s="636"/>
      <c r="W105" s="636"/>
      <c r="X105" s="636"/>
      <c r="Y105" s="636"/>
      <c r="Z105" s="636"/>
      <c r="AA105" s="636"/>
    </row>
    <row r="106">
      <c r="A106" s="636"/>
      <c r="B106" s="636"/>
      <c r="C106" s="636"/>
      <c r="D106" s="636"/>
      <c r="E106" s="636"/>
      <c r="F106" s="636"/>
      <c r="G106" s="636"/>
      <c r="H106" s="636"/>
      <c r="I106" s="636"/>
      <c r="J106" s="636"/>
      <c r="K106" s="636"/>
      <c r="L106" s="636"/>
      <c r="M106" s="636"/>
      <c r="N106" s="636"/>
      <c r="O106" s="636"/>
      <c r="P106" s="636"/>
      <c r="Q106" s="636"/>
      <c r="R106" s="636"/>
      <c r="S106" s="636"/>
      <c r="T106" s="636"/>
      <c r="U106" s="636"/>
      <c r="V106" s="636"/>
      <c r="W106" s="636"/>
      <c r="X106" s="636"/>
      <c r="Y106" s="636"/>
      <c r="Z106" s="636"/>
      <c r="AA106" s="636"/>
    </row>
    <row r="107">
      <c r="A107" s="636"/>
      <c r="B107" s="636"/>
      <c r="C107" s="636"/>
      <c r="D107" s="636"/>
      <c r="E107" s="636"/>
      <c r="F107" s="636"/>
      <c r="G107" s="636"/>
      <c r="H107" s="636"/>
      <c r="I107" s="636"/>
      <c r="J107" s="636"/>
      <c r="K107" s="636"/>
      <c r="L107" s="636"/>
      <c r="M107" s="636"/>
      <c r="N107" s="636"/>
      <c r="O107" s="636"/>
      <c r="P107" s="636"/>
      <c r="Q107" s="636"/>
      <c r="R107" s="636"/>
      <c r="S107" s="636"/>
      <c r="T107" s="636"/>
      <c r="U107" s="636"/>
      <c r="V107" s="636"/>
      <c r="W107" s="636"/>
      <c r="X107" s="636"/>
      <c r="Y107" s="636"/>
      <c r="Z107" s="636"/>
      <c r="AA107" s="636"/>
    </row>
    <row r="108">
      <c r="A108" s="636"/>
      <c r="B108" s="636"/>
      <c r="C108" s="636"/>
      <c r="D108" s="636"/>
      <c r="E108" s="636"/>
      <c r="F108" s="636"/>
      <c r="G108" s="636"/>
      <c r="H108" s="636"/>
      <c r="I108" s="636"/>
      <c r="J108" s="636"/>
      <c r="K108" s="636"/>
      <c r="L108" s="636"/>
      <c r="M108" s="636"/>
      <c r="N108" s="636"/>
      <c r="O108" s="636"/>
      <c r="P108" s="636"/>
      <c r="Q108" s="636"/>
      <c r="R108" s="636"/>
      <c r="S108" s="636"/>
      <c r="T108" s="636"/>
      <c r="U108" s="636"/>
      <c r="V108" s="636"/>
      <c r="W108" s="636"/>
      <c r="X108" s="636"/>
      <c r="Y108" s="636"/>
      <c r="Z108" s="636"/>
      <c r="AA108" s="636"/>
    </row>
    <row r="109">
      <c r="A109" s="636"/>
      <c r="B109" s="636"/>
      <c r="C109" s="636"/>
      <c r="D109" s="636"/>
      <c r="E109" s="636"/>
      <c r="F109" s="636"/>
      <c r="G109" s="636"/>
      <c r="H109" s="636"/>
      <c r="I109" s="636"/>
      <c r="J109" s="636"/>
      <c r="K109" s="636"/>
      <c r="L109" s="636"/>
      <c r="M109" s="636"/>
      <c r="N109" s="636"/>
      <c r="O109" s="636"/>
      <c r="P109" s="636"/>
      <c r="Q109" s="636"/>
      <c r="R109" s="636"/>
      <c r="S109" s="636"/>
      <c r="T109" s="636"/>
      <c r="U109" s="636"/>
      <c r="V109" s="636"/>
      <c r="W109" s="636"/>
      <c r="X109" s="636"/>
      <c r="Y109" s="636"/>
      <c r="Z109" s="636"/>
      <c r="AA109" s="636"/>
    </row>
    <row r="110">
      <c r="A110" s="636"/>
      <c r="B110" s="636"/>
      <c r="C110" s="636"/>
      <c r="D110" s="636"/>
      <c r="E110" s="636"/>
      <c r="F110" s="636"/>
      <c r="G110" s="636"/>
      <c r="H110" s="636"/>
      <c r="I110" s="636"/>
      <c r="J110" s="636"/>
      <c r="K110" s="636"/>
      <c r="L110" s="636"/>
      <c r="M110" s="636"/>
      <c r="N110" s="636"/>
      <c r="O110" s="636"/>
      <c r="P110" s="636"/>
      <c r="Q110" s="636"/>
      <c r="R110" s="636"/>
      <c r="S110" s="636"/>
      <c r="T110" s="636"/>
      <c r="U110" s="636"/>
      <c r="V110" s="636"/>
      <c r="W110" s="636"/>
      <c r="X110" s="636"/>
      <c r="Y110" s="636"/>
      <c r="Z110" s="636"/>
      <c r="AA110" s="636"/>
    </row>
    <row r="111">
      <c r="A111" s="636"/>
      <c r="B111" s="636"/>
      <c r="C111" s="636"/>
      <c r="D111" s="636"/>
      <c r="E111" s="636"/>
      <c r="F111" s="636"/>
      <c r="G111" s="636"/>
      <c r="H111" s="636"/>
      <c r="I111" s="636"/>
      <c r="J111" s="636"/>
      <c r="K111" s="636"/>
      <c r="L111" s="636"/>
      <c r="M111" s="636"/>
      <c r="N111" s="636"/>
      <c r="O111" s="636"/>
      <c r="P111" s="636"/>
      <c r="Q111" s="636"/>
      <c r="R111" s="636"/>
      <c r="S111" s="636"/>
      <c r="T111" s="636"/>
      <c r="U111" s="636"/>
      <c r="V111" s="636"/>
      <c r="W111" s="636"/>
      <c r="X111" s="636"/>
      <c r="Y111" s="636"/>
      <c r="Z111" s="636"/>
      <c r="AA111" s="636"/>
    </row>
    <row r="112">
      <c r="A112" s="636"/>
      <c r="B112" s="636"/>
      <c r="C112" s="636"/>
      <c r="D112" s="636"/>
      <c r="E112" s="636"/>
      <c r="F112" s="636"/>
      <c r="G112" s="636"/>
      <c r="H112" s="636"/>
      <c r="I112" s="636"/>
      <c r="J112" s="636"/>
      <c r="K112" s="636"/>
      <c r="L112" s="636"/>
      <c r="M112" s="636"/>
      <c r="N112" s="636"/>
      <c r="O112" s="636"/>
      <c r="P112" s="636"/>
      <c r="Q112" s="636"/>
      <c r="R112" s="636"/>
      <c r="S112" s="636"/>
      <c r="T112" s="636"/>
      <c r="U112" s="636"/>
      <c r="V112" s="636"/>
      <c r="W112" s="636"/>
      <c r="X112" s="636"/>
      <c r="Y112" s="636"/>
      <c r="Z112" s="636"/>
      <c r="AA112" s="636"/>
    </row>
    <row r="113">
      <c r="A113" s="636"/>
      <c r="B113" s="636"/>
      <c r="C113" s="636"/>
      <c r="D113" s="636"/>
      <c r="E113" s="636"/>
      <c r="F113" s="636"/>
      <c r="G113" s="636"/>
      <c r="H113" s="636"/>
      <c r="I113" s="636"/>
      <c r="J113" s="636"/>
      <c r="K113" s="636"/>
      <c r="L113" s="636"/>
      <c r="M113" s="636"/>
      <c r="N113" s="636"/>
      <c r="O113" s="636"/>
      <c r="P113" s="636"/>
      <c r="Q113" s="636"/>
      <c r="R113" s="636"/>
      <c r="S113" s="636"/>
      <c r="T113" s="636"/>
      <c r="U113" s="636"/>
      <c r="V113" s="636"/>
      <c r="W113" s="636"/>
      <c r="X113" s="636"/>
      <c r="Y113" s="636"/>
      <c r="Z113" s="636"/>
      <c r="AA113" s="636"/>
    </row>
    <row r="114">
      <c r="A114" s="636"/>
      <c r="B114" s="636"/>
      <c r="C114" s="636"/>
      <c r="D114" s="636"/>
      <c r="E114" s="636"/>
      <c r="F114" s="636"/>
      <c r="G114" s="636"/>
      <c r="H114" s="636"/>
      <c r="I114" s="636"/>
      <c r="J114" s="636"/>
      <c r="K114" s="636"/>
      <c r="L114" s="636"/>
      <c r="M114" s="636"/>
      <c r="N114" s="636"/>
      <c r="O114" s="636"/>
      <c r="P114" s="636"/>
      <c r="Q114" s="636"/>
      <c r="R114" s="636"/>
      <c r="S114" s="636"/>
      <c r="T114" s="636"/>
      <c r="U114" s="636"/>
      <c r="V114" s="636"/>
      <c r="W114" s="636"/>
      <c r="X114" s="636"/>
      <c r="Y114" s="636"/>
      <c r="Z114" s="636"/>
      <c r="AA114" s="636"/>
    </row>
    <row r="115">
      <c r="A115" s="636"/>
      <c r="B115" s="636"/>
      <c r="C115" s="636"/>
      <c r="D115" s="636"/>
      <c r="E115" s="636"/>
      <c r="F115" s="636"/>
      <c r="G115" s="636"/>
      <c r="H115" s="636"/>
      <c r="I115" s="636"/>
      <c r="J115" s="636"/>
      <c r="K115" s="636"/>
      <c r="L115" s="636"/>
      <c r="M115" s="636"/>
      <c r="N115" s="636"/>
      <c r="O115" s="636"/>
      <c r="P115" s="636"/>
      <c r="Q115" s="636"/>
      <c r="R115" s="636"/>
      <c r="S115" s="636"/>
      <c r="T115" s="636"/>
      <c r="U115" s="636"/>
      <c r="V115" s="636"/>
      <c r="W115" s="636"/>
      <c r="X115" s="636"/>
      <c r="Y115" s="636"/>
      <c r="Z115" s="636"/>
      <c r="AA115" s="636"/>
    </row>
    <row r="116">
      <c r="A116" s="636"/>
      <c r="B116" s="636"/>
      <c r="C116" s="636"/>
      <c r="D116" s="636"/>
      <c r="E116" s="636"/>
      <c r="F116" s="636"/>
      <c r="G116" s="636"/>
      <c r="H116" s="636"/>
      <c r="I116" s="636"/>
      <c r="J116" s="636"/>
      <c r="K116" s="636"/>
      <c r="L116" s="636"/>
      <c r="M116" s="636"/>
      <c r="N116" s="636"/>
      <c r="O116" s="636"/>
      <c r="P116" s="636"/>
      <c r="Q116" s="636"/>
      <c r="R116" s="636"/>
      <c r="S116" s="636"/>
      <c r="T116" s="636"/>
      <c r="U116" s="636"/>
      <c r="V116" s="636"/>
      <c r="W116" s="636"/>
      <c r="X116" s="636"/>
      <c r="Y116" s="636"/>
      <c r="Z116" s="636"/>
      <c r="AA116" s="636"/>
    </row>
    <row r="117">
      <c r="A117" s="636"/>
      <c r="B117" s="636"/>
      <c r="C117" s="636"/>
      <c r="D117" s="636"/>
      <c r="E117" s="636"/>
      <c r="F117" s="636"/>
      <c r="G117" s="636"/>
      <c r="H117" s="636"/>
      <c r="I117" s="636"/>
      <c r="J117" s="636"/>
      <c r="K117" s="636"/>
      <c r="L117" s="636"/>
      <c r="M117" s="636"/>
      <c r="N117" s="636"/>
      <c r="O117" s="636"/>
      <c r="P117" s="636"/>
      <c r="Q117" s="636"/>
      <c r="R117" s="636"/>
      <c r="S117" s="636"/>
      <c r="T117" s="636"/>
      <c r="U117" s="636"/>
      <c r="V117" s="636"/>
      <c r="W117" s="636"/>
      <c r="X117" s="636"/>
      <c r="Y117" s="636"/>
      <c r="Z117" s="636"/>
      <c r="AA117" s="636"/>
    </row>
    <row r="118">
      <c r="A118" s="636"/>
      <c r="B118" s="636"/>
      <c r="C118" s="636"/>
      <c r="D118" s="636"/>
      <c r="E118" s="636"/>
      <c r="F118" s="636"/>
      <c r="G118" s="636"/>
      <c r="H118" s="636"/>
      <c r="I118" s="636"/>
      <c r="J118" s="636"/>
      <c r="K118" s="636"/>
      <c r="L118" s="636"/>
      <c r="M118" s="636"/>
      <c r="N118" s="636"/>
      <c r="O118" s="636"/>
      <c r="P118" s="636"/>
      <c r="Q118" s="636"/>
      <c r="R118" s="636"/>
      <c r="S118" s="636"/>
      <c r="T118" s="636"/>
      <c r="U118" s="636"/>
      <c r="V118" s="636"/>
      <c r="W118" s="636"/>
      <c r="X118" s="636"/>
      <c r="Y118" s="636"/>
      <c r="Z118" s="636"/>
      <c r="AA118" s="636"/>
    </row>
    <row r="119">
      <c r="A119" s="636"/>
      <c r="B119" s="636"/>
      <c r="C119" s="636"/>
      <c r="D119" s="636"/>
      <c r="E119" s="636"/>
      <c r="F119" s="636"/>
      <c r="G119" s="636"/>
      <c r="H119" s="636"/>
      <c r="I119" s="636"/>
      <c r="J119" s="636"/>
      <c r="K119" s="636"/>
      <c r="L119" s="636"/>
      <c r="M119" s="636"/>
      <c r="N119" s="636"/>
      <c r="O119" s="636"/>
      <c r="P119" s="636"/>
      <c r="Q119" s="636"/>
      <c r="R119" s="636"/>
      <c r="S119" s="636"/>
      <c r="T119" s="636"/>
      <c r="U119" s="636"/>
      <c r="V119" s="636"/>
      <c r="W119" s="636"/>
      <c r="X119" s="636"/>
      <c r="Y119" s="636"/>
      <c r="Z119" s="636"/>
      <c r="AA119" s="636"/>
    </row>
    <row r="120">
      <c r="A120" s="636"/>
      <c r="B120" s="636"/>
      <c r="C120" s="636"/>
      <c r="D120" s="636"/>
      <c r="E120" s="636"/>
      <c r="F120" s="636"/>
      <c r="G120" s="636"/>
      <c r="H120" s="636"/>
      <c r="I120" s="636"/>
      <c r="J120" s="636"/>
      <c r="K120" s="636"/>
      <c r="L120" s="636"/>
      <c r="M120" s="636"/>
      <c r="N120" s="636"/>
      <c r="O120" s="636"/>
      <c r="P120" s="636"/>
      <c r="Q120" s="636"/>
      <c r="R120" s="636"/>
      <c r="S120" s="636"/>
      <c r="T120" s="636"/>
      <c r="U120" s="636"/>
      <c r="V120" s="636"/>
      <c r="W120" s="636"/>
      <c r="X120" s="636"/>
      <c r="Y120" s="636"/>
      <c r="Z120" s="636"/>
      <c r="AA120" s="636"/>
    </row>
    <row r="121">
      <c r="A121" s="636"/>
      <c r="B121" s="636"/>
      <c r="C121" s="636"/>
      <c r="D121" s="636"/>
      <c r="E121" s="636"/>
      <c r="F121" s="636"/>
      <c r="G121" s="636"/>
      <c r="H121" s="636"/>
      <c r="I121" s="636"/>
      <c r="J121" s="636"/>
      <c r="K121" s="636"/>
      <c r="L121" s="636"/>
      <c r="M121" s="636"/>
      <c r="N121" s="636"/>
      <c r="O121" s="636"/>
      <c r="P121" s="636"/>
      <c r="Q121" s="636"/>
      <c r="R121" s="636"/>
      <c r="S121" s="636"/>
      <c r="T121" s="636"/>
      <c r="U121" s="636"/>
      <c r="V121" s="636"/>
      <c r="W121" s="636"/>
      <c r="X121" s="636"/>
      <c r="Y121" s="636"/>
      <c r="Z121" s="636"/>
      <c r="AA121" s="636"/>
    </row>
    <row r="122">
      <c r="A122" s="636"/>
      <c r="B122" s="636"/>
      <c r="C122" s="636"/>
      <c r="D122" s="636"/>
      <c r="E122" s="636"/>
      <c r="F122" s="636"/>
      <c r="G122" s="636"/>
      <c r="H122" s="636"/>
      <c r="I122" s="636"/>
      <c r="J122" s="636"/>
      <c r="K122" s="636"/>
      <c r="L122" s="636"/>
      <c r="M122" s="636"/>
      <c r="N122" s="636"/>
      <c r="O122" s="636"/>
      <c r="P122" s="636"/>
      <c r="Q122" s="636"/>
      <c r="R122" s="636"/>
      <c r="S122" s="636"/>
      <c r="T122" s="636"/>
      <c r="U122" s="636"/>
      <c r="V122" s="636"/>
      <c r="W122" s="636"/>
      <c r="X122" s="636"/>
      <c r="Y122" s="636"/>
      <c r="Z122" s="636"/>
      <c r="AA122" s="636"/>
    </row>
    <row r="123">
      <c r="A123" s="636"/>
      <c r="B123" s="636"/>
      <c r="C123" s="636"/>
      <c r="D123" s="636"/>
      <c r="E123" s="636"/>
      <c r="F123" s="636"/>
      <c r="G123" s="636"/>
      <c r="H123" s="636"/>
      <c r="I123" s="636"/>
      <c r="J123" s="636"/>
      <c r="K123" s="636"/>
      <c r="L123" s="636"/>
      <c r="M123" s="636"/>
      <c r="N123" s="636"/>
      <c r="O123" s="636"/>
      <c r="P123" s="636"/>
      <c r="Q123" s="636"/>
      <c r="R123" s="636"/>
      <c r="S123" s="636"/>
      <c r="T123" s="636"/>
      <c r="U123" s="636"/>
      <c r="V123" s="636"/>
      <c r="W123" s="636"/>
      <c r="X123" s="636"/>
      <c r="Y123" s="636"/>
      <c r="Z123" s="636"/>
      <c r="AA123" s="636"/>
    </row>
    <row r="124">
      <c r="A124" s="636"/>
      <c r="B124" s="636"/>
      <c r="C124" s="636"/>
      <c r="D124" s="636"/>
      <c r="E124" s="636"/>
      <c r="F124" s="636"/>
      <c r="G124" s="636"/>
      <c r="H124" s="636"/>
      <c r="I124" s="636"/>
      <c r="J124" s="636"/>
      <c r="K124" s="636"/>
      <c r="L124" s="636"/>
      <c r="M124" s="636"/>
      <c r="N124" s="636"/>
      <c r="O124" s="636"/>
      <c r="P124" s="636"/>
      <c r="Q124" s="636"/>
      <c r="R124" s="636"/>
      <c r="S124" s="636"/>
      <c r="T124" s="636"/>
      <c r="U124" s="636"/>
      <c r="V124" s="636"/>
      <c r="W124" s="636"/>
      <c r="X124" s="636"/>
      <c r="Y124" s="636"/>
      <c r="Z124" s="636"/>
      <c r="AA124" s="636"/>
    </row>
    <row r="125">
      <c r="A125" s="636"/>
      <c r="B125" s="636"/>
      <c r="C125" s="636"/>
      <c r="D125" s="636"/>
      <c r="E125" s="636"/>
      <c r="F125" s="636"/>
      <c r="G125" s="636"/>
      <c r="H125" s="636"/>
      <c r="I125" s="636"/>
      <c r="J125" s="636"/>
      <c r="K125" s="636"/>
      <c r="L125" s="636"/>
      <c r="M125" s="636"/>
      <c r="N125" s="636"/>
      <c r="O125" s="636"/>
      <c r="P125" s="636"/>
      <c r="Q125" s="636"/>
      <c r="R125" s="636"/>
      <c r="S125" s="636"/>
      <c r="T125" s="636"/>
      <c r="U125" s="636"/>
      <c r="V125" s="636"/>
      <c r="W125" s="636"/>
      <c r="X125" s="636"/>
      <c r="Y125" s="636"/>
      <c r="Z125" s="636"/>
      <c r="AA125" s="636"/>
    </row>
    <row r="126">
      <c r="A126" s="636"/>
      <c r="B126" s="636"/>
      <c r="C126" s="636"/>
      <c r="D126" s="636"/>
      <c r="E126" s="636"/>
      <c r="F126" s="636"/>
      <c r="G126" s="636"/>
      <c r="H126" s="636"/>
      <c r="I126" s="636"/>
      <c r="J126" s="636"/>
      <c r="K126" s="636"/>
      <c r="L126" s="636"/>
      <c r="M126" s="636"/>
      <c r="N126" s="636"/>
      <c r="O126" s="636"/>
      <c r="P126" s="636"/>
      <c r="Q126" s="636"/>
      <c r="R126" s="636"/>
      <c r="S126" s="636"/>
      <c r="T126" s="636"/>
      <c r="U126" s="636"/>
      <c r="V126" s="636"/>
      <c r="W126" s="636"/>
      <c r="X126" s="636"/>
      <c r="Y126" s="636"/>
      <c r="Z126" s="636"/>
      <c r="AA126" s="636"/>
    </row>
    <row r="127">
      <c r="A127" s="636"/>
      <c r="B127" s="636"/>
      <c r="C127" s="636"/>
      <c r="D127" s="636"/>
      <c r="E127" s="636"/>
      <c r="F127" s="636"/>
      <c r="G127" s="636"/>
      <c r="H127" s="636"/>
      <c r="I127" s="636"/>
      <c r="J127" s="636"/>
      <c r="K127" s="636"/>
      <c r="L127" s="636"/>
      <c r="M127" s="636"/>
      <c r="N127" s="636"/>
      <c r="O127" s="636"/>
      <c r="P127" s="636"/>
      <c r="Q127" s="636"/>
      <c r="R127" s="636"/>
      <c r="S127" s="636"/>
      <c r="T127" s="636"/>
      <c r="U127" s="636"/>
      <c r="V127" s="636"/>
      <c r="W127" s="636"/>
      <c r="X127" s="636"/>
      <c r="Y127" s="636"/>
      <c r="Z127" s="636"/>
      <c r="AA127" s="636"/>
    </row>
    <row r="128">
      <c r="A128" s="636"/>
      <c r="B128" s="636"/>
      <c r="C128" s="636"/>
      <c r="D128" s="636"/>
      <c r="E128" s="636"/>
      <c r="F128" s="636"/>
      <c r="G128" s="636"/>
      <c r="H128" s="636"/>
      <c r="I128" s="636"/>
      <c r="J128" s="636"/>
      <c r="K128" s="636"/>
      <c r="L128" s="636"/>
      <c r="M128" s="636"/>
      <c r="N128" s="636"/>
      <c r="O128" s="636"/>
      <c r="P128" s="636"/>
      <c r="Q128" s="636"/>
      <c r="R128" s="636"/>
      <c r="S128" s="636"/>
      <c r="T128" s="636"/>
      <c r="U128" s="636"/>
      <c r="V128" s="636"/>
      <c r="W128" s="636"/>
      <c r="X128" s="636"/>
      <c r="Y128" s="636"/>
      <c r="Z128" s="636"/>
      <c r="AA128" s="636"/>
    </row>
    <row r="129">
      <c r="A129" s="636"/>
      <c r="B129" s="636"/>
      <c r="C129" s="636"/>
      <c r="D129" s="636"/>
      <c r="E129" s="636"/>
      <c r="F129" s="636"/>
      <c r="G129" s="636"/>
      <c r="H129" s="636"/>
      <c r="I129" s="636"/>
      <c r="J129" s="636"/>
      <c r="K129" s="636"/>
      <c r="L129" s="636"/>
      <c r="M129" s="636"/>
      <c r="N129" s="636"/>
      <c r="O129" s="636"/>
      <c r="P129" s="636"/>
      <c r="Q129" s="636"/>
      <c r="R129" s="636"/>
      <c r="S129" s="636"/>
      <c r="T129" s="636"/>
      <c r="U129" s="636"/>
      <c r="V129" s="636"/>
      <c r="W129" s="636"/>
      <c r="X129" s="636"/>
      <c r="Y129" s="636"/>
      <c r="Z129" s="636"/>
      <c r="AA129" s="636"/>
    </row>
    <row r="130">
      <c r="A130" s="636"/>
      <c r="B130" s="636"/>
      <c r="C130" s="636"/>
      <c r="D130" s="636"/>
      <c r="E130" s="636"/>
      <c r="F130" s="636"/>
      <c r="G130" s="636"/>
      <c r="H130" s="636"/>
      <c r="I130" s="636"/>
      <c r="J130" s="636"/>
      <c r="K130" s="636"/>
      <c r="L130" s="636"/>
      <c r="M130" s="636"/>
      <c r="N130" s="636"/>
      <c r="O130" s="636"/>
      <c r="P130" s="636"/>
      <c r="Q130" s="636"/>
      <c r="R130" s="636"/>
      <c r="S130" s="636"/>
      <c r="T130" s="636"/>
      <c r="U130" s="636"/>
      <c r="V130" s="636"/>
      <c r="W130" s="636"/>
      <c r="X130" s="636"/>
      <c r="Y130" s="636"/>
      <c r="Z130" s="636"/>
      <c r="AA130" s="636"/>
    </row>
    <row r="131">
      <c r="A131" s="636"/>
      <c r="B131" s="636"/>
      <c r="C131" s="636"/>
      <c r="D131" s="636"/>
      <c r="E131" s="636"/>
      <c r="F131" s="636"/>
      <c r="G131" s="636"/>
      <c r="H131" s="636"/>
      <c r="I131" s="636"/>
      <c r="J131" s="636"/>
      <c r="K131" s="636"/>
      <c r="L131" s="636"/>
      <c r="M131" s="636"/>
      <c r="N131" s="636"/>
      <c r="O131" s="636"/>
      <c r="P131" s="636"/>
      <c r="Q131" s="636"/>
      <c r="R131" s="636"/>
      <c r="S131" s="636"/>
      <c r="T131" s="636"/>
      <c r="U131" s="636"/>
      <c r="V131" s="636"/>
      <c r="W131" s="636"/>
      <c r="X131" s="636"/>
      <c r="Y131" s="636"/>
      <c r="Z131" s="636"/>
      <c r="AA131" s="636"/>
    </row>
    <row r="132">
      <c r="A132" s="636"/>
      <c r="B132" s="636"/>
      <c r="C132" s="636"/>
      <c r="D132" s="636"/>
      <c r="E132" s="636"/>
      <c r="F132" s="636"/>
      <c r="G132" s="636"/>
      <c r="H132" s="636"/>
      <c r="I132" s="636"/>
      <c r="J132" s="636"/>
      <c r="K132" s="636"/>
      <c r="L132" s="636"/>
      <c r="M132" s="636"/>
      <c r="N132" s="636"/>
      <c r="O132" s="636"/>
      <c r="P132" s="636"/>
      <c r="Q132" s="636"/>
      <c r="R132" s="636"/>
      <c r="S132" s="636"/>
      <c r="T132" s="636"/>
      <c r="U132" s="636"/>
      <c r="V132" s="636"/>
      <c r="W132" s="636"/>
      <c r="X132" s="636"/>
      <c r="Y132" s="636"/>
      <c r="Z132" s="636"/>
      <c r="AA132" s="636"/>
    </row>
    <row r="133">
      <c r="A133" s="636"/>
      <c r="B133" s="636"/>
      <c r="C133" s="636"/>
      <c r="D133" s="636"/>
      <c r="E133" s="636"/>
      <c r="F133" s="636"/>
      <c r="G133" s="636"/>
      <c r="H133" s="636"/>
      <c r="I133" s="636"/>
      <c r="J133" s="636"/>
      <c r="K133" s="636"/>
      <c r="L133" s="636"/>
      <c r="M133" s="636"/>
      <c r="N133" s="636"/>
      <c r="O133" s="636"/>
      <c r="P133" s="636"/>
      <c r="Q133" s="636"/>
      <c r="R133" s="636"/>
      <c r="S133" s="636"/>
      <c r="T133" s="636"/>
      <c r="U133" s="636"/>
      <c r="V133" s="636"/>
      <c r="W133" s="636"/>
      <c r="X133" s="636"/>
      <c r="Y133" s="636"/>
      <c r="Z133" s="636"/>
      <c r="AA133" s="636"/>
    </row>
    <row r="134">
      <c r="A134" s="636"/>
      <c r="B134" s="636"/>
      <c r="C134" s="636"/>
      <c r="D134" s="636"/>
      <c r="E134" s="636"/>
      <c r="F134" s="636"/>
      <c r="G134" s="636"/>
      <c r="H134" s="636"/>
      <c r="I134" s="636"/>
      <c r="J134" s="636"/>
      <c r="K134" s="636"/>
      <c r="L134" s="636"/>
      <c r="M134" s="636"/>
      <c r="N134" s="636"/>
      <c r="O134" s="636"/>
      <c r="P134" s="636"/>
      <c r="Q134" s="636"/>
      <c r="R134" s="636"/>
      <c r="S134" s="636"/>
      <c r="T134" s="636"/>
      <c r="U134" s="636"/>
      <c r="V134" s="636"/>
      <c r="W134" s="636"/>
      <c r="X134" s="636"/>
      <c r="Y134" s="636"/>
      <c r="Z134" s="636"/>
      <c r="AA134" s="636"/>
    </row>
    <row r="135">
      <c r="A135" s="636"/>
      <c r="B135" s="636"/>
      <c r="C135" s="636"/>
      <c r="D135" s="636"/>
      <c r="E135" s="636"/>
      <c r="F135" s="636"/>
      <c r="G135" s="636"/>
      <c r="H135" s="636"/>
      <c r="I135" s="636"/>
      <c r="J135" s="636"/>
      <c r="K135" s="636"/>
      <c r="L135" s="636"/>
      <c r="M135" s="636"/>
      <c r="N135" s="636"/>
      <c r="O135" s="636"/>
      <c r="P135" s="636"/>
      <c r="Q135" s="636"/>
      <c r="R135" s="636"/>
      <c r="S135" s="636"/>
      <c r="T135" s="636"/>
      <c r="U135" s="636"/>
      <c r="V135" s="636"/>
      <c r="W135" s="636"/>
      <c r="X135" s="636"/>
      <c r="Y135" s="636"/>
      <c r="Z135" s="636"/>
      <c r="AA135" s="636"/>
    </row>
    <row r="136">
      <c r="A136" s="636"/>
      <c r="B136" s="636"/>
      <c r="C136" s="636"/>
      <c r="D136" s="636"/>
      <c r="E136" s="636"/>
      <c r="F136" s="636"/>
      <c r="G136" s="636"/>
      <c r="H136" s="636"/>
      <c r="I136" s="636"/>
      <c r="J136" s="636"/>
      <c r="K136" s="636"/>
      <c r="L136" s="636"/>
      <c r="M136" s="636"/>
      <c r="N136" s="636"/>
      <c r="O136" s="636"/>
      <c r="P136" s="636"/>
      <c r="Q136" s="636"/>
      <c r="R136" s="636"/>
      <c r="S136" s="636"/>
      <c r="T136" s="636"/>
      <c r="U136" s="636"/>
      <c r="V136" s="636"/>
      <c r="W136" s="636"/>
      <c r="X136" s="636"/>
      <c r="Y136" s="636"/>
      <c r="Z136" s="636"/>
      <c r="AA136" s="636"/>
    </row>
    <row r="137">
      <c r="A137" s="636"/>
      <c r="B137" s="636"/>
      <c r="C137" s="636"/>
      <c r="D137" s="636"/>
      <c r="E137" s="636"/>
      <c r="F137" s="636"/>
      <c r="G137" s="636"/>
      <c r="H137" s="636"/>
      <c r="I137" s="636"/>
      <c r="J137" s="636"/>
      <c r="K137" s="636"/>
      <c r="L137" s="636"/>
      <c r="M137" s="636"/>
      <c r="N137" s="636"/>
      <c r="O137" s="636"/>
      <c r="P137" s="636"/>
      <c r="Q137" s="636"/>
      <c r="R137" s="636"/>
      <c r="S137" s="636"/>
      <c r="T137" s="636"/>
      <c r="U137" s="636"/>
      <c r="V137" s="636"/>
      <c r="W137" s="636"/>
      <c r="X137" s="636"/>
      <c r="Y137" s="636"/>
      <c r="Z137" s="636"/>
      <c r="AA137" s="636"/>
    </row>
    <row r="138">
      <c r="A138" s="636"/>
      <c r="B138" s="636"/>
      <c r="C138" s="636"/>
      <c r="D138" s="636"/>
      <c r="E138" s="636"/>
      <c r="F138" s="636"/>
      <c r="G138" s="636"/>
      <c r="H138" s="636"/>
      <c r="I138" s="636"/>
      <c r="J138" s="636"/>
      <c r="K138" s="636"/>
      <c r="L138" s="636"/>
      <c r="M138" s="636"/>
      <c r="N138" s="636"/>
      <c r="O138" s="636"/>
      <c r="P138" s="636"/>
      <c r="Q138" s="636"/>
      <c r="R138" s="636"/>
      <c r="S138" s="636"/>
      <c r="T138" s="636"/>
      <c r="U138" s="636"/>
      <c r="V138" s="636"/>
      <c r="W138" s="636"/>
      <c r="X138" s="636"/>
      <c r="Y138" s="636"/>
      <c r="Z138" s="636"/>
      <c r="AA138" s="636"/>
    </row>
    <row r="139">
      <c r="A139" s="636"/>
      <c r="B139" s="636"/>
      <c r="C139" s="636"/>
      <c r="D139" s="636"/>
      <c r="E139" s="636"/>
      <c r="F139" s="636"/>
      <c r="G139" s="636"/>
      <c r="H139" s="636"/>
      <c r="I139" s="636"/>
      <c r="J139" s="636"/>
      <c r="K139" s="636"/>
      <c r="L139" s="636"/>
      <c r="M139" s="636"/>
      <c r="N139" s="636"/>
      <c r="O139" s="636"/>
      <c r="P139" s="636"/>
      <c r="Q139" s="636"/>
      <c r="R139" s="636"/>
      <c r="S139" s="636"/>
      <c r="T139" s="636"/>
      <c r="U139" s="636"/>
      <c r="V139" s="636"/>
      <c r="W139" s="636"/>
      <c r="X139" s="636"/>
      <c r="Y139" s="636"/>
      <c r="Z139" s="636"/>
      <c r="AA139" s="636"/>
    </row>
    <row r="140">
      <c r="A140" s="636"/>
      <c r="B140" s="636"/>
      <c r="C140" s="636"/>
      <c r="D140" s="636"/>
      <c r="E140" s="636"/>
      <c r="F140" s="636"/>
      <c r="G140" s="636"/>
      <c r="H140" s="636"/>
      <c r="I140" s="636"/>
      <c r="J140" s="636"/>
      <c r="K140" s="636"/>
      <c r="L140" s="636"/>
      <c r="M140" s="636"/>
      <c r="N140" s="636"/>
      <c r="O140" s="636"/>
      <c r="P140" s="636"/>
      <c r="Q140" s="636"/>
      <c r="R140" s="636"/>
      <c r="S140" s="636"/>
      <c r="T140" s="636"/>
      <c r="U140" s="636"/>
      <c r="V140" s="636"/>
      <c r="W140" s="636"/>
      <c r="X140" s="636"/>
      <c r="Y140" s="636"/>
      <c r="Z140" s="636"/>
      <c r="AA140" s="636"/>
    </row>
    <row r="141">
      <c r="A141" s="636"/>
      <c r="B141" s="636"/>
      <c r="C141" s="636"/>
      <c r="D141" s="636"/>
      <c r="E141" s="636"/>
      <c r="F141" s="636"/>
      <c r="G141" s="636"/>
      <c r="H141" s="636"/>
      <c r="I141" s="636"/>
      <c r="J141" s="636"/>
      <c r="K141" s="636"/>
      <c r="L141" s="636"/>
      <c r="M141" s="636"/>
      <c r="N141" s="636"/>
      <c r="O141" s="636"/>
      <c r="P141" s="636"/>
      <c r="Q141" s="636"/>
      <c r="R141" s="636"/>
      <c r="S141" s="636"/>
      <c r="T141" s="636"/>
      <c r="U141" s="636"/>
      <c r="V141" s="636"/>
      <c r="W141" s="636"/>
      <c r="X141" s="636"/>
      <c r="Y141" s="636"/>
      <c r="Z141" s="636"/>
      <c r="AA141" s="636"/>
    </row>
    <row r="142">
      <c r="A142" s="636"/>
      <c r="B142" s="636"/>
      <c r="C142" s="636"/>
      <c r="D142" s="636"/>
      <c r="E142" s="636"/>
      <c r="F142" s="636"/>
      <c r="G142" s="636"/>
      <c r="H142" s="636"/>
      <c r="I142" s="636"/>
      <c r="J142" s="636"/>
      <c r="K142" s="636"/>
      <c r="L142" s="636"/>
      <c r="M142" s="636"/>
      <c r="N142" s="636"/>
      <c r="O142" s="636"/>
      <c r="P142" s="636"/>
      <c r="Q142" s="636"/>
      <c r="R142" s="636"/>
      <c r="S142" s="636"/>
      <c r="T142" s="636"/>
      <c r="U142" s="636"/>
      <c r="V142" s="636"/>
      <c r="W142" s="636"/>
      <c r="X142" s="636"/>
      <c r="Y142" s="636"/>
      <c r="Z142" s="636"/>
      <c r="AA142" s="636"/>
    </row>
    <row r="143">
      <c r="A143" s="636"/>
      <c r="B143" s="636"/>
      <c r="C143" s="636"/>
      <c r="D143" s="636"/>
      <c r="E143" s="636"/>
      <c r="F143" s="636"/>
      <c r="G143" s="636"/>
      <c r="H143" s="636"/>
      <c r="I143" s="636"/>
      <c r="J143" s="636"/>
      <c r="K143" s="636"/>
      <c r="L143" s="636"/>
      <c r="M143" s="636"/>
      <c r="N143" s="636"/>
      <c r="O143" s="636"/>
      <c r="P143" s="636"/>
      <c r="Q143" s="636"/>
      <c r="R143" s="636"/>
      <c r="S143" s="636"/>
      <c r="T143" s="636"/>
      <c r="U143" s="636"/>
      <c r="V143" s="636"/>
      <c r="W143" s="636"/>
      <c r="X143" s="636"/>
      <c r="Y143" s="636"/>
      <c r="Z143" s="636"/>
      <c r="AA143" s="636"/>
    </row>
    <row r="144">
      <c r="A144" s="636"/>
      <c r="B144" s="636"/>
      <c r="C144" s="636"/>
      <c r="D144" s="636"/>
      <c r="E144" s="636"/>
      <c r="F144" s="636"/>
      <c r="G144" s="636"/>
      <c r="H144" s="636"/>
      <c r="I144" s="636"/>
      <c r="J144" s="636"/>
      <c r="K144" s="636"/>
      <c r="L144" s="636"/>
      <c r="M144" s="636"/>
      <c r="N144" s="636"/>
      <c r="O144" s="636"/>
      <c r="P144" s="636"/>
      <c r="Q144" s="636"/>
      <c r="R144" s="636"/>
      <c r="S144" s="636"/>
      <c r="T144" s="636"/>
      <c r="U144" s="636"/>
      <c r="V144" s="636"/>
      <c r="W144" s="636"/>
      <c r="X144" s="636"/>
      <c r="Y144" s="636"/>
      <c r="Z144" s="636"/>
      <c r="AA144" s="636"/>
    </row>
    <row r="145">
      <c r="A145" s="636"/>
      <c r="B145" s="636"/>
      <c r="C145" s="636"/>
      <c r="D145" s="636"/>
      <c r="E145" s="636"/>
      <c r="F145" s="636"/>
      <c r="G145" s="636"/>
      <c r="H145" s="636"/>
      <c r="I145" s="636"/>
      <c r="J145" s="636"/>
      <c r="K145" s="636"/>
      <c r="L145" s="636"/>
      <c r="M145" s="636"/>
      <c r="N145" s="636"/>
      <c r="O145" s="636"/>
      <c r="P145" s="636"/>
      <c r="Q145" s="636"/>
      <c r="R145" s="636"/>
      <c r="S145" s="636"/>
      <c r="T145" s="636"/>
      <c r="U145" s="636"/>
      <c r="V145" s="636"/>
      <c r="W145" s="636"/>
      <c r="X145" s="636"/>
      <c r="Y145" s="636"/>
      <c r="Z145" s="636"/>
      <c r="AA145" s="636"/>
    </row>
    <row r="146">
      <c r="A146" s="636"/>
      <c r="B146" s="636"/>
      <c r="C146" s="636"/>
      <c r="D146" s="636"/>
      <c r="E146" s="636"/>
      <c r="F146" s="636"/>
      <c r="G146" s="636"/>
      <c r="H146" s="636"/>
      <c r="I146" s="636"/>
      <c r="J146" s="636"/>
      <c r="K146" s="636"/>
      <c r="L146" s="636"/>
      <c r="M146" s="636"/>
      <c r="N146" s="636"/>
      <c r="O146" s="636"/>
      <c r="P146" s="636"/>
      <c r="Q146" s="636"/>
      <c r="R146" s="636"/>
      <c r="S146" s="636"/>
      <c r="T146" s="636"/>
      <c r="U146" s="636"/>
      <c r="V146" s="636"/>
      <c r="W146" s="636"/>
      <c r="X146" s="636"/>
      <c r="Y146" s="636"/>
      <c r="Z146" s="636"/>
      <c r="AA146" s="636"/>
    </row>
    <row r="147">
      <c r="A147" s="636"/>
      <c r="B147" s="636"/>
      <c r="C147" s="636"/>
      <c r="D147" s="636"/>
      <c r="E147" s="636"/>
      <c r="F147" s="636"/>
      <c r="G147" s="636"/>
      <c r="H147" s="636"/>
      <c r="I147" s="636"/>
      <c r="J147" s="636"/>
      <c r="K147" s="636"/>
      <c r="L147" s="636"/>
      <c r="M147" s="636"/>
      <c r="N147" s="636"/>
      <c r="O147" s="636"/>
      <c r="P147" s="636"/>
      <c r="Q147" s="636"/>
      <c r="R147" s="636"/>
      <c r="S147" s="636"/>
      <c r="T147" s="636"/>
      <c r="U147" s="636"/>
      <c r="V147" s="636"/>
      <c r="W147" s="636"/>
      <c r="X147" s="636"/>
      <c r="Y147" s="636"/>
      <c r="Z147" s="636"/>
      <c r="AA147" s="636"/>
    </row>
    <row r="148">
      <c r="A148" s="636"/>
      <c r="B148" s="636"/>
      <c r="C148" s="636"/>
      <c r="D148" s="636"/>
      <c r="E148" s="636"/>
      <c r="F148" s="636"/>
      <c r="G148" s="636"/>
      <c r="H148" s="636"/>
      <c r="I148" s="636"/>
      <c r="J148" s="636"/>
      <c r="K148" s="636"/>
      <c r="L148" s="636"/>
      <c r="M148" s="636"/>
      <c r="N148" s="636"/>
      <c r="O148" s="636"/>
      <c r="P148" s="636"/>
      <c r="Q148" s="636"/>
      <c r="R148" s="636"/>
      <c r="S148" s="636"/>
      <c r="T148" s="636"/>
      <c r="U148" s="636"/>
      <c r="V148" s="636"/>
      <c r="W148" s="636"/>
      <c r="X148" s="636"/>
      <c r="Y148" s="636"/>
      <c r="Z148" s="636"/>
      <c r="AA148" s="636"/>
    </row>
    <row r="149">
      <c r="A149" s="636"/>
      <c r="B149" s="636"/>
      <c r="C149" s="636"/>
      <c r="D149" s="636"/>
      <c r="E149" s="636"/>
      <c r="F149" s="636"/>
      <c r="G149" s="636"/>
      <c r="H149" s="636"/>
      <c r="I149" s="636"/>
      <c r="J149" s="636"/>
      <c r="K149" s="636"/>
      <c r="L149" s="636"/>
      <c r="M149" s="636"/>
      <c r="N149" s="636"/>
      <c r="O149" s="636"/>
      <c r="P149" s="636"/>
      <c r="Q149" s="636"/>
      <c r="R149" s="636"/>
      <c r="S149" s="636"/>
      <c r="T149" s="636"/>
      <c r="U149" s="636"/>
      <c r="V149" s="636"/>
      <c r="W149" s="636"/>
      <c r="X149" s="636"/>
      <c r="Y149" s="636"/>
      <c r="Z149" s="636"/>
      <c r="AA149" s="636"/>
    </row>
    <row r="150">
      <c r="A150" s="636"/>
      <c r="B150" s="636"/>
      <c r="C150" s="636"/>
      <c r="D150" s="636"/>
      <c r="E150" s="636"/>
      <c r="F150" s="636"/>
      <c r="G150" s="636"/>
      <c r="H150" s="636"/>
      <c r="I150" s="636"/>
      <c r="J150" s="636"/>
      <c r="K150" s="636"/>
      <c r="L150" s="636"/>
      <c r="M150" s="636"/>
      <c r="N150" s="636"/>
      <c r="O150" s="636"/>
      <c r="P150" s="636"/>
      <c r="Q150" s="636"/>
      <c r="R150" s="636"/>
      <c r="S150" s="636"/>
      <c r="T150" s="636"/>
      <c r="U150" s="636"/>
      <c r="V150" s="636"/>
      <c r="W150" s="636"/>
      <c r="X150" s="636"/>
      <c r="Y150" s="636"/>
      <c r="Z150" s="636"/>
      <c r="AA150" s="636"/>
    </row>
    <row r="151">
      <c r="A151" s="636"/>
      <c r="B151" s="636"/>
      <c r="C151" s="636"/>
      <c r="D151" s="636"/>
      <c r="E151" s="636"/>
      <c r="F151" s="636"/>
      <c r="G151" s="636"/>
      <c r="H151" s="636"/>
      <c r="I151" s="636"/>
      <c r="J151" s="636"/>
      <c r="K151" s="636"/>
      <c r="L151" s="636"/>
      <c r="M151" s="636"/>
      <c r="N151" s="636"/>
      <c r="O151" s="636"/>
      <c r="P151" s="636"/>
      <c r="Q151" s="636"/>
      <c r="R151" s="636"/>
      <c r="S151" s="636"/>
      <c r="T151" s="636"/>
      <c r="U151" s="636"/>
      <c r="V151" s="636"/>
      <c r="W151" s="636"/>
      <c r="X151" s="636"/>
      <c r="Y151" s="636"/>
      <c r="Z151" s="636"/>
      <c r="AA151" s="636"/>
    </row>
    <row r="152">
      <c r="A152" s="636"/>
      <c r="B152" s="636"/>
      <c r="C152" s="636"/>
      <c r="D152" s="636"/>
      <c r="E152" s="636"/>
      <c r="F152" s="636"/>
      <c r="G152" s="636"/>
      <c r="H152" s="636"/>
      <c r="I152" s="636"/>
      <c r="J152" s="636"/>
      <c r="K152" s="636"/>
      <c r="L152" s="636"/>
      <c r="M152" s="636"/>
      <c r="N152" s="636"/>
      <c r="O152" s="636"/>
      <c r="P152" s="636"/>
      <c r="Q152" s="636"/>
      <c r="R152" s="636"/>
      <c r="S152" s="636"/>
      <c r="T152" s="636"/>
      <c r="U152" s="636"/>
      <c r="V152" s="636"/>
      <c r="W152" s="636"/>
      <c r="X152" s="636"/>
      <c r="Y152" s="636"/>
      <c r="Z152" s="636"/>
      <c r="AA152" s="636"/>
    </row>
    <row r="153">
      <c r="A153" s="636"/>
      <c r="B153" s="636"/>
      <c r="C153" s="636"/>
      <c r="D153" s="636"/>
      <c r="E153" s="636"/>
      <c r="F153" s="636"/>
      <c r="G153" s="636"/>
      <c r="H153" s="636"/>
      <c r="I153" s="636"/>
      <c r="J153" s="636"/>
      <c r="K153" s="636"/>
      <c r="L153" s="636"/>
      <c r="M153" s="636"/>
      <c r="N153" s="636"/>
      <c r="O153" s="636"/>
      <c r="P153" s="636"/>
      <c r="Q153" s="636"/>
      <c r="R153" s="636"/>
      <c r="S153" s="636"/>
      <c r="T153" s="636"/>
      <c r="U153" s="636"/>
      <c r="V153" s="636"/>
      <c r="W153" s="636"/>
      <c r="X153" s="636"/>
      <c r="Y153" s="636"/>
      <c r="Z153" s="636"/>
      <c r="AA153" s="636"/>
    </row>
    <row r="154">
      <c r="A154" s="636"/>
      <c r="B154" s="636"/>
      <c r="C154" s="636"/>
      <c r="D154" s="636"/>
      <c r="E154" s="636"/>
      <c r="F154" s="636"/>
      <c r="G154" s="636"/>
      <c r="H154" s="636"/>
      <c r="I154" s="636"/>
      <c r="J154" s="636"/>
      <c r="K154" s="636"/>
      <c r="L154" s="636"/>
      <c r="M154" s="636"/>
      <c r="N154" s="636"/>
      <c r="O154" s="636"/>
      <c r="P154" s="636"/>
      <c r="Q154" s="636"/>
      <c r="R154" s="636"/>
      <c r="S154" s="636"/>
      <c r="T154" s="636"/>
      <c r="U154" s="636"/>
      <c r="V154" s="636"/>
      <c r="W154" s="636"/>
      <c r="X154" s="636"/>
      <c r="Y154" s="636"/>
      <c r="Z154" s="636"/>
      <c r="AA154" s="636"/>
    </row>
    <row r="155">
      <c r="A155" s="636"/>
      <c r="B155" s="636"/>
      <c r="C155" s="636"/>
      <c r="D155" s="636"/>
      <c r="E155" s="636"/>
      <c r="F155" s="636"/>
      <c r="G155" s="636"/>
      <c r="H155" s="636"/>
      <c r="I155" s="636"/>
      <c r="J155" s="636"/>
      <c r="K155" s="636"/>
      <c r="L155" s="636"/>
      <c r="M155" s="636"/>
      <c r="N155" s="636"/>
      <c r="O155" s="636"/>
      <c r="P155" s="636"/>
      <c r="Q155" s="636"/>
      <c r="R155" s="636"/>
      <c r="S155" s="636"/>
      <c r="T155" s="636"/>
      <c r="U155" s="636"/>
      <c r="V155" s="636"/>
      <c r="W155" s="636"/>
      <c r="X155" s="636"/>
      <c r="Y155" s="636"/>
      <c r="Z155" s="636"/>
      <c r="AA155" s="636"/>
    </row>
    <row r="156">
      <c r="A156" s="636"/>
      <c r="B156" s="636"/>
      <c r="C156" s="636"/>
      <c r="D156" s="636"/>
      <c r="E156" s="636"/>
      <c r="F156" s="636"/>
      <c r="G156" s="636"/>
      <c r="H156" s="636"/>
      <c r="I156" s="636"/>
      <c r="J156" s="636"/>
      <c r="K156" s="636"/>
      <c r="L156" s="636"/>
      <c r="M156" s="636"/>
      <c r="N156" s="636"/>
      <c r="O156" s="636"/>
      <c r="P156" s="636"/>
      <c r="Q156" s="636"/>
      <c r="R156" s="636"/>
      <c r="S156" s="636"/>
      <c r="T156" s="636"/>
      <c r="U156" s="636"/>
      <c r="V156" s="636"/>
      <c r="W156" s="636"/>
      <c r="X156" s="636"/>
      <c r="Y156" s="636"/>
      <c r="Z156" s="636"/>
      <c r="AA156" s="636"/>
    </row>
    <row r="157">
      <c r="A157" s="636"/>
      <c r="B157" s="636"/>
      <c r="C157" s="636"/>
      <c r="D157" s="636"/>
      <c r="E157" s="636"/>
      <c r="F157" s="636"/>
      <c r="G157" s="636"/>
      <c r="H157" s="636"/>
      <c r="I157" s="636"/>
      <c r="J157" s="636"/>
      <c r="K157" s="636"/>
      <c r="L157" s="636"/>
      <c r="M157" s="636"/>
      <c r="N157" s="636"/>
      <c r="O157" s="636"/>
      <c r="P157" s="636"/>
      <c r="Q157" s="636"/>
      <c r="R157" s="636"/>
      <c r="S157" s="636"/>
      <c r="T157" s="636"/>
      <c r="U157" s="636"/>
      <c r="V157" s="636"/>
      <c r="W157" s="636"/>
      <c r="X157" s="636"/>
      <c r="Y157" s="636"/>
      <c r="Z157" s="636"/>
      <c r="AA157" s="636"/>
    </row>
    <row r="158">
      <c r="A158" s="636"/>
      <c r="B158" s="636"/>
      <c r="C158" s="636"/>
      <c r="D158" s="636"/>
      <c r="E158" s="636"/>
      <c r="F158" s="636"/>
      <c r="G158" s="636"/>
      <c r="H158" s="636"/>
      <c r="I158" s="636"/>
      <c r="J158" s="636"/>
      <c r="K158" s="636"/>
      <c r="L158" s="636"/>
      <c r="M158" s="636"/>
      <c r="N158" s="636"/>
      <c r="O158" s="636"/>
      <c r="P158" s="636"/>
      <c r="Q158" s="636"/>
      <c r="R158" s="636"/>
      <c r="S158" s="636"/>
      <c r="T158" s="636"/>
      <c r="U158" s="636"/>
      <c r="V158" s="636"/>
      <c r="W158" s="636"/>
      <c r="X158" s="636"/>
      <c r="Y158" s="636"/>
      <c r="Z158" s="636"/>
      <c r="AA158" s="636"/>
    </row>
    <row r="159">
      <c r="A159" s="636"/>
      <c r="B159" s="636"/>
      <c r="C159" s="636"/>
      <c r="D159" s="636"/>
      <c r="E159" s="636"/>
      <c r="F159" s="636"/>
      <c r="G159" s="636"/>
      <c r="H159" s="636"/>
      <c r="I159" s="636"/>
      <c r="J159" s="636"/>
      <c r="K159" s="636"/>
      <c r="L159" s="636"/>
      <c r="M159" s="636"/>
      <c r="N159" s="636"/>
      <c r="O159" s="636"/>
      <c r="P159" s="636"/>
      <c r="Q159" s="636"/>
      <c r="R159" s="636"/>
      <c r="S159" s="636"/>
      <c r="T159" s="636"/>
      <c r="U159" s="636"/>
      <c r="V159" s="636"/>
      <c r="W159" s="636"/>
      <c r="X159" s="636"/>
      <c r="Y159" s="636"/>
      <c r="Z159" s="636"/>
      <c r="AA159" s="636"/>
    </row>
    <row r="160">
      <c r="A160" s="636"/>
      <c r="B160" s="636"/>
      <c r="C160" s="636"/>
      <c r="D160" s="636"/>
      <c r="E160" s="636"/>
      <c r="F160" s="636"/>
      <c r="G160" s="636"/>
      <c r="H160" s="636"/>
      <c r="I160" s="636"/>
      <c r="J160" s="636"/>
      <c r="K160" s="636"/>
      <c r="L160" s="636"/>
      <c r="M160" s="636"/>
      <c r="N160" s="636"/>
      <c r="O160" s="636"/>
      <c r="P160" s="636"/>
      <c r="Q160" s="636"/>
      <c r="R160" s="636"/>
      <c r="S160" s="636"/>
      <c r="T160" s="636"/>
      <c r="U160" s="636"/>
      <c r="V160" s="636"/>
      <c r="W160" s="636"/>
      <c r="X160" s="636"/>
      <c r="Y160" s="636"/>
      <c r="Z160" s="636"/>
      <c r="AA160" s="636"/>
    </row>
    <row r="161">
      <c r="A161" s="636"/>
      <c r="B161" s="636"/>
      <c r="C161" s="636"/>
      <c r="D161" s="636"/>
      <c r="E161" s="636"/>
      <c r="F161" s="636"/>
      <c r="G161" s="636"/>
      <c r="H161" s="636"/>
      <c r="I161" s="636"/>
      <c r="J161" s="636"/>
      <c r="K161" s="636"/>
      <c r="L161" s="636"/>
      <c r="M161" s="636"/>
      <c r="N161" s="636"/>
      <c r="O161" s="636"/>
      <c r="P161" s="636"/>
      <c r="Q161" s="636"/>
      <c r="R161" s="636"/>
      <c r="S161" s="636"/>
      <c r="T161" s="636"/>
      <c r="U161" s="636"/>
      <c r="V161" s="636"/>
      <c r="W161" s="636"/>
      <c r="X161" s="636"/>
      <c r="Y161" s="636"/>
      <c r="Z161" s="636"/>
      <c r="AA161" s="636"/>
    </row>
    <row r="162">
      <c r="A162" s="636"/>
      <c r="B162" s="636"/>
      <c r="C162" s="636"/>
      <c r="D162" s="636"/>
      <c r="E162" s="636"/>
      <c r="F162" s="636"/>
      <c r="G162" s="636"/>
      <c r="H162" s="636"/>
      <c r="I162" s="636"/>
      <c r="J162" s="636"/>
      <c r="K162" s="636"/>
      <c r="L162" s="636"/>
      <c r="M162" s="636"/>
      <c r="N162" s="636"/>
      <c r="O162" s="636"/>
      <c r="P162" s="636"/>
      <c r="Q162" s="636"/>
      <c r="R162" s="636"/>
      <c r="S162" s="636"/>
      <c r="T162" s="636"/>
      <c r="U162" s="636"/>
      <c r="V162" s="636"/>
      <c r="W162" s="636"/>
      <c r="X162" s="636"/>
      <c r="Y162" s="636"/>
      <c r="Z162" s="636"/>
      <c r="AA162" s="636"/>
    </row>
    <row r="163">
      <c r="A163" s="636"/>
      <c r="B163" s="636"/>
      <c r="C163" s="636"/>
      <c r="D163" s="636"/>
      <c r="E163" s="636"/>
      <c r="F163" s="636"/>
      <c r="G163" s="636"/>
      <c r="H163" s="636"/>
      <c r="I163" s="636"/>
      <c r="J163" s="636"/>
      <c r="K163" s="636"/>
      <c r="L163" s="636"/>
      <c r="M163" s="636"/>
      <c r="N163" s="636"/>
      <c r="O163" s="636"/>
      <c r="P163" s="636"/>
      <c r="Q163" s="636"/>
      <c r="R163" s="636"/>
      <c r="S163" s="636"/>
      <c r="T163" s="636"/>
      <c r="U163" s="636"/>
      <c r="V163" s="636"/>
      <c r="W163" s="636"/>
      <c r="X163" s="636"/>
      <c r="Y163" s="636"/>
      <c r="Z163" s="636"/>
      <c r="AA163" s="636"/>
    </row>
    <row r="164">
      <c r="A164" s="636"/>
      <c r="B164" s="636"/>
      <c r="C164" s="636"/>
      <c r="D164" s="636"/>
      <c r="E164" s="636"/>
      <c r="F164" s="636"/>
      <c r="G164" s="636"/>
      <c r="H164" s="636"/>
      <c r="I164" s="636"/>
      <c r="J164" s="636"/>
      <c r="K164" s="636"/>
      <c r="L164" s="636"/>
      <c r="M164" s="636"/>
      <c r="N164" s="636"/>
      <c r="O164" s="636"/>
      <c r="P164" s="636"/>
      <c r="Q164" s="636"/>
      <c r="R164" s="636"/>
      <c r="S164" s="636"/>
      <c r="T164" s="636"/>
      <c r="U164" s="636"/>
      <c r="V164" s="636"/>
      <c r="W164" s="636"/>
      <c r="X164" s="636"/>
      <c r="Y164" s="636"/>
      <c r="Z164" s="636"/>
      <c r="AA164" s="636"/>
    </row>
    <row r="165">
      <c r="A165" s="636"/>
      <c r="B165" s="636"/>
      <c r="C165" s="636"/>
      <c r="D165" s="636"/>
      <c r="E165" s="636"/>
      <c r="F165" s="636"/>
      <c r="G165" s="636"/>
      <c r="H165" s="636"/>
      <c r="I165" s="636"/>
      <c r="J165" s="636"/>
      <c r="K165" s="636"/>
      <c r="L165" s="636"/>
      <c r="M165" s="636"/>
      <c r="N165" s="636"/>
      <c r="O165" s="636"/>
      <c r="P165" s="636"/>
      <c r="Q165" s="636"/>
      <c r="R165" s="636"/>
      <c r="S165" s="636"/>
      <c r="T165" s="636"/>
      <c r="U165" s="636"/>
      <c r="V165" s="636"/>
      <c r="W165" s="636"/>
      <c r="X165" s="636"/>
      <c r="Y165" s="636"/>
      <c r="Z165" s="636"/>
      <c r="AA165" s="636"/>
    </row>
    <row r="166">
      <c r="A166" s="636"/>
      <c r="B166" s="636"/>
      <c r="C166" s="636"/>
      <c r="D166" s="636"/>
      <c r="E166" s="636"/>
      <c r="F166" s="636"/>
      <c r="G166" s="636"/>
      <c r="H166" s="636"/>
      <c r="I166" s="636"/>
      <c r="J166" s="636"/>
      <c r="K166" s="636"/>
      <c r="L166" s="636"/>
      <c r="M166" s="636"/>
      <c r="N166" s="636"/>
      <c r="O166" s="636"/>
      <c r="P166" s="636"/>
      <c r="Q166" s="636"/>
      <c r="R166" s="636"/>
      <c r="S166" s="636"/>
      <c r="T166" s="636"/>
      <c r="U166" s="636"/>
      <c r="V166" s="636"/>
      <c r="W166" s="636"/>
      <c r="X166" s="636"/>
      <c r="Y166" s="636"/>
      <c r="Z166" s="636"/>
      <c r="AA166" s="636"/>
    </row>
    <row r="167">
      <c r="A167" s="636"/>
      <c r="B167" s="636"/>
      <c r="C167" s="636"/>
      <c r="D167" s="636"/>
      <c r="E167" s="636"/>
      <c r="F167" s="636"/>
      <c r="G167" s="636"/>
      <c r="H167" s="636"/>
      <c r="I167" s="636"/>
      <c r="J167" s="636"/>
      <c r="K167" s="636"/>
      <c r="L167" s="636"/>
      <c r="M167" s="636"/>
      <c r="N167" s="636"/>
      <c r="O167" s="636"/>
      <c r="P167" s="636"/>
      <c r="Q167" s="636"/>
      <c r="R167" s="636"/>
      <c r="S167" s="636"/>
      <c r="T167" s="636"/>
      <c r="U167" s="636"/>
      <c r="V167" s="636"/>
      <c r="W167" s="636"/>
      <c r="X167" s="636"/>
      <c r="Y167" s="636"/>
      <c r="Z167" s="636"/>
      <c r="AA167" s="636"/>
    </row>
    <row r="168">
      <c r="A168" s="636"/>
      <c r="B168" s="636"/>
      <c r="C168" s="636"/>
      <c r="D168" s="636"/>
      <c r="E168" s="636"/>
      <c r="F168" s="636"/>
      <c r="G168" s="636"/>
      <c r="H168" s="636"/>
      <c r="I168" s="636"/>
      <c r="J168" s="636"/>
      <c r="K168" s="636"/>
      <c r="L168" s="636"/>
      <c r="M168" s="636"/>
      <c r="N168" s="636"/>
      <c r="O168" s="636"/>
      <c r="P168" s="636"/>
      <c r="Q168" s="636"/>
      <c r="R168" s="636"/>
      <c r="S168" s="636"/>
      <c r="T168" s="636"/>
      <c r="U168" s="636"/>
      <c r="V168" s="636"/>
      <c r="W168" s="636"/>
      <c r="X168" s="636"/>
      <c r="Y168" s="636"/>
      <c r="Z168" s="636"/>
      <c r="AA168" s="636"/>
    </row>
    <row r="169">
      <c r="A169" s="636"/>
      <c r="B169" s="636"/>
      <c r="C169" s="636"/>
      <c r="D169" s="636"/>
      <c r="E169" s="636"/>
      <c r="F169" s="636"/>
      <c r="G169" s="636"/>
      <c r="H169" s="636"/>
      <c r="I169" s="636"/>
      <c r="J169" s="636"/>
      <c r="K169" s="636"/>
      <c r="L169" s="636"/>
      <c r="M169" s="636"/>
      <c r="N169" s="636"/>
      <c r="O169" s="636"/>
      <c r="P169" s="636"/>
      <c r="Q169" s="636"/>
      <c r="R169" s="636"/>
      <c r="S169" s="636"/>
      <c r="T169" s="636"/>
      <c r="U169" s="636"/>
      <c r="V169" s="636"/>
      <c r="W169" s="636"/>
      <c r="X169" s="636"/>
      <c r="Y169" s="636"/>
      <c r="Z169" s="636"/>
      <c r="AA169" s="636"/>
    </row>
    <row r="170">
      <c r="A170" s="636"/>
      <c r="B170" s="636"/>
      <c r="C170" s="636"/>
      <c r="D170" s="636"/>
      <c r="E170" s="636"/>
      <c r="F170" s="636"/>
      <c r="G170" s="636"/>
      <c r="H170" s="636"/>
      <c r="I170" s="636"/>
      <c r="J170" s="636"/>
      <c r="K170" s="636"/>
      <c r="L170" s="636"/>
      <c r="M170" s="636"/>
      <c r="N170" s="636"/>
      <c r="O170" s="636"/>
      <c r="P170" s="636"/>
      <c r="Q170" s="636"/>
      <c r="R170" s="636"/>
      <c r="S170" s="636"/>
      <c r="T170" s="636"/>
      <c r="U170" s="636"/>
      <c r="V170" s="636"/>
      <c r="W170" s="636"/>
      <c r="X170" s="636"/>
      <c r="Y170" s="636"/>
      <c r="Z170" s="636"/>
      <c r="AA170" s="636"/>
    </row>
    <row r="171">
      <c r="A171" s="636"/>
      <c r="B171" s="636"/>
      <c r="C171" s="636"/>
      <c r="D171" s="636"/>
      <c r="E171" s="636"/>
      <c r="F171" s="636"/>
      <c r="G171" s="636"/>
      <c r="H171" s="636"/>
      <c r="I171" s="636"/>
      <c r="J171" s="636"/>
      <c r="K171" s="636"/>
      <c r="L171" s="636"/>
      <c r="M171" s="636"/>
      <c r="N171" s="636"/>
      <c r="O171" s="636"/>
      <c r="P171" s="636"/>
      <c r="Q171" s="636"/>
      <c r="R171" s="636"/>
      <c r="S171" s="636"/>
      <c r="T171" s="636"/>
      <c r="U171" s="636"/>
      <c r="V171" s="636"/>
      <c r="W171" s="636"/>
      <c r="X171" s="636"/>
      <c r="Y171" s="636"/>
      <c r="Z171" s="636"/>
      <c r="AA171" s="636"/>
    </row>
    <row r="172">
      <c r="A172" s="636"/>
      <c r="B172" s="636"/>
      <c r="C172" s="636"/>
      <c r="D172" s="636"/>
      <c r="E172" s="636"/>
      <c r="F172" s="636"/>
      <c r="G172" s="636"/>
      <c r="H172" s="636"/>
      <c r="I172" s="636"/>
      <c r="J172" s="636"/>
      <c r="K172" s="636"/>
      <c r="L172" s="636"/>
      <c r="M172" s="636"/>
      <c r="N172" s="636"/>
      <c r="O172" s="636"/>
      <c r="P172" s="636"/>
      <c r="Q172" s="636"/>
      <c r="R172" s="636"/>
      <c r="S172" s="636"/>
      <c r="T172" s="636"/>
      <c r="U172" s="636"/>
      <c r="V172" s="636"/>
      <c r="W172" s="636"/>
      <c r="X172" s="636"/>
      <c r="Y172" s="636"/>
      <c r="Z172" s="636"/>
      <c r="AA172" s="636"/>
    </row>
    <row r="173">
      <c r="A173" s="636"/>
      <c r="B173" s="636"/>
      <c r="C173" s="636"/>
      <c r="D173" s="636"/>
      <c r="E173" s="636"/>
      <c r="F173" s="636"/>
      <c r="G173" s="636"/>
      <c r="H173" s="636"/>
      <c r="I173" s="636"/>
      <c r="J173" s="636"/>
      <c r="K173" s="636"/>
      <c r="L173" s="636"/>
      <c r="M173" s="636"/>
      <c r="N173" s="636"/>
      <c r="O173" s="636"/>
      <c r="P173" s="636"/>
      <c r="Q173" s="636"/>
      <c r="R173" s="636"/>
      <c r="S173" s="636"/>
      <c r="T173" s="636"/>
      <c r="U173" s="636"/>
      <c r="V173" s="636"/>
      <c r="W173" s="636"/>
      <c r="X173" s="636"/>
      <c r="Y173" s="636"/>
      <c r="Z173" s="636"/>
      <c r="AA173" s="636"/>
    </row>
    <row r="174">
      <c r="A174" s="636"/>
      <c r="B174" s="636"/>
      <c r="C174" s="636"/>
      <c r="D174" s="636"/>
      <c r="E174" s="636"/>
      <c r="F174" s="636"/>
      <c r="G174" s="636"/>
      <c r="H174" s="636"/>
      <c r="I174" s="636"/>
      <c r="J174" s="636"/>
      <c r="K174" s="636"/>
      <c r="L174" s="636"/>
      <c r="M174" s="636"/>
      <c r="N174" s="636"/>
      <c r="O174" s="636"/>
      <c r="P174" s="636"/>
      <c r="Q174" s="636"/>
      <c r="R174" s="636"/>
      <c r="S174" s="636"/>
      <c r="T174" s="636"/>
      <c r="U174" s="636"/>
      <c r="V174" s="636"/>
      <c r="W174" s="636"/>
      <c r="X174" s="636"/>
      <c r="Y174" s="636"/>
      <c r="Z174" s="636"/>
      <c r="AA174" s="636"/>
    </row>
    <row r="175">
      <c r="A175" s="636"/>
      <c r="B175" s="636"/>
      <c r="C175" s="636"/>
      <c r="D175" s="636"/>
      <c r="E175" s="636"/>
      <c r="F175" s="636"/>
      <c r="G175" s="636"/>
      <c r="H175" s="636"/>
      <c r="I175" s="636"/>
      <c r="J175" s="636"/>
      <c r="K175" s="636"/>
      <c r="L175" s="636"/>
      <c r="M175" s="636"/>
      <c r="N175" s="636"/>
      <c r="O175" s="636"/>
      <c r="P175" s="636"/>
      <c r="Q175" s="636"/>
      <c r="R175" s="636"/>
      <c r="S175" s="636"/>
      <c r="T175" s="636"/>
      <c r="U175" s="636"/>
      <c r="V175" s="636"/>
      <c r="W175" s="636"/>
      <c r="X175" s="636"/>
      <c r="Y175" s="636"/>
      <c r="Z175" s="636"/>
      <c r="AA175" s="636"/>
    </row>
    <row r="176">
      <c r="A176" s="636"/>
      <c r="B176" s="636"/>
      <c r="C176" s="636"/>
      <c r="D176" s="636"/>
      <c r="E176" s="636"/>
      <c r="F176" s="636"/>
      <c r="G176" s="636"/>
      <c r="H176" s="636"/>
      <c r="I176" s="636"/>
      <c r="J176" s="636"/>
      <c r="K176" s="636"/>
      <c r="L176" s="636"/>
      <c r="M176" s="636"/>
      <c r="N176" s="636"/>
      <c r="O176" s="636"/>
      <c r="P176" s="636"/>
      <c r="Q176" s="636"/>
      <c r="R176" s="636"/>
      <c r="S176" s="636"/>
      <c r="T176" s="636"/>
      <c r="U176" s="636"/>
      <c r="V176" s="636"/>
      <c r="W176" s="636"/>
      <c r="X176" s="636"/>
      <c r="Y176" s="636"/>
      <c r="Z176" s="636"/>
      <c r="AA176" s="636"/>
    </row>
    <row r="177">
      <c r="A177" s="636"/>
      <c r="B177" s="636"/>
      <c r="C177" s="636"/>
      <c r="D177" s="636"/>
      <c r="E177" s="636"/>
      <c r="F177" s="636"/>
      <c r="G177" s="636"/>
      <c r="H177" s="636"/>
      <c r="I177" s="636"/>
      <c r="J177" s="636"/>
      <c r="K177" s="636"/>
      <c r="L177" s="636"/>
      <c r="M177" s="636"/>
      <c r="N177" s="636"/>
      <c r="O177" s="636"/>
      <c r="P177" s="636"/>
      <c r="Q177" s="636"/>
      <c r="R177" s="636"/>
      <c r="S177" s="636"/>
      <c r="T177" s="636"/>
      <c r="U177" s="636"/>
      <c r="V177" s="636"/>
      <c r="W177" s="636"/>
      <c r="X177" s="636"/>
      <c r="Y177" s="636"/>
      <c r="Z177" s="636"/>
      <c r="AA177" s="636"/>
    </row>
    <row r="178">
      <c r="A178" s="636"/>
      <c r="B178" s="636"/>
      <c r="C178" s="636"/>
      <c r="D178" s="636"/>
      <c r="E178" s="636"/>
      <c r="F178" s="636"/>
      <c r="G178" s="636"/>
      <c r="H178" s="636"/>
      <c r="I178" s="636"/>
      <c r="J178" s="636"/>
      <c r="K178" s="636"/>
      <c r="L178" s="636"/>
      <c r="M178" s="636"/>
      <c r="N178" s="636"/>
      <c r="O178" s="636"/>
      <c r="P178" s="636"/>
      <c r="Q178" s="636"/>
      <c r="R178" s="636"/>
      <c r="S178" s="636"/>
      <c r="T178" s="636"/>
      <c r="U178" s="636"/>
      <c r="V178" s="636"/>
      <c r="W178" s="636"/>
      <c r="X178" s="636"/>
      <c r="Y178" s="636"/>
      <c r="Z178" s="636"/>
      <c r="AA178" s="636"/>
    </row>
    <row r="179">
      <c r="A179" s="636"/>
      <c r="B179" s="636"/>
      <c r="C179" s="636"/>
      <c r="D179" s="636"/>
      <c r="E179" s="636"/>
      <c r="F179" s="636"/>
      <c r="G179" s="636"/>
      <c r="H179" s="636"/>
      <c r="I179" s="636"/>
      <c r="J179" s="636"/>
      <c r="K179" s="636"/>
      <c r="L179" s="636"/>
      <c r="M179" s="636"/>
      <c r="N179" s="636"/>
      <c r="O179" s="636"/>
      <c r="P179" s="636"/>
      <c r="Q179" s="636"/>
      <c r="R179" s="636"/>
      <c r="S179" s="636"/>
      <c r="T179" s="636"/>
      <c r="U179" s="636"/>
      <c r="V179" s="636"/>
      <c r="W179" s="636"/>
      <c r="X179" s="636"/>
      <c r="Y179" s="636"/>
      <c r="Z179" s="636"/>
      <c r="AA179" s="636"/>
    </row>
    <row r="180">
      <c r="A180" s="636"/>
      <c r="B180" s="636"/>
      <c r="C180" s="636"/>
      <c r="D180" s="636"/>
      <c r="E180" s="636"/>
      <c r="F180" s="636"/>
      <c r="G180" s="636"/>
      <c r="H180" s="636"/>
      <c r="I180" s="636"/>
      <c r="J180" s="636"/>
      <c r="K180" s="636"/>
      <c r="L180" s="636"/>
      <c r="M180" s="636"/>
      <c r="N180" s="636"/>
      <c r="O180" s="636"/>
      <c r="P180" s="636"/>
      <c r="Q180" s="636"/>
      <c r="R180" s="636"/>
      <c r="S180" s="636"/>
      <c r="T180" s="636"/>
      <c r="U180" s="636"/>
      <c r="V180" s="636"/>
      <c r="W180" s="636"/>
      <c r="X180" s="636"/>
      <c r="Y180" s="636"/>
      <c r="Z180" s="636"/>
      <c r="AA180" s="636"/>
    </row>
    <row r="181">
      <c r="A181" s="636"/>
      <c r="B181" s="636"/>
      <c r="C181" s="636"/>
      <c r="D181" s="636"/>
      <c r="E181" s="636"/>
      <c r="F181" s="636"/>
      <c r="G181" s="636"/>
      <c r="H181" s="636"/>
      <c r="I181" s="636"/>
      <c r="J181" s="636"/>
      <c r="K181" s="636"/>
      <c r="L181" s="636"/>
      <c r="M181" s="636"/>
      <c r="N181" s="636"/>
      <c r="O181" s="636"/>
      <c r="P181" s="636"/>
      <c r="Q181" s="636"/>
      <c r="R181" s="636"/>
      <c r="S181" s="636"/>
      <c r="T181" s="636"/>
      <c r="U181" s="636"/>
      <c r="V181" s="636"/>
      <c r="W181" s="636"/>
      <c r="X181" s="636"/>
      <c r="Y181" s="636"/>
      <c r="Z181" s="636"/>
      <c r="AA181" s="636"/>
    </row>
    <row r="182">
      <c r="A182" s="636"/>
      <c r="B182" s="636"/>
      <c r="C182" s="636"/>
      <c r="D182" s="636"/>
      <c r="E182" s="636"/>
      <c r="F182" s="636"/>
      <c r="G182" s="636"/>
      <c r="H182" s="636"/>
      <c r="I182" s="636"/>
      <c r="J182" s="636"/>
      <c r="K182" s="636"/>
      <c r="L182" s="636"/>
      <c r="M182" s="636"/>
      <c r="N182" s="636"/>
      <c r="O182" s="636"/>
      <c r="P182" s="636"/>
      <c r="Q182" s="636"/>
      <c r="R182" s="636"/>
      <c r="S182" s="636"/>
      <c r="T182" s="636"/>
      <c r="U182" s="636"/>
      <c r="V182" s="636"/>
      <c r="W182" s="636"/>
      <c r="X182" s="636"/>
      <c r="Y182" s="636"/>
      <c r="Z182" s="636"/>
      <c r="AA182" s="636"/>
    </row>
    <row r="183">
      <c r="A183" s="636"/>
      <c r="B183" s="636"/>
      <c r="C183" s="636"/>
      <c r="D183" s="636"/>
      <c r="E183" s="636"/>
      <c r="F183" s="636"/>
      <c r="G183" s="636"/>
      <c r="H183" s="636"/>
      <c r="I183" s="636"/>
      <c r="J183" s="636"/>
      <c r="K183" s="636"/>
      <c r="L183" s="636"/>
      <c r="M183" s="636"/>
      <c r="N183" s="636"/>
      <c r="O183" s="636"/>
      <c r="P183" s="636"/>
      <c r="Q183" s="636"/>
      <c r="R183" s="636"/>
      <c r="S183" s="636"/>
      <c r="T183" s="636"/>
      <c r="U183" s="636"/>
      <c r="V183" s="636"/>
      <c r="W183" s="636"/>
      <c r="X183" s="636"/>
      <c r="Y183" s="636"/>
      <c r="Z183" s="636"/>
      <c r="AA183" s="636"/>
    </row>
    <row r="184">
      <c r="A184" s="636"/>
      <c r="B184" s="636"/>
      <c r="C184" s="636"/>
      <c r="D184" s="636"/>
      <c r="E184" s="636"/>
      <c r="F184" s="636"/>
      <c r="G184" s="636"/>
      <c r="H184" s="636"/>
      <c r="I184" s="636"/>
      <c r="J184" s="636"/>
      <c r="K184" s="636"/>
      <c r="L184" s="636"/>
      <c r="M184" s="636"/>
      <c r="N184" s="636"/>
      <c r="O184" s="636"/>
      <c r="P184" s="636"/>
      <c r="Q184" s="636"/>
      <c r="R184" s="636"/>
      <c r="S184" s="636"/>
      <c r="T184" s="636"/>
      <c r="U184" s="636"/>
      <c r="V184" s="636"/>
      <c r="W184" s="636"/>
      <c r="X184" s="636"/>
      <c r="Y184" s="636"/>
      <c r="Z184" s="636"/>
      <c r="AA184" s="636"/>
    </row>
    <row r="185">
      <c r="A185" s="636"/>
      <c r="B185" s="636"/>
      <c r="C185" s="636"/>
      <c r="D185" s="636"/>
      <c r="E185" s="636"/>
      <c r="F185" s="636"/>
      <c r="G185" s="636"/>
      <c r="H185" s="636"/>
      <c r="I185" s="636"/>
      <c r="J185" s="636"/>
      <c r="K185" s="636"/>
      <c r="L185" s="636"/>
      <c r="M185" s="636"/>
      <c r="N185" s="636"/>
      <c r="O185" s="636"/>
      <c r="P185" s="636"/>
      <c r="Q185" s="636"/>
      <c r="R185" s="636"/>
      <c r="S185" s="636"/>
      <c r="T185" s="636"/>
      <c r="U185" s="636"/>
      <c r="V185" s="636"/>
      <c r="W185" s="636"/>
      <c r="X185" s="636"/>
      <c r="Y185" s="636"/>
      <c r="Z185" s="636"/>
      <c r="AA185" s="636"/>
    </row>
    <row r="186">
      <c r="A186" s="636"/>
      <c r="B186" s="636"/>
      <c r="C186" s="636"/>
      <c r="D186" s="636"/>
      <c r="E186" s="636"/>
      <c r="F186" s="636"/>
      <c r="G186" s="636"/>
      <c r="H186" s="636"/>
      <c r="I186" s="636"/>
      <c r="J186" s="636"/>
      <c r="K186" s="636"/>
      <c r="L186" s="636"/>
      <c r="M186" s="636"/>
      <c r="N186" s="636"/>
      <c r="O186" s="636"/>
      <c r="P186" s="636"/>
      <c r="Q186" s="636"/>
      <c r="R186" s="636"/>
      <c r="S186" s="636"/>
      <c r="T186" s="636"/>
      <c r="U186" s="636"/>
      <c r="V186" s="636"/>
      <c r="W186" s="636"/>
      <c r="X186" s="636"/>
      <c r="Y186" s="636"/>
      <c r="Z186" s="636"/>
      <c r="AA186" s="636"/>
    </row>
    <row r="187">
      <c r="A187" s="636"/>
      <c r="B187" s="636"/>
      <c r="C187" s="636"/>
      <c r="D187" s="636"/>
      <c r="E187" s="636"/>
      <c r="F187" s="636"/>
      <c r="G187" s="636"/>
      <c r="H187" s="636"/>
      <c r="I187" s="636"/>
      <c r="J187" s="636"/>
      <c r="K187" s="636"/>
      <c r="L187" s="636"/>
      <c r="M187" s="636"/>
      <c r="N187" s="636"/>
      <c r="O187" s="636"/>
      <c r="P187" s="636"/>
      <c r="Q187" s="636"/>
      <c r="R187" s="636"/>
      <c r="S187" s="636"/>
      <c r="T187" s="636"/>
      <c r="U187" s="636"/>
      <c r="V187" s="636"/>
      <c r="W187" s="636"/>
      <c r="X187" s="636"/>
      <c r="Y187" s="636"/>
      <c r="Z187" s="636"/>
      <c r="AA187" s="636"/>
    </row>
    <row r="188">
      <c r="A188" s="636"/>
      <c r="B188" s="636"/>
      <c r="C188" s="636"/>
      <c r="D188" s="636"/>
      <c r="E188" s="636"/>
      <c r="F188" s="636"/>
      <c r="G188" s="636"/>
      <c r="H188" s="636"/>
      <c r="I188" s="636"/>
      <c r="J188" s="636"/>
      <c r="K188" s="636"/>
      <c r="L188" s="636"/>
      <c r="M188" s="636"/>
      <c r="N188" s="636"/>
      <c r="O188" s="636"/>
      <c r="P188" s="636"/>
      <c r="Q188" s="636"/>
      <c r="R188" s="636"/>
      <c r="S188" s="636"/>
      <c r="T188" s="636"/>
      <c r="U188" s="636"/>
      <c r="V188" s="636"/>
      <c r="W188" s="636"/>
      <c r="X188" s="636"/>
      <c r="Y188" s="636"/>
      <c r="Z188" s="636"/>
      <c r="AA188" s="636"/>
    </row>
    <row r="189">
      <c r="A189" s="636"/>
      <c r="B189" s="636"/>
      <c r="C189" s="636"/>
      <c r="D189" s="636"/>
      <c r="E189" s="636"/>
      <c r="F189" s="636"/>
      <c r="G189" s="636"/>
      <c r="H189" s="636"/>
      <c r="I189" s="636"/>
      <c r="J189" s="636"/>
      <c r="K189" s="636"/>
      <c r="L189" s="636"/>
      <c r="M189" s="636"/>
      <c r="N189" s="636"/>
      <c r="O189" s="636"/>
      <c r="P189" s="636"/>
      <c r="Q189" s="636"/>
      <c r="R189" s="636"/>
      <c r="S189" s="636"/>
      <c r="T189" s="636"/>
      <c r="U189" s="636"/>
      <c r="V189" s="636"/>
      <c r="W189" s="636"/>
      <c r="X189" s="636"/>
      <c r="Y189" s="636"/>
      <c r="Z189" s="636"/>
      <c r="AA189" s="636"/>
    </row>
    <row r="190">
      <c r="A190" s="636"/>
      <c r="B190" s="636"/>
      <c r="C190" s="636"/>
      <c r="D190" s="636"/>
      <c r="E190" s="636"/>
      <c r="F190" s="636"/>
      <c r="G190" s="636"/>
      <c r="H190" s="636"/>
      <c r="I190" s="636"/>
      <c r="J190" s="636"/>
      <c r="K190" s="636"/>
      <c r="L190" s="636"/>
      <c r="M190" s="636"/>
      <c r="N190" s="636"/>
      <c r="O190" s="636"/>
      <c r="P190" s="636"/>
      <c r="Q190" s="636"/>
      <c r="R190" s="636"/>
      <c r="S190" s="636"/>
      <c r="T190" s="636"/>
      <c r="U190" s="636"/>
      <c r="V190" s="636"/>
      <c r="W190" s="636"/>
      <c r="X190" s="636"/>
      <c r="Y190" s="636"/>
      <c r="Z190" s="636"/>
      <c r="AA190" s="636"/>
    </row>
    <row r="191">
      <c r="A191" s="636"/>
      <c r="B191" s="636"/>
      <c r="C191" s="636"/>
      <c r="D191" s="636"/>
      <c r="E191" s="636"/>
      <c r="F191" s="636"/>
      <c r="G191" s="636"/>
      <c r="H191" s="636"/>
      <c r="I191" s="636"/>
      <c r="J191" s="636"/>
      <c r="K191" s="636"/>
      <c r="L191" s="636"/>
      <c r="M191" s="636"/>
      <c r="N191" s="636"/>
      <c r="O191" s="636"/>
      <c r="P191" s="636"/>
      <c r="Q191" s="636"/>
      <c r="R191" s="636"/>
      <c r="S191" s="636"/>
      <c r="T191" s="636"/>
      <c r="U191" s="636"/>
      <c r="V191" s="636"/>
      <c r="W191" s="636"/>
      <c r="X191" s="636"/>
      <c r="Y191" s="636"/>
      <c r="Z191" s="636"/>
      <c r="AA191" s="636"/>
    </row>
    <row r="192">
      <c r="A192" s="636"/>
      <c r="B192" s="636"/>
      <c r="C192" s="636"/>
      <c r="D192" s="636"/>
      <c r="E192" s="636"/>
      <c r="F192" s="636"/>
      <c r="G192" s="636"/>
      <c r="H192" s="636"/>
      <c r="I192" s="636"/>
      <c r="J192" s="636"/>
      <c r="K192" s="636"/>
      <c r="L192" s="636"/>
      <c r="M192" s="636"/>
      <c r="N192" s="636"/>
      <c r="O192" s="636"/>
      <c r="P192" s="636"/>
      <c r="Q192" s="636"/>
      <c r="R192" s="636"/>
      <c r="S192" s="636"/>
      <c r="T192" s="636"/>
      <c r="U192" s="636"/>
      <c r="V192" s="636"/>
      <c r="W192" s="636"/>
      <c r="X192" s="636"/>
      <c r="Y192" s="636"/>
      <c r="Z192" s="636"/>
      <c r="AA192" s="636"/>
    </row>
    <row r="193">
      <c r="A193" s="636"/>
      <c r="B193" s="636"/>
      <c r="C193" s="636"/>
      <c r="D193" s="636"/>
      <c r="E193" s="636"/>
      <c r="F193" s="636"/>
      <c r="G193" s="636"/>
      <c r="H193" s="636"/>
      <c r="I193" s="636"/>
      <c r="J193" s="636"/>
      <c r="K193" s="636"/>
      <c r="L193" s="636"/>
      <c r="M193" s="636"/>
      <c r="N193" s="636"/>
      <c r="O193" s="636"/>
      <c r="P193" s="636"/>
      <c r="Q193" s="636"/>
      <c r="R193" s="636"/>
      <c r="S193" s="636"/>
      <c r="T193" s="636"/>
      <c r="U193" s="636"/>
      <c r="V193" s="636"/>
      <c r="W193" s="636"/>
      <c r="X193" s="636"/>
      <c r="Y193" s="636"/>
      <c r="Z193" s="636"/>
      <c r="AA193" s="636"/>
    </row>
    <row r="194">
      <c r="A194" s="636"/>
      <c r="B194" s="636"/>
      <c r="C194" s="636"/>
      <c r="D194" s="636"/>
      <c r="E194" s="636"/>
      <c r="F194" s="636"/>
      <c r="G194" s="636"/>
      <c r="H194" s="636"/>
      <c r="I194" s="636"/>
      <c r="J194" s="636"/>
      <c r="K194" s="636"/>
      <c r="L194" s="636"/>
      <c r="M194" s="636"/>
      <c r="N194" s="636"/>
      <c r="O194" s="636"/>
      <c r="P194" s="636"/>
      <c r="Q194" s="636"/>
      <c r="R194" s="636"/>
      <c r="S194" s="636"/>
      <c r="T194" s="636"/>
      <c r="U194" s="636"/>
      <c r="V194" s="636"/>
      <c r="W194" s="636"/>
      <c r="X194" s="636"/>
      <c r="Y194" s="636"/>
      <c r="Z194" s="636"/>
      <c r="AA194" s="636"/>
    </row>
    <row r="195">
      <c r="A195" s="636"/>
      <c r="B195" s="636"/>
      <c r="C195" s="636"/>
      <c r="D195" s="636"/>
      <c r="E195" s="636"/>
      <c r="F195" s="636"/>
      <c r="G195" s="636"/>
      <c r="H195" s="636"/>
      <c r="I195" s="636"/>
      <c r="J195" s="636"/>
      <c r="K195" s="636"/>
      <c r="L195" s="636"/>
      <c r="M195" s="636"/>
      <c r="N195" s="636"/>
      <c r="O195" s="636"/>
      <c r="P195" s="636"/>
      <c r="Q195" s="636"/>
      <c r="R195" s="636"/>
      <c r="S195" s="636"/>
      <c r="T195" s="636"/>
      <c r="U195" s="636"/>
      <c r="V195" s="636"/>
      <c r="W195" s="636"/>
      <c r="X195" s="636"/>
      <c r="Y195" s="636"/>
      <c r="Z195" s="636"/>
      <c r="AA195" s="636"/>
    </row>
    <row r="196">
      <c r="A196" s="636"/>
      <c r="B196" s="636"/>
      <c r="C196" s="636"/>
      <c r="D196" s="636"/>
      <c r="E196" s="636"/>
      <c r="F196" s="636"/>
      <c r="G196" s="636"/>
      <c r="H196" s="636"/>
      <c r="I196" s="636"/>
      <c r="J196" s="636"/>
      <c r="K196" s="636"/>
      <c r="L196" s="636"/>
      <c r="M196" s="636"/>
      <c r="N196" s="636"/>
      <c r="O196" s="636"/>
      <c r="P196" s="636"/>
      <c r="Q196" s="636"/>
      <c r="R196" s="636"/>
      <c r="S196" s="636"/>
      <c r="T196" s="636"/>
      <c r="U196" s="636"/>
      <c r="V196" s="636"/>
      <c r="W196" s="636"/>
      <c r="X196" s="636"/>
      <c r="Y196" s="636"/>
      <c r="Z196" s="636"/>
      <c r="AA196" s="636"/>
    </row>
    <row r="197">
      <c r="A197" s="636"/>
      <c r="B197" s="636"/>
      <c r="C197" s="636"/>
      <c r="D197" s="636"/>
      <c r="E197" s="636"/>
      <c r="F197" s="636"/>
      <c r="G197" s="636"/>
      <c r="H197" s="636"/>
      <c r="I197" s="636"/>
      <c r="J197" s="636"/>
      <c r="K197" s="636"/>
      <c r="L197" s="636"/>
      <c r="M197" s="636"/>
      <c r="N197" s="636"/>
      <c r="O197" s="636"/>
      <c r="P197" s="636"/>
      <c r="Q197" s="636"/>
      <c r="R197" s="636"/>
      <c r="S197" s="636"/>
      <c r="T197" s="636"/>
      <c r="U197" s="636"/>
      <c r="V197" s="636"/>
      <c r="W197" s="636"/>
      <c r="X197" s="636"/>
      <c r="Y197" s="636"/>
      <c r="Z197" s="636"/>
      <c r="AA197" s="636"/>
    </row>
    <row r="198">
      <c r="A198" s="636"/>
      <c r="B198" s="636"/>
      <c r="C198" s="636"/>
      <c r="D198" s="636"/>
      <c r="E198" s="636"/>
      <c r="F198" s="636"/>
      <c r="G198" s="636"/>
      <c r="H198" s="636"/>
      <c r="I198" s="636"/>
      <c r="J198" s="636"/>
      <c r="K198" s="636"/>
      <c r="L198" s="636"/>
      <c r="M198" s="636"/>
      <c r="N198" s="636"/>
      <c r="O198" s="636"/>
      <c r="P198" s="636"/>
      <c r="Q198" s="636"/>
      <c r="R198" s="636"/>
      <c r="S198" s="636"/>
      <c r="T198" s="636"/>
      <c r="U198" s="636"/>
      <c r="V198" s="636"/>
      <c r="W198" s="636"/>
      <c r="X198" s="636"/>
      <c r="Y198" s="636"/>
      <c r="Z198" s="636"/>
      <c r="AA198" s="636"/>
    </row>
    <row r="199">
      <c r="A199" s="636"/>
      <c r="B199" s="636"/>
      <c r="C199" s="636"/>
      <c r="D199" s="636"/>
      <c r="E199" s="636"/>
      <c r="F199" s="636"/>
      <c r="G199" s="636"/>
      <c r="H199" s="636"/>
      <c r="I199" s="636"/>
      <c r="J199" s="636"/>
      <c r="K199" s="636"/>
      <c r="L199" s="636"/>
      <c r="M199" s="636"/>
      <c r="N199" s="636"/>
      <c r="O199" s="636"/>
      <c r="P199" s="636"/>
      <c r="Q199" s="636"/>
      <c r="R199" s="636"/>
      <c r="S199" s="636"/>
      <c r="T199" s="636"/>
      <c r="U199" s="636"/>
      <c r="V199" s="636"/>
      <c r="W199" s="636"/>
      <c r="X199" s="636"/>
      <c r="Y199" s="636"/>
      <c r="Z199" s="636"/>
      <c r="AA199" s="636"/>
    </row>
    <row r="200">
      <c r="A200" s="636"/>
      <c r="B200" s="636"/>
      <c r="C200" s="636"/>
      <c r="D200" s="636"/>
      <c r="E200" s="636"/>
      <c r="F200" s="636"/>
      <c r="G200" s="636"/>
      <c r="H200" s="636"/>
      <c r="I200" s="636"/>
      <c r="J200" s="636"/>
      <c r="K200" s="636"/>
      <c r="L200" s="636"/>
      <c r="M200" s="636"/>
      <c r="N200" s="636"/>
      <c r="O200" s="636"/>
      <c r="P200" s="636"/>
      <c r="Q200" s="636"/>
      <c r="R200" s="636"/>
      <c r="S200" s="636"/>
      <c r="T200" s="636"/>
      <c r="U200" s="636"/>
      <c r="V200" s="636"/>
      <c r="W200" s="636"/>
      <c r="X200" s="636"/>
      <c r="Y200" s="636"/>
      <c r="Z200" s="636"/>
      <c r="AA200" s="636"/>
    </row>
    <row r="201">
      <c r="A201" s="636"/>
      <c r="B201" s="636"/>
      <c r="C201" s="636"/>
      <c r="D201" s="636"/>
      <c r="E201" s="636"/>
      <c r="F201" s="636"/>
      <c r="G201" s="636"/>
      <c r="H201" s="636"/>
      <c r="I201" s="636"/>
      <c r="J201" s="636"/>
      <c r="K201" s="636"/>
      <c r="L201" s="636"/>
      <c r="M201" s="636"/>
      <c r="N201" s="636"/>
      <c r="O201" s="636"/>
      <c r="P201" s="636"/>
      <c r="Q201" s="636"/>
      <c r="R201" s="636"/>
      <c r="S201" s="636"/>
      <c r="T201" s="636"/>
      <c r="U201" s="636"/>
      <c r="V201" s="636"/>
      <c r="W201" s="636"/>
      <c r="X201" s="636"/>
      <c r="Y201" s="636"/>
      <c r="Z201" s="636"/>
      <c r="AA201" s="636"/>
    </row>
    <row r="202">
      <c r="A202" s="636"/>
      <c r="B202" s="636"/>
      <c r="C202" s="636"/>
      <c r="D202" s="636"/>
      <c r="E202" s="636"/>
      <c r="F202" s="636"/>
      <c r="G202" s="636"/>
      <c r="H202" s="636"/>
      <c r="I202" s="636"/>
      <c r="J202" s="636"/>
      <c r="K202" s="636"/>
      <c r="L202" s="636"/>
      <c r="M202" s="636"/>
      <c r="N202" s="636"/>
      <c r="O202" s="636"/>
      <c r="P202" s="636"/>
      <c r="Q202" s="636"/>
      <c r="R202" s="636"/>
      <c r="S202" s="636"/>
      <c r="T202" s="636"/>
      <c r="U202" s="636"/>
      <c r="V202" s="636"/>
      <c r="W202" s="636"/>
      <c r="X202" s="636"/>
      <c r="Y202" s="636"/>
      <c r="Z202" s="636"/>
      <c r="AA202" s="636"/>
    </row>
    <row r="203">
      <c r="A203" s="636"/>
      <c r="B203" s="636"/>
      <c r="C203" s="636"/>
      <c r="D203" s="636"/>
      <c r="E203" s="636"/>
      <c r="F203" s="636"/>
      <c r="G203" s="636"/>
      <c r="H203" s="636"/>
      <c r="I203" s="636"/>
      <c r="J203" s="636"/>
      <c r="K203" s="636"/>
      <c r="L203" s="636"/>
      <c r="M203" s="636"/>
      <c r="N203" s="636"/>
      <c r="O203" s="636"/>
      <c r="P203" s="636"/>
      <c r="Q203" s="636"/>
      <c r="R203" s="636"/>
      <c r="S203" s="636"/>
      <c r="T203" s="636"/>
      <c r="U203" s="636"/>
      <c r="V203" s="636"/>
      <c r="W203" s="636"/>
      <c r="X203" s="636"/>
      <c r="Y203" s="636"/>
      <c r="Z203" s="636"/>
      <c r="AA203" s="636"/>
    </row>
    <row r="204">
      <c r="A204" s="636"/>
      <c r="B204" s="636"/>
      <c r="C204" s="636"/>
      <c r="D204" s="636"/>
      <c r="E204" s="636"/>
      <c r="F204" s="636"/>
      <c r="G204" s="636"/>
      <c r="H204" s="636"/>
      <c r="I204" s="636"/>
      <c r="J204" s="636"/>
      <c r="K204" s="636"/>
      <c r="L204" s="636"/>
      <c r="M204" s="636"/>
      <c r="N204" s="636"/>
      <c r="O204" s="636"/>
      <c r="P204" s="636"/>
      <c r="Q204" s="636"/>
      <c r="R204" s="636"/>
      <c r="S204" s="636"/>
      <c r="T204" s="636"/>
      <c r="U204" s="636"/>
      <c r="V204" s="636"/>
      <c r="W204" s="636"/>
      <c r="X204" s="636"/>
      <c r="Y204" s="636"/>
      <c r="Z204" s="636"/>
      <c r="AA204" s="636"/>
    </row>
    <row r="205">
      <c r="A205" s="636"/>
      <c r="B205" s="636"/>
      <c r="C205" s="636"/>
      <c r="D205" s="636"/>
      <c r="E205" s="636"/>
      <c r="F205" s="636"/>
      <c r="G205" s="636"/>
      <c r="H205" s="636"/>
      <c r="I205" s="636"/>
      <c r="J205" s="636"/>
      <c r="K205" s="636"/>
      <c r="L205" s="636"/>
      <c r="M205" s="636"/>
      <c r="N205" s="636"/>
      <c r="O205" s="636"/>
      <c r="P205" s="636"/>
      <c r="Q205" s="636"/>
      <c r="R205" s="636"/>
      <c r="S205" s="636"/>
      <c r="T205" s="636"/>
      <c r="U205" s="636"/>
      <c r="V205" s="636"/>
      <c r="W205" s="636"/>
      <c r="X205" s="636"/>
      <c r="Y205" s="636"/>
      <c r="Z205" s="636"/>
      <c r="AA205" s="636"/>
    </row>
    <row r="206">
      <c r="A206" s="636"/>
      <c r="B206" s="636"/>
      <c r="C206" s="636"/>
      <c r="D206" s="636"/>
      <c r="E206" s="636"/>
      <c r="F206" s="636"/>
      <c r="G206" s="636"/>
      <c r="H206" s="636"/>
      <c r="I206" s="636"/>
      <c r="J206" s="636"/>
      <c r="K206" s="636"/>
      <c r="L206" s="636"/>
      <c r="M206" s="636"/>
      <c r="N206" s="636"/>
      <c r="O206" s="636"/>
      <c r="P206" s="636"/>
      <c r="Q206" s="636"/>
      <c r="R206" s="636"/>
      <c r="S206" s="636"/>
      <c r="T206" s="636"/>
      <c r="U206" s="636"/>
      <c r="V206" s="636"/>
      <c r="W206" s="636"/>
      <c r="X206" s="636"/>
      <c r="Y206" s="636"/>
      <c r="Z206" s="636"/>
      <c r="AA206" s="636"/>
    </row>
    <row r="207">
      <c r="A207" s="636"/>
      <c r="B207" s="636"/>
      <c r="C207" s="636"/>
      <c r="D207" s="636"/>
      <c r="E207" s="636"/>
      <c r="F207" s="636"/>
      <c r="G207" s="636"/>
      <c r="H207" s="636"/>
      <c r="I207" s="636"/>
      <c r="J207" s="636"/>
      <c r="K207" s="636"/>
      <c r="L207" s="636"/>
      <c r="M207" s="636"/>
      <c r="N207" s="636"/>
      <c r="O207" s="636"/>
      <c r="P207" s="636"/>
      <c r="Q207" s="636"/>
      <c r="R207" s="636"/>
      <c r="S207" s="636"/>
      <c r="T207" s="636"/>
      <c r="U207" s="636"/>
      <c r="V207" s="636"/>
      <c r="W207" s="636"/>
      <c r="X207" s="636"/>
      <c r="Y207" s="636"/>
      <c r="Z207" s="636"/>
      <c r="AA207" s="636"/>
    </row>
    <row r="208">
      <c r="A208" s="636"/>
      <c r="B208" s="636"/>
      <c r="C208" s="636"/>
      <c r="D208" s="636"/>
      <c r="E208" s="636"/>
      <c r="F208" s="636"/>
      <c r="G208" s="636"/>
      <c r="H208" s="636"/>
      <c r="I208" s="636"/>
      <c r="J208" s="636"/>
      <c r="K208" s="636"/>
      <c r="L208" s="636"/>
      <c r="M208" s="636"/>
      <c r="N208" s="636"/>
      <c r="O208" s="636"/>
      <c r="P208" s="636"/>
      <c r="Q208" s="636"/>
      <c r="R208" s="636"/>
      <c r="S208" s="636"/>
      <c r="T208" s="636"/>
      <c r="U208" s="636"/>
      <c r="V208" s="636"/>
      <c r="W208" s="636"/>
      <c r="X208" s="636"/>
      <c r="Y208" s="636"/>
      <c r="Z208" s="636"/>
      <c r="AA208" s="636"/>
    </row>
    <row r="209">
      <c r="A209" s="636"/>
      <c r="B209" s="636"/>
      <c r="C209" s="636"/>
      <c r="D209" s="636"/>
      <c r="E209" s="636"/>
      <c r="F209" s="636"/>
      <c r="G209" s="636"/>
      <c r="H209" s="636"/>
      <c r="I209" s="636"/>
      <c r="J209" s="636"/>
      <c r="K209" s="636"/>
      <c r="L209" s="636"/>
      <c r="M209" s="636"/>
      <c r="N209" s="636"/>
      <c r="O209" s="636"/>
      <c r="P209" s="636"/>
      <c r="Q209" s="636"/>
      <c r="R209" s="636"/>
      <c r="S209" s="636"/>
      <c r="T209" s="636"/>
      <c r="U209" s="636"/>
      <c r="V209" s="636"/>
      <c r="W209" s="636"/>
      <c r="X209" s="636"/>
      <c r="Y209" s="636"/>
      <c r="Z209" s="636"/>
      <c r="AA209" s="636"/>
    </row>
    <row r="210">
      <c r="A210" s="636"/>
      <c r="B210" s="636"/>
      <c r="C210" s="636"/>
      <c r="D210" s="636"/>
      <c r="E210" s="636"/>
      <c r="F210" s="636"/>
      <c r="G210" s="636"/>
      <c r="H210" s="636"/>
      <c r="I210" s="636"/>
      <c r="J210" s="636"/>
      <c r="K210" s="636"/>
      <c r="L210" s="636"/>
      <c r="M210" s="636"/>
      <c r="N210" s="636"/>
      <c r="O210" s="636"/>
      <c r="P210" s="636"/>
      <c r="Q210" s="636"/>
      <c r="R210" s="636"/>
      <c r="S210" s="636"/>
      <c r="T210" s="636"/>
      <c r="U210" s="636"/>
      <c r="V210" s="636"/>
      <c r="W210" s="636"/>
      <c r="X210" s="636"/>
      <c r="Y210" s="636"/>
      <c r="Z210" s="636"/>
      <c r="AA210" s="636"/>
    </row>
    <row r="211">
      <c r="A211" s="636"/>
      <c r="B211" s="636"/>
      <c r="C211" s="636"/>
      <c r="D211" s="636"/>
      <c r="E211" s="636"/>
      <c r="F211" s="636"/>
      <c r="G211" s="636"/>
      <c r="H211" s="636"/>
      <c r="I211" s="636"/>
      <c r="J211" s="636"/>
      <c r="K211" s="636"/>
      <c r="L211" s="636"/>
      <c r="M211" s="636"/>
      <c r="N211" s="636"/>
      <c r="O211" s="636"/>
      <c r="P211" s="636"/>
      <c r="Q211" s="636"/>
      <c r="R211" s="636"/>
      <c r="S211" s="636"/>
      <c r="T211" s="636"/>
      <c r="U211" s="636"/>
      <c r="V211" s="636"/>
      <c r="W211" s="636"/>
      <c r="X211" s="636"/>
      <c r="Y211" s="636"/>
      <c r="Z211" s="636"/>
      <c r="AA211" s="636"/>
    </row>
    <row r="212">
      <c r="A212" s="636"/>
      <c r="B212" s="636"/>
      <c r="C212" s="636"/>
      <c r="D212" s="636"/>
      <c r="E212" s="636"/>
      <c r="F212" s="636"/>
      <c r="G212" s="636"/>
      <c r="H212" s="636"/>
      <c r="I212" s="636"/>
      <c r="J212" s="636"/>
      <c r="K212" s="636"/>
      <c r="L212" s="636"/>
      <c r="M212" s="636"/>
      <c r="N212" s="636"/>
      <c r="O212" s="636"/>
      <c r="P212" s="636"/>
      <c r="Q212" s="636"/>
      <c r="R212" s="636"/>
      <c r="S212" s="636"/>
      <c r="T212" s="636"/>
      <c r="U212" s="636"/>
      <c r="V212" s="636"/>
      <c r="W212" s="636"/>
      <c r="X212" s="636"/>
      <c r="Y212" s="636"/>
      <c r="Z212" s="636"/>
      <c r="AA212" s="636"/>
    </row>
    <row r="213">
      <c r="A213" s="636"/>
      <c r="B213" s="636"/>
      <c r="C213" s="636"/>
      <c r="D213" s="636"/>
      <c r="E213" s="636"/>
      <c r="F213" s="636"/>
      <c r="G213" s="636"/>
      <c r="H213" s="636"/>
      <c r="I213" s="636"/>
      <c r="J213" s="636"/>
      <c r="K213" s="636"/>
      <c r="L213" s="636"/>
      <c r="M213" s="636"/>
      <c r="N213" s="636"/>
      <c r="O213" s="636"/>
      <c r="P213" s="636"/>
      <c r="Q213" s="636"/>
      <c r="R213" s="636"/>
      <c r="S213" s="636"/>
      <c r="T213" s="636"/>
      <c r="U213" s="636"/>
      <c r="V213" s="636"/>
      <c r="W213" s="636"/>
      <c r="X213" s="636"/>
      <c r="Y213" s="636"/>
      <c r="Z213" s="636"/>
      <c r="AA213" s="636"/>
    </row>
    <row r="214">
      <c r="A214" s="636"/>
      <c r="B214" s="636"/>
      <c r="C214" s="636"/>
      <c r="D214" s="636"/>
      <c r="E214" s="636"/>
      <c r="F214" s="636"/>
      <c r="G214" s="636"/>
      <c r="H214" s="636"/>
      <c r="I214" s="636"/>
      <c r="J214" s="636"/>
      <c r="K214" s="636"/>
      <c r="L214" s="636"/>
      <c r="M214" s="636"/>
      <c r="N214" s="636"/>
      <c r="O214" s="636"/>
      <c r="P214" s="636"/>
      <c r="Q214" s="636"/>
      <c r="R214" s="636"/>
      <c r="S214" s="636"/>
      <c r="T214" s="636"/>
      <c r="U214" s="636"/>
      <c r="V214" s="636"/>
      <c r="W214" s="636"/>
      <c r="X214" s="636"/>
      <c r="Y214" s="636"/>
      <c r="Z214" s="636"/>
      <c r="AA214" s="636"/>
    </row>
    <row r="215">
      <c r="A215" s="636"/>
      <c r="B215" s="636"/>
      <c r="C215" s="636"/>
      <c r="D215" s="636"/>
      <c r="E215" s="636"/>
      <c r="F215" s="636"/>
      <c r="G215" s="636"/>
      <c r="H215" s="636"/>
      <c r="I215" s="636"/>
      <c r="J215" s="636"/>
      <c r="K215" s="636"/>
      <c r="L215" s="636"/>
      <c r="M215" s="636"/>
      <c r="N215" s="636"/>
      <c r="O215" s="636"/>
      <c r="P215" s="636"/>
      <c r="Q215" s="636"/>
      <c r="R215" s="636"/>
      <c r="S215" s="636"/>
      <c r="T215" s="636"/>
      <c r="U215" s="636"/>
      <c r="V215" s="636"/>
      <c r="W215" s="636"/>
      <c r="X215" s="636"/>
      <c r="Y215" s="636"/>
      <c r="Z215" s="636"/>
      <c r="AA215" s="636"/>
    </row>
    <row r="216">
      <c r="A216" s="636"/>
      <c r="B216" s="636"/>
      <c r="C216" s="636"/>
      <c r="D216" s="636"/>
      <c r="E216" s="636"/>
      <c r="F216" s="636"/>
      <c r="G216" s="636"/>
      <c r="H216" s="636"/>
      <c r="I216" s="636"/>
      <c r="J216" s="636"/>
      <c r="K216" s="636"/>
      <c r="L216" s="636"/>
      <c r="M216" s="636"/>
      <c r="N216" s="636"/>
      <c r="O216" s="636"/>
      <c r="P216" s="636"/>
      <c r="Q216" s="636"/>
      <c r="R216" s="636"/>
      <c r="S216" s="636"/>
      <c r="T216" s="636"/>
      <c r="U216" s="636"/>
      <c r="V216" s="636"/>
      <c r="W216" s="636"/>
      <c r="X216" s="636"/>
      <c r="Y216" s="636"/>
      <c r="Z216" s="636"/>
      <c r="AA216" s="636"/>
    </row>
    <row r="217">
      <c r="A217" s="636"/>
      <c r="B217" s="636"/>
      <c r="C217" s="636"/>
      <c r="D217" s="636"/>
      <c r="E217" s="636"/>
      <c r="F217" s="636"/>
      <c r="G217" s="636"/>
      <c r="H217" s="636"/>
      <c r="I217" s="636"/>
      <c r="J217" s="636"/>
      <c r="K217" s="636"/>
      <c r="L217" s="636"/>
      <c r="M217" s="636"/>
      <c r="N217" s="636"/>
      <c r="O217" s="636"/>
      <c r="P217" s="636"/>
      <c r="Q217" s="636"/>
      <c r="R217" s="636"/>
      <c r="S217" s="636"/>
      <c r="T217" s="636"/>
      <c r="U217" s="636"/>
      <c r="V217" s="636"/>
      <c r="W217" s="636"/>
      <c r="X217" s="636"/>
      <c r="Y217" s="636"/>
      <c r="Z217" s="636"/>
      <c r="AA217" s="636"/>
    </row>
    <row r="218">
      <c r="A218" s="636"/>
      <c r="B218" s="636"/>
      <c r="C218" s="636"/>
      <c r="D218" s="636"/>
      <c r="E218" s="636"/>
      <c r="F218" s="636"/>
      <c r="G218" s="636"/>
      <c r="H218" s="636"/>
      <c r="I218" s="636"/>
      <c r="J218" s="636"/>
      <c r="K218" s="636"/>
      <c r="L218" s="636"/>
      <c r="M218" s="636"/>
      <c r="N218" s="636"/>
      <c r="O218" s="636"/>
      <c r="P218" s="636"/>
      <c r="Q218" s="636"/>
      <c r="R218" s="636"/>
      <c r="S218" s="636"/>
      <c r="T218" s="636"/>
      <c r="U218" s="636"/>
      <c r="V218" s="636"/>
      <c r="W218" s="636"/>
      <c r="X218" s="636"/>
      <c r="Y218" s="636"/>
      <c r="Z218" s="636"/>
      <c r="AA218" s="636"/>
    </row>
    <row r="219">
      <c r="A219" s="636"/>
      <c r="B219" s="636"/>
      <c r="C219" s="636"/>
      <c r="D219" s="636"/>
      <c r="E219" s="636"/>
      <c r="F219" s="636"/>
      <c r="G219" s="636"/>
      <c r="H219" s="636"/>
      <c r="I219" s="636"/>
      <c r="J219" s="636"/>
      <c r="K219" s="636"/>
      <c r="L219" s="636"/>
      <c r="M219" s="636"/>
      <c r="N219" s="636"/>
      <c r="O219" s="636"/>
      <c r="P219" s="636"/>
      <c r="Q219" s="636"/>
      <c r="R219" s="636"/>
      <c r="S219" s="636"/>
      <c r="T219" s="636"/>
      <c r="U219" s="636"/>
      <c r="V219" s="636"/>
      <c r="W219" s="636"/>
      <c r="X219" s="636"/>
      <c r="Y219" s="636"/>
      <c r="Z219" s="636"/>
      <c r="AA219" s="636"/>
    </row>
    <row r="220">
      <c r="A220" s="636"/>
      <c r="B220" s="636"/>
      <c r="C220" s="636"/>
      <c r="D220" s="636"/>
      <c r="E220" s="636"/>
      <c r="F220" s="636"/>
      <c r="G220" s="636"/>
      <c r="H220" s="636"/>
      <c r="I220" s="636"/>
      <c r="J220" s="636"/>
      <c r="K220" s="636"/>
      <c r="L220" s="636"/>
      <c r="M220" s="636"/>
      <c r="N220" s="636"/>
      <c r="O220" s="636"/>
      <c r="P220" s="636"/>
      <c r="Q220" s="636"/>
      <c r="R220" s="636"/>
      <c r="S220" s="636"/>
      <c r="T220" s="636"/>
      <c r="U220" s="636"/>
      <c r="V220" s="636"/>
      <c r="W220" s="636"/>
      <c r="X220" s="636"/>
      <c r="Y220" s="636"/>
      <c r="Z220" s="636"/>
      <c r="AA220" s="636"/>
    </row>
    <row r="221">
      <c r="A221" s="636"/>
      <c r="B221" s="636"/>
      <c r="C221" s="636"/>
      <c r="D221" s="636"/>
      <c r="E221" s="636"/>
      <c r="F221" s="636"/>
      <c r="G221" s="636"/>
      <c r="H221" s="636"/>
      <c r="I221" s="636"/>
      <c r="J221" s="636"/>
      <c r="K221" s="636"/>
      <c r="L221" s="636"/>
      <c r="M221" s="636"/>
      <c r="N221" s="636"/>
      <c r="O221" s="636"/>
      <c r="P221" s="636"/>
      <c r="Q221" s="636"/>
      <c r="R221" s="636"/>
      <c r="S221" s="636"/>
      <c r="T221" s="636"/>
      <c r="U221" s="636"/>
      <c r="V221" s="636"/>
      <c r="W221" s="636"/>
      <c r="X221" s="636"/>
      <c r="Y221" s="636"/>
      <c r="Z221" s="636"/>
      <c r="AA221" s="636"/>
    </row>
    <row r="222">
      <c r="A222" s="636"/>
      <c r="B222" s="636"/>
      <c r="C222" s="636"/>
      <c r="D222" s="636"/>
      <c r="E222" s="636"/>
      <c r="F222" s="636"/>
      <c r="G222" s="636"/>
      <c r="H222" s="636"/>
      <c r="I222" s="636"/>
      <c r="J222" s="636"/>
      <c r="K222" s="636"/>
      <c r="L222" s="636"/>
      <c r="M222" s="636"/>
      <c r="N222" s="636"/>
      <c r="O222" s="636"/>
      <c r="P222" s="636"/>
      <c r="Q222" s="636"/>
      <c r="R222" s="636"/>
      <c r="S222" s="636"/>
      <c r="T222" s="636"/>
      <c r="U222" s="636"/>
      <c r="V222" s="636"/>
      <c r="W222" s="636"/>
      <c r="X222" s="636"/>
      <c r="Y222" s="636"/>
      <c r="Z222" s="636"/>
      <c r="AA222" s="636"/>
    </row>
    <row r="223">
      <c r="A223" s="636"/>
      <c r="B223" s="636"/>
      <c r="C223" s="636"/>
      <c r="D223" s="636"/>
      <c r="E223" s="636"/>
      <c r="F223" s="636"/>
      <c r="G223" s="636"/>
      <c r="H223" s="636"/>
      <c r="I223" s="636"/>
      <c r="J223" s="636"/>
      <c r="K223" s="636"/>
      <c r="L223" s="636"/>
      <c r="M223" s="636"/>
      <c r="N223" s="636"/>
      <c r="O223" s="636"/>
      <c r="P223" s="636"/>
      <c r="Q223" s="636"/>
      <c r="R223" s="636"/>
      <c r="S223" s="636"/>
      <c r="T223" s="636"/>
      <c r="U223" s="636"/>
      <c r="V223" s="636"/>
      <c r="W223" s="636"/>
      <c r="X223" s="636"/>
      <c r="Y223" s="636"/>
      <c r="Z223" s="636"/>
      <c r="AA223" s="636"/>
    </row>
    <row r="224">
      <c r="A224" s="636"/>
      <c r="B224" s="636"/>
      <c r="C224" s="636"/>
      <c r="D224" s="636"/>
      <c r="E224" s="636"/>
      <c r="F224" s="636"/>
      <c r="G224" s="636"/>
      <c r="H224" s="636"/>
      <c r="I224" s="636"/>
      <c r="J224" s="636"/>
      <c r="K224" s="636"/>
      <c r="L224" s="636"/>
      <c r="M224" s="636"/>
      <c r="N224" s="636"/>
      <c r="O224" s="636"/>
      <c r="P224" s="636"/>
      <c r="Q224" s="636"/>
      <c r="R224" s="636"/>
      <c r="S224" s="636"/>
      <c r="T224" s="636"/>
      <c r="U224" s="636"/>
      <c r="V224" s="636"/>
      <c r="W224" s="636"/>
      <c r="X224" s="636"/>
      <c r="Y224" s="636"/>
      <c r="Z224" s="636"/>
      <c r="AA224" s="636"/>
    </row>
    <row r="225">
      <c r="A225" s="636"/>
      <c r="B225" s="636"/>
      <c r="C225" s="636"/>
      <c r="D225" s="636"/>
      <c r="E225" s="636"/>
      <c r="F225" s="636"/>
      <c r="G225" s="636"/>
      <c r="H225" s="636"/>
      <c r="I225" s="636"/>
      <c r="J225" s="636"/>
      <c r="K225" s="636"/>
      <c r="L225" s="636"/>
      <c r="M225" s="636"/>
      <c r="N225" s="636"/>
      <c r="O225" s="636"/>
      <c r="P225" s="636"/>
      <c r="Q225" s="636"/>
      <c r="R225" s="636"/>
      <c r="S225" s="636"/>
      <c r="T225" s="636"/>
      <c r="U225" s="636"/>
      <c r="V225" s="636"/>
      <c r="W225" s="636"/>
      <c r="X225" s="636"/>
      <c r="Y225" s="636"/>
      <c r="Z225" s="636"/>
      <c r="AA225" s="636"/>
    </row>
    <row r="226">
      <c r="A226" s="636"/>
      <c r="B226" s="636"/>
      <c r="C226" s="636"/>
      <c r="D226" s="636"/>
      <c r="E226" s="636"/>
      <c r="F226" s="636"/>
      <c r="G226" s="636"/>
      <c r="H226" s="636"/>
      <c r="I226" s="636"/>
      <c r="J226" s="636"/>
      <c r="K226" s="636"/>
      <c r="L226" s="636"/>
      <c r="M226" s="636"/>
      <c r="N226" s="636"/>
      <c r="O226" s="636"/>
      <c r="P226" s="636"/>
      <c r="Q226" s="636"/>
      <c r="R226" s="636"/>
      <c r="S226" s="636"/>
      <c r="T226" s="636"/>
      <c r="U226" s="636"/>
      <c r="V226" s="636"/>
      <c r="W226" s="636"/>
      <c r="X226" s="636"/>
      <c r="Y226" s="636"/>
      <c r="Z226" s="636"/>
      <c r="AA226" s="636"/>
    </row>
    <row r="227">
      <c r="A227" s="636"/>
      <c r="B227" s="636"/>
      <c r="C227" s="636"/>
      <c r="D227" s="636"/>
      <c r="E227" s="636"/>
      <c r="F227" s="636"/>
      <c r="G227" s="636"/>
      <c r="H227" s="636"/>
      <c r="I227" s="636"/>
      <c r="J227" s="636"/>
      <c r="K227" s="636"/>
      <c r="L227" s="636"/>
      <c r="M227" s="636"/>
      <c r="N227" s="636"/>
      <c r="O227" s="636"/>
      <c r="P227" s="636"/>
      <c r="Q227" s="636"/>
      <c r="R227" s="636"/>
      <c r="S227" s="636"/>
      <c r="T227" s="636"/>
      <c r="U227" s="636"/>
      <c r="V227" s="636"/>
      <c r="W227" s="636"/>
      <c r="X227" s="636"/>
      <c r="Y227" s="636"/>
      <c r="Z227" s="636"/>
      <c r="AA227" s="636"/>
    </row>
    <row r="228">
      <c r="A228" s="636"/>
      <c r="B228" s="636"/>
      <c r="C228" s="636"/>
      <c r="D228" s="636"/>
      <c r="E228" s="636"/>
      <c r="F228" s="636"/>
      <c r="G228" s="636"/>
      <c r="H228" s="636"/>
      <c r="I228" s="636"/>
      <c r="J228" s="636"/>
      <c r="K228" s="636"/>
      <c r="L228" s="636"/>
      <c r="M228" s="636"/>
      <c r="N228" s="636"/>
      <c r="O228" s="636"/>
      <c r="P228" s="636"/>
      <c r="Q228" s="636"/>
      <c r="R228" s="636"/>
      <c r="S228" s="636"/>
      <c r="T228" s="636"/>
      <c r="U228" s="636"/>
      <c r="V228" s="636"/>
      <c r="W228" s="636"/>
      <c r="X228" s="636"/>
      <c r="Y228" s="636"/>
      <c r="Z228" s="636"/>
      <c r="AA228" s="636"/>
    </row>
    <row r="229">
      <c r="A229" s="636"/>
      <c r="B229" s="636"/>
      <c r="C229" s="636"/>
      <c r="D229" s="636"/>
      <c r="E229" s="636"/>
      <c r="F229" s="636"/>
      <c r="G229" s="636"/>
      <c r="H229" s="636"/>
      <c r="I229" s="636"/>
      <c r="J229" s="636"/>
      <c r="K229" s="636"/>
      <c r="L229" s="636"/>
      <c r="M229" s="636"/>
      <c r="N229" s="636"/>
      <c r="O229" s="636"/>
      <c r="P229" s="636"/>
      <c r="Q229" s="636"/>
      <c r="R229" s="636"/>
      <c r="S229" s="636"/>
      <c r="T229" s="636"/>
      <c r="U229" s="636"/>
      <c r="V229" s="636"/>
      <c r="W229" s="636"/>
      <c r="X229" s="636"/>
      <c r="Y229" s="636"/>
      <c r="Z229" s="636"/>
      <c r="AA229" s="636"/>
    </row>
    <row r="230">
      <c r="A230" s="636"/>
      <c r="B230" s="636"/>
      <c r="C230" s="636"/>
      <c r="D230" s="636"/>
      <c r="E230" s="636"/>
      <c r="F230" s="636"/>
      <c r="G230" s="636"/>
      <c r="H230" s="636"/>
      <c r="I230" s="636"/>
      <c r="J230" s="636"/>
      <c r="K230" s="636"/>
      <c r="L230" s="636"/>
      <c r="M230" s="636"/>
      <c r="N230" s="636"/>
      <c r="O230" s="636"/>
      <c r="P230" s="636"/>
      <c r="Q230" s="636"/>
      <c r="R230" s="636"/>
      <c r="S230" s="636"/>
      <c r="T230" s="636"/>
      <c r="U230" s="636"/>
      <c r="V230" s="636"/>
      <c r="W230" s="636"/>
      <c r="X230" s="636"/>
      <c r="Y230" s="636"/>
      <c r="Z230" s="636"/>
      <c r="AA230" s="636"/>
    </row>
    <row r="231">
      <c r="A231" s="636"/>
      <c r="B231" s="636"/>
      <c r="C231" s="636"/>
      <c r="D231" s="636"/>
      <c r="E231" s="636"/>
      <c r="F231" s="636"/>
      <c r="G231" s="636"/>
      <c r="H231" s="636"/>
      <c r="I231" s="636"/>
      <c r="J231" s="636"/>
      <c r="K231" s="636"/>
      <c r="L231" s="636"/>
      <c r="M231" s="636"/>
      <c r="N231" s="636"/>
      <c r="O231" s="636"/>
      <c r="P231" s="636"/>
      <c r="Q231" s="636"/>
      <c r="R231" s="636"/>
      <c r="S231" s="636"/>
      <c r="T231" s="636"/>
      <c r="U231" s="636"/>
      <c r="V231" s="636"/>
      <c r="W231" s="636"/>
      <c r="X231" s="636"/>
      <c r="Y231" s="636"/>
      <c r="Z231" s="636"/>
      <c r="AA231" s="636"/>
    </row>
    <row r="232">
      <c r="A232" s="636"/>
      <c r="B232" s="636"/>
      <c r="C232" s="636"/>
      <c r="D232" s="636"/>
      <c r="E232" s="636"/>
      <c r="F232" s="636"/>
      <c r="G232" s="636"/>
      <c r="H232" s="636"/>
      <c r="I232" s="636"/>
      <c r="J232" s="636"/>
      <c r="K232" s="636"/>
      <c r="L232" s="636"/>
      <c r="M232" s="636"/>
      <c r="N232" s="636"/>
      <c r="O232" s="636"/>
      <c r="P232" s="636"/>
      <c r="Q232" s="636"/>
      <c r="R232" s="636"/>
      <c r="S232" s="636"/>
      <c r="T232" s="636"/>
      <c r="U232" s="636"/>
      <c r="V232" s="636"/>
      <c r="W232" s="636"/>
      <c r="X232" s="636"/>
      <c r="Y232" s="636"/>
      <c r="Z232" s="636"/>
      <c r="AA232" s="636"/>
    </row>
    <row r="233">
      <c r="A233" s="636"/>
      <c r="B233" s="636"/>
      <c r="C233" s="636"/>
      <c r="D233" s="636"/>
      <c r="E233" s="636"/>
      <c r="F233" s="636"/>
      <c r="G233" s="636"/>
      <c r="H233" s="636"/>
      <c r="I233" s="636"/>
      <c r="J233" s="636"/>
      <c r="K233" s="636"/>
      <c r="L233" s="636"/>
      <c r="M233" s="636"/>
      <c r="N233" s="636"/>
      <c r="O233" s="636"/>
      <c r="P233" s="636"/>
      <c r="Q233" s="636"/>
      <c r="R233" s="636"/>
      <c r="S233" s="636"/>
      <c r="T233" s="636"/>
      <c r="U233" s="636"/>
      <c r="V233" s="636"/>
      <c r="W233" s="636"/>
      <c r="X233" s="636"/>
      <c r="Y233" s="636"/>
      <c r="Z233" s="636"/>
      <c r="AA233" s="636"/>
    </row>
    <row r="234">
      <c r="A234" s="636"/>
      <c r="B234" s="636"/>
      <c r="C234" s="636"/>
      <c r="D234" s="636"/>
      <c r="E234" s="636"/>
      <c r="F234" s="636"/>
      <c r="G234" s="636"/>
      <c r="H234" s="636"/>
      <c r="I234" s="636"/>
      <c r="J234" s="636"/>
      <c r="K234" s="636"/>
      <c r="L234" s="636"/>
      <c r="M234" s="636"/>
      <c r="N234" s="636"/>
      <c r="O234" s="636"/>
      <c r="P234" s="636"/>
      <c r="Q234" s="636"/>
      <c r="R234" s="636"/>
      <c r="S234" s="636"/>
      <c r="T234" s="636"/>
      <c r="U234" s="636"/>
      <c r="V234" s="636"/>
      <c r="W234" s="636"/>
      <c r="X234" s="636"/>
      <c r="Y234" s="636"/>
      <c r="Z234" s="636"/>
      <c r="AA234" s="636"/>
    </row>
    <row r="235">
      <c r="A235" s="636"/>
      <c r="B235" s="636"/>
      <c r="C235" s="636"/>
      <c r="D235" s="636"/>
      <c r="E235" s="636"/>
      <c r="F235" s="636"/>
      <c r="G235" s="636"/>
      <c r="H235" s="636"/>
      <c r="I235" s="636"/>
      <c r="J235" s="636"/>
      <c r="K235" s="636"/>
      <c r="L235" s="636"/>
      <c r="M235" s="636"/>
      <c r="N235" s="636"/>
      <c r="O235" s="636"/>
      <c r="P235" s="636"/>
      <c r="Q235" s="636"/>
      <c r="R235" s="636"/>
      <c r="S235" s="636"/>
      <c r="T235" s="636"/>
      <c r="U235" s="636"/>
      <c r="V235" s="636"/>
      <c r="W235" s="636"/>
      <c r="X235" s="636"/>
      <c r="Y235" s="636"/>
      <c r="Z235" s="636"/>
      <c r="AA235" s="636"/>
    </row>
    <row r="236">
      <c r="A236" s="636"/>
      <c r="B236" s="636"/>
      <c r="C236" s="636"/>
      <c r="D236" s="636"/>
      <c r="E236" s="636"/>
      <c r="F236" s="636"/>
      <c r="G236" s="636"/>
      <c r="H236" s="636"/>
      <c r="I236" s="636"/>
      <c r="J236" s="636"/>
      <c r="K236" s="636"/>
      <c r="L236" s="636"/>
      <c r="M236" s="636"/>
      <c r="N236" s="636"/>
      <c r="O236" s="636"/>
      <c r="P236" s="636"/>
      <c r="Q236" s="636"/>
      <c r="R236" s="636"/>
      <c r="S236" s="636"/>
      <c r="T236" s="636"/>
      <c r="U236" s="636"/>
      <c r="V236" s="636"/>
      <c r="W236" s="636"/>
      <c r="X236" s="636"/>
      <c r="Y236" s="636"/>
      <c r="Z236" s="636"/>
      <c r="AA236" s="636"/>
    </row>
    <row r="237">
      <c r="A237" s="636"/>
      <c r="B237" s="636"/>
      <c r="C237" s="636"/>
      <c r="D237" s="636"/>
      <c r="E237" s="636"/>
      <c r="F237" s="636"/>
      <c r="G237" s="636"/>
      <c r="H237" s="636"/>
      <c r="I237" s="636"/>
      <c r="J237" s="636"/>
      <c r="K237" s="636"/>
      <c r="L237" s="636"/>
      <c r="M237" s="636"/>
      <c r="N237" s="636"/>
      <c r="O237" s="636"/>
      <c r="P237" s="636"/>
      <c r="Q237" s="636"/>
      <c r="R237" s="636"/>
      <c r="S237" s="636"/>
      <c r="T237" s="636"/>
      <c r="U237" s="636"/>
      <c r="V237" s="636"/>
      <c r="W237" s="636"/>
      <c r="X237" s="636"/>
      <c r="Y237" s="636"/>
      <c r="Z237" s="636"/>
      <c r="AA237" s="636"/>
    </row>
    <row r="238">
      <c r="A238" s="636"/>
      <c r="B238" s="636"/>
      <c r="C238" s="636"/>
      <c r="D238" s="636"/>
      <c r="E238" s="636"/>
      <c r="F238" s="636"/>
      <c r="G238" s="636"/>
      <c r="H238" s="636"/>
      <c r="I238" s="636"/>
      <c r="J238" s="636"/>
      <c r="K238" s="636"/>
      <c r="L238" s="636"/>
      <c r="M238" s="636"/>
      <c r="N238" s="636"/>
      <c r="O238" s="636"/>
      <c r="P238" s="636"/>
      <c r="Q238" s="636"/>
      <c r="R238" s="636"/>
      <c r="S238" s="636"/>
      <c r="T238" s="636"/>
      <c r="U238" s="636"/>
      <c r="V238" s="636"/>
      <c r="W238" s="636"/>
      <c r="X238" s="636"/>
      <c r="Y238" s="636"/>
      <c r="Z238" s="636"/>
      <c r="AA238" s="636"/>
    </row>
    <row r="239">
      <c r="A239" s="636"/>
      <c r="B239" s="636"/>
      <c r="C239" s="636"/>
      <c r="D239" s="636"/>
      <c r="E239" s="636"/>
      <c r="F239" s="636"/>
      <c r="G239" s="636"/>
      <c r="H239" s="636"/>
      <c r="I239" s="636"/>
      <c r="J239" s="636"/>
      <c r="K239" s="636"/>
      <c r="L239" s="636"/>
      <c r="M239" s="636"/>
      <c r="N239" s="636"/>
      <c r="O239" s="636"/>
      <c r="P239" s="636"/>
      <c r="Q239" s="636"/>
      <c r="R239" s="636"/>
      <c r="S239" s="636"/>
      <c r="T239" s="636"/>
      <c r="U239" s="636"/>
      <c r="V239" s="636"/>
      <c r="W239" s="636"/>
      <c r="X239" s="636"/>
      <c r="Y239" s="636"/>
      <c r="Z239" s="636"/>
      <c r="AA239" s="636"/>
    </row>
    <row r="240">
      <c r="A240" s="636"/>
      <c r="B240" s="636"/>
      <c r="C240" s="636"/>
      <c r="D240" s="636"/>
      <c r="E240" s="636"/>
      <c r="F240" s="636"/>
      <c r="G240" s="636"/>
      <c r="H240" s="636"/>
      <c r="I240" s="636"/>
      <c r="J240" s="636"/>
      <c r="K240" s="636"/>
      <c r="L240" s="636"/>
      <c r="M240" s="636"/>
      <c r="N240" s="636"/>
      <c r="O240" s="636"/>
      <c r="P240" s="636"/>
      <c r="Q240" s="636"/>
      <c r="R240" s="636"/>
      <c r="S240" s="636"/>
      <c r="T240" s="636"/>
      <c r="U240" s="636"/>
      <c r="V240" s="636"/>
      <c r="W240" s="636"/>
      <c r="X240" s="636"/>
      <c r="Y240" s="636"/>
      <c r="Z240" s="636"/>
      <c r="AA240" s="636"/>
    </row>
    <row r="241">
      <c r="A241" s="636"/>
      <c r="B241" s="636"/>
      <c r="C241" s="636"/>
      <c r="D241" s="636"/>
      <c r="E241" s="636"/>
      <c r="F241" s="636"/>
      <c r="G241" s="636"/>
      <c r="H241" s="636"/>
      <c r="I241" s="636"/>
      <c r="J241" s="636"/>
      <c r="K241" s="636"/>
      <c r="L241" s="636"/>
      <c r="M241" s="636"/>
      <c r="N241" s="636"/>
      <c r="O241" s="636"/>
      <c r="P241" s="636"/>
      <c r="Q241" s="636"/>
      <c r="R241" s="636"/>
      <c r="S241" s="636"/>
      <c r="T241" s="636"/>
      <c r="U241" s="636"/>
      <c r="V241" s="636"/>
      <c r="W241" s="636"/>
      <c r="X241" s="636"/>
      <c r="Y241" s="636"/>
      <c r="Z241" s="636"/>
      <c r="AA241" s="636"/>
    </row>
    <row r="242">
      <c r="A242" s="636"/>
      <c r="B242" s="636"/>
      <c r="C242" s="636"/>
      <c r="D242" s="636"/>
      <c r="E242" s="636"/>
      <c r="F242" s="636"/>
      <c r="G242" s="636"/>
      <c r="H242" s="636"/>
      <c r="I242" s="636"/>
      <c r="J242" s="636"/>
      <c r="K242" s="636"/>
      <c r="L242" s="636"/>
      <c r="M242" s="636"/>
      <c r="N242" s="636"/>
      <c r="O242" s="636"/>
      <c r="P242" s="636"/>
      <c r="Q242" s="636"/>
      <c r="R242" s="636"/>
      <c r="S242" s="636"/>
      <c r="T242" s="636"/>
      <c r="U242" s="636"/>
      <c r="V242" s="636"/>
      <c r="W242" s="636"/>
      <c r="X242" s="636"/>
      <c r="Y242" s="636"/>
      <c r="Z242" s="636"/>
      <c r="AA242" s="636"/>
    </row>
    <row r="243">
      <c r="A243" s="636"/>
      <c r="B243" s="636"/>
      <c r="C243" s="636"/>
      <c r="D243" s="636"/>
      <c r="E243" s="636"/>
      <c r="F243" s="636"/>
      <c r="G243" s="636"/>
      <c r="H243" s="636"/>
      <c r="I243" s="636"/>
      <c r="J243" s="636"/>
      <c r="K243" s="636"/>
      <c r="L243" s="636"/>
      <c r="M243" s="636"/>
      <c r="N243" s="636"/>
      <c r="O243" s="636"/>
      <c r="P243" s="636"/>
      <c r="Q243" s="636"/>
      <c r="R243" s="636"/>
      <c r="S243" s="636"/>
      <c r="T243" s="636"/>
      <c r="U243" s="636"/>
      <c r="V243" s="636"/>
      <c r="W243" s="636"/>
      <c r="X243" s="636"/>
      <c r="Y243" s="636"/>
      <c r="Z243" s="636"/>
      <c r="AA243" s="636"/>
    </row>
    <row r="244">
      <c r="A244" s="636"/>
      <c r="B244" s="636"/>
      <c r="C244" s="636"/>
      <c r="D244" s="636"/>
      <c r="E244" s="636"/>
      <c r="F244" s="636"/>
      <c r="G244" s="636"/>
      <c r="H244" s="636"/>
      <c r="I244" s="636"/>
      <c r="J244" s="636"/>
      <c r="K244" s="636"/>
      <c r="L244" s="636"/>
      <c r="M244" s="636"/>
      <c r="N244" s="636"/>
      <c r="O244" s="636"/>
      <c r="P244" s="636"/>
      <c r="Q244" s="636"/>
      <c r="R244" s="636"/>
      <c r="S244" s="636"/>
      <c r="T244" s="636"/>
      <c r="U244" s="636"/>
      <c r="V244" s="636"/>
      <c r="W244" s="636"/>
      <c r="X244" s="636"/>
      <c r="Y244" s="636"/>
      <c r="Z244" s="636"/>
      <c r="AA244" s="636"/>
    </row>
    <row r="245">
      <c r="A245" s="636"/>
      <c r="B245" s="636"/>
      <c r="C245" s="636"/>
      <c r="D245" s="636"/>
      <c r="E245" s="636"/>
      <c r="F245" s="636"/>
      <c r="G245" s="636"/>
      <c r="H245" s="636"/>
      <c r="I245" s="636"/>
      <c r="J245" s="636"/>
      <c r="K245" s="636"/>
      <c r="L245" s="636"/>
      <c r="M245" s="636"/>
      <c r="N245" s="636"/>
      <c r="O245" s="636"/>
      <c r="P245" s="636"/>
      <c r="Q245" s="636"/>
      <c r="R245" s="636"/>
      <c r="S245" s="636"/>
      <c r="T245" s="636"/>
      <c r="U245" s="636"/>
      <c r="V245" s="636"/>
      <c r="W245" s="636"/>
      <c r="X245" s="636"/>
      <c r="Y245" s="636"/>
      <c r="Z245" s="636"/>
      <c r="AA245" s="636"/>
    </row>
    <row r="246">
      <c r="A246" s="636"/>
      <c r="B246" s="636"/>
      <c r="C246" s="636"/>
      <c r="D246" s="636"/>
      <c r="E246" s="636"/>
      <c r="F246" s="636"/>
      <c r="G246" s="636"/>
      <c r="H246" s="636"/>
      <c r="I246" s="636"/>
      <c r="J246" s="636"/>
      <c r="K246" s="636"/>
      <c r="L246" s="636"/>
      <c r="M246" s="636"/>
      <c r="N246" s="636"/>
      <c r="O246" s="636"/>
      <c r="P246" s="636"/>
      <c r="Q246" s="636"/>
      <c r="R246" s="636"/>
      <c r="S246" s="636"/>
      <c r="T246" s="636"/>
      <c r="U246" s="636"/>
      <c r="V246" s="636"/>
      <c r="W246" s="636"/>
      <c r="X246" s="636"/>
      <c r="Y246" s="636"/>
      <c r="Z246" s="636"/>
      <c r="AA246" s="636"/>
    </row>
    <row r="247">
      <c r="A247" s="636"/>
      <c r="B247" s="636"/>
      <c r="C247" s="636"/>
      <c r="D247" s="636"/>
      <c r="E247" s="636"/>
      <c r="F247" s="636"/>
      <c r="G247" s="636"/>
      <c r="H247" s="636"/>
      <c r="I247" s="636"/>
      <c r="J247" s="636"/>
      <c r="K247" s="636"/>
      <c r="L247" s="636"/>
      <c r="M247" s="636"/>
      <c r="N247" s="636"/>
      <c r="O247" s="636"/>
      <c r="P247" s="636"/>
      <c r="Q247" s="636"/>
      <c r="R247" s="636"/>
      <c r="S247" s="636"/>
      <c r="T247" s="636"/>
      <c r="U247" s="636"/>
      <c r="V247" s="636"/>
      <c r="W247" s="636"/>
      <c r="X247" s="636"/>
      <c r="Y247" s="636"/>
      <c r="Z247" s="636"/>
      <c r="AA247" s="636"/>
    </row>
    <row r="248">
      <c r="A248" s="636"/>
      <c r="B248" s="636"/>
      <c r="C248" s="636"/>
      <c r="D248" s="636"/>
      <c r="E248" s="636"/>
      <c r="F248" s="636"/>
      <c r="G248" s="636"/>
      <c r="H248" s="636"/>
      <c r="I248" s="636"/>
      <c r="J248" s="636"/>
      <c r="K248" s="636"/>
      <c r="L248" s="636"/>
      <c r="M248" s="636"/>
      <c r="N248" s="636"/>
      <c r="O248" s="636"/>
      <c r="P248" s="636"/>
      <c r="Q248" s="636"/>
      <c r="R248" s="636"/>
      <c r="S248" s="636"/>
      <c r="T248" s="636"/>
      <c r="U248" s="636"/>
      <c r="V248" s="636"/>
      <c r="W248" s="636"/>
      <c r="X248" s="636"/>
      <c r="Y248" s="636"/>
      <c r="Z248" s="636"/>
      <c r="AA248" s="636"/>
    </row>
    <row r="249">
      <c r="A249" s="636"/>
      <c r="B249" s="636"/>
      <c r="C249" s="636"/>
      <c r="D249" s="636"/>
      <c r="E249" s="636"/>
      <c r="F249" s="636"/>
      <c r="G249" s="636"/>
      <c r="H249" s="636"/>
      <c r="I249" s="636"/>
      <c r="J249" s="636"/>
      <c r="K249" s="636"/>
      <c r="L249" s="636"/>
      <c r="M249" s="636"/>
      <c r="N249" s="636"/>
      <c r="O249" s="636"/>
      <c r="P249" s="636"/>
      <c r="Q249" s="636"/>
      <c r="R249" s="636"/>
      <c r="S249" s="636"/>
      <c r="T249" s="636"/>
      <c r="U249" s="636"/>
      <c r="V249" s="636"/>
      <c r="W249" s="636"/>
      <c r="X249" s="636"/>
      <c r="Y249" s="636"/>
      <c r="Z249" s="636"/>
      <c r="AA249" s="636"/>
    </row>
    <row r="250">
      <c r="A250" s="636"/>
      <c r="B250" s="636"/>
      <c r="C250" s="636"/>
      <c r="D250" s="636"/>
      <c r="E250" s="636"/>
      <c r="F250" s="636"/>
      <c r="G250" s="636"/>
      <c r="H250" s="636"/>
      <c r="I250" s="636"/>
      <c r="J250" s="636"/>
      <c r="K250" s="636"/>
      <c r="L250" s="636"/>
      <c r="M250" s="636"/>
      <c r="N250" s="636"/>
      <c r="O250" s="636"/>
      <c r="P250" s="636"/>
      <c r="Q250" s="636"/>
      <c r="R250" s="636"/>
      <c r="S250" s="636"/>
      <c r="T250" s="636"/>
      <c r="U250" s="636"/>
      <c r="V250" s="636"/>
      <c r="W250" s="636"/>
      <c r="X250" s="636"/>
      <c r="Y250" s="636"/>
      <c r="Z250" s="636"/>
      <c r="AA250" s="636"/>
    </row>
    <row r="251">
      <c r="A251" s="636"/>
      <c r="B251" s="636"/>
      <c r="C251" s="636"/>
      <c r="D251" s="636"/>
      <c r="E251" s="636"/>
      <c r="F251" s="636"/>
      <c r="G251" s="636"/>
      <c r="H251" s="636"/>
      <c r="I251" s="636"/>
      <c r="J251" s="636"/>
      <c r="K251" s="636"/>
      <c r="L251" s="636"/>
      <c r="M251" s="636"/>
      <c r="N251" s="636"/>
      <c r="O251" s="636"/>
      <c r="P251" s="636"/>
      <c r="Q251" s="636"/>
      <c r="R251" s="636"/>
      <c r="S251" s="636"/>
      <c r="T251" s="636"/>
      <c r="U251" s="636"/>
      <c r="V251" s="636"/>
      <c r="W251" s="636"/>
      <c r="X251" s="636"/>
      <c r="Y251" s="636"/>
      <c r="Z251" s="636"/>
      <c r="AA251" s="636"/>
    </row>
    <row r="252">
      <c r="A252" s="636"/>
      <c r="B252" s="636"/>
      <c r="C252" s="636"/>
      <c r="D252" s="636"/>
      <c r="E252" s="636"/>
      <c r="F252" s="636"/>
      <c r="G252" s="636"/>
      <c r="H252" s="636"/>
      <c r="I252" s="636"/>
      <c r="J252" s="636"/>
      <c r="K252" s="636"/>
      <c r="L252" s="636"/>
      <c r="M252" s="636"/>
      <c r="N252" s="636"/>
      <c r="O252" s="636"/>
      <c r="P252" s="636"/>
      <c r="Q252" s="636"/>
      <c r="R252" s="636"/>
      <c r="S252" s="636"/>
      <c r="T252" s="636"/>
      <c r="U252" s="636"/>
      <c r="V252" s="636"/>
      <c r="W252" s="636"/>
      <c r="X252" s="636"/>
      <c r="Y252" s="636"/>
      <c r="Z252" s="636"/>
      <c r="AA252" s="636"/>
    </row>
    <row r="253">
      <c r="A253" s="636"/>
      <c r="B253" s="636"/>
      <c r="C253" s="636"/>
      <c r="D253" s="636"/>
      <c r="E253" s="636"/>
      <c r="F253" s="636"/>
      <c r="G253" s="636"/>
      <c r="H253" s="636"/>
      <c r="I253" s="636"/>
      <c r="J253" s="636"/>
      <c r="K253" s="636"/>
      <c r="L253" s="636"/>
      <c r="M253" s="636"/>
      <c r="N253" s="636"/>
      <c r="O253" s="636"/>
      <c r="P253" s="636"/>
      <c r="Q253" s="636"/>
      <c r="R253" s="636"/>
      <c r="S253" s="636"/>
      <c r="T253" s="636"/>
      <c r="U253" s="636"/>
      <c r="V253" s="636"/>
      <c r="W253" s="636"/>
      <c r="X253" s="636"/>
      <c r="Y253" s="636"/>
      <c r="Z253" s="636"/>
      <c r="AA253" s="636"/>
    </row>
    <row r="254">
      <c r="A254" s="636"/>
      <c r="B254" s="636"/>
      <c r="C254" s="636"/>
      <c r="D254" s="636"/>
      <c r="E254" s="636"/>
      <c r="F254" s="636"/>
      <c r="G254" s="636"/>
      <c r="H254" s="636"/>
      <c r="I254" s="636"/>
      <c r="J254" s="636"/>
      <c r="K254" s="636"/>
      <c r="L254" s="636"/>
      <c r="M254" s="636"/>
      <c r="N254" s="636"/>
      <c r="O254" s="636"/>
      <c r="P254" s="636"/>
      <c r="Q254" s="636"/>
      <c r="R254" s="636"/>
      <c r="S254" s="636"/>
      <c r="T254" s="636"/>
      <c r="U254" s="636"/>
      <c r="V254" s="636"/>
      <c r="W254" s="636"/>
      <c r="X254" s="636"/>
      <c r="Y254" s="636"/>
      <c r="Z254" s="636"/>
      <c r="AA254" s="636"/>
    </row>
    <row r="255">
      <c r="A255" s="636"/>
      <c r="B255" s="636"/>
      <c r="C255" s="636"/>
      <c r="D255" s="636"/>
      <c r="E255" s="636"/>
      <c r="F255" s="636"/>
      <c r="G255" s="636"/>
      <c r="H255" s="636"/>
      <c r="I255" s="636"/>
      <c r="J255" s="636"/>
      <c r="K255" s="636"/>
      <c r="L255" s="636"/>
      <c r="M255" s="636"/>
      <c r="N255" s="636"/>
      <c r="O255" s="636"/>
      <c r="P255" s="636"/>
      <c r="Q255" s="636"/>
      <c r="R255" s="636"/>
      <c r="S255" s="636"/>
      <c r="T255" s="636"/>
      <c r="U255" s="636"/>
      <c r="V255" s="636"/>
      <c r="W255" s="636"/>
      <c r="X255" s="636"/>
      <c r="Y255" s="636"/>
      <c r="Z255" s="636"/>
      <c r="AA255" s="636"/>
    </row>
    <row r="256">
      <c r="A256" s="636"/>
      <c r="B256" s="636"/>
      <c r="C256" s="636"/>
      <c r="D256" s="636"/>
      <c r="E256" s="636"/>
      <c r="F256" s="636"/>
      <c r="G256" s="636"/>
      <c r="H256" s="636"/>
      <c r="I256" s="636"/>
      <c r="J256" s="636"/>
      <c r="K256" s="636"/>
      <c r="L256" s="636"/>
      <c r="M256" s="636"/>
      <c r="N256" s="636"/>
      <c r="O256" s="636"/>
      <c r="P256" s="636"/>
      <c r="Q256" s="636"/>
      <c r="R256" s="636"/>
      <c r="S256" s="636"/>
      <c r="T256" s="636"/>
      <c r="U256" s="636"/>
      <c r="V256" s="636"/>
      <c r="W256" s="636"/>
      <c r="X256" s="636"/>
      <c r="Y256" s="636"/>
      <c r="Z256" s="636"/>
      <c r="AA256" s="636"/>
    </row>
    <row r="257">
      <c r="A257" s="636"/>
      <c r="B257" s="636"/>
      <c r="C257" s="636"/>
      <c r="D257" s="636"/>
      <c r="E257" s="636"/>
      <c r="F257" s="636"/>
      <c r="G257" s="636"/>
      <c r="H257" s="636"/>
      <c r="I257" s="636"/>
      <c r="J257" s="636"/>
      <c r="K257" s="636"/>
      <c r="L257" s="636"/>
      <c r="M257" s="636"/>
      <c r="N257" s="636"/>
      <c r="O257" s="636"/>
      <c r="P257" s="636"/>
      <c r="Q257" s="636"/>
      <c r="R257" s="636"/>
      <c r="S257" s="636"/>
      <c r="T257" s="636"/>
      <c r="U257" s="636"/>
      <c r="V257" s="636"/>
      <c r="W257" s="636"/>
      <c r="X257" s="636"/>
      <c r="Y257" s="636"/>
      <c r="Z257" s="636"/>
      <c r="AA257" s="636"/>
    </row>
    <row r="258">
      <c r="A258" s="636"/>
      <c r="B258" s="636"/>
      <c r="C258" s="636"/>
      <c r="D258" s="636"/>
      <c r="E258" s="636"/>
      <c r="F258" s="636"/>
      <c r="G258" s="636"/>
      <c r="H258" s="636"/>
      <c r="I258" s="636"/>
      <c r="J258" s="636"/>
      <c r="K258" s="636"/>
      <c r="L258" s="636"/>
      <c r="M258" s="636"/>
      <c r="N258" s="636"/>
      <c r="O258" s="636"/>
      <c r="P258" s="636"/>
      <c r="Q258" s="636"/>
      <c r="R258" s="636"/>
      <c r="S258" s="636"/>
      <c r="T258" s="636"/>
      <c r="U258" s="636"/>
      <c r="V258" s="636"/>
      <c r="W258" s="636"/>
      <c r="X258" s="636"/>
      <c r="Y258" s="636"/>
      <c r="Z258" s="636"/>
      <c r="AA258" s="636"/>
    </row>
    <row r="259">
      <c r="A259" s="636"/>
      <c r="B259" s="636"/>
      <c r="C259" s="636"/>
      <c r="D259" s="636"/>
      <c r="E259" s="636"/>
      <c r="F259" s="636"/>
      <c r="G259" s="636"/>
      <c r="H259" s="636"/>
      <c r="I259" s="636"/>
      <c r="J259" s="636"/>
      <c r="K259" s="636"/>
      <c r="L259" s="636"/>
      <c r="M259" s="636"/>
      <c r="N259" s="636"/>
      <c r="O259" s="636"/>
      <c r="P259" s="636"/>
      <c r="Q259" s="636"/>
      <c r="R259" s="636"/>
      <c r="S259" s="636"/>
      <c r="T259" s="636"/>
      <c r="U259" s="636"/>
      <c r="V259" s="636"/>
      <c r="W259" s="636"/>
      <c r="X259" s="636"/>
      <c r="Y259" s="636"/>
      <c r="Z259" s="636"/>
      <c r="AA259" s="636"/>
    </row>
    <row r="260">
      <c r="A260" s="636"/>
      <c r="B260" s="636"/>
      <c r="C260" s="636"/>
      <c r="D260" s="636"/>
      <c r="E260" s="636"/>
      <c r="F260" s="636"/>
      <c r="G260" s="636"/>
      <c r="H260" s="636"/>
      <c r="I260" s="636"/>
      <c r="J260" s="636"/>
      <c r="K260" s="636"/>
      <c r="L260" s="636"/>
      <c r="M260" s="636"/>
      <c r="N260" s="636"/>
      <c r="O260" s="636"/>
      <c r="P260" s="636"/>
      <c r="Q260" s="636"/>
      <c r="R260" s="636"/>
      <c r="S260" s="636"/>
      <c r="T260" s="636"/>
      <c r="U260" s="636"/>
      <c r="V260" s="636"/>
      <c r="W260" s="636"/>
      <c r="X260" s="636"/>
      <c r="Y260" s="636"/>
      <c r="Z260" s="636"/>
      <c r="AA260" s="636"/>
    </row>
    <row r="261">
      <c r="A261" s="636"/>
      <c r="B261" s="636"/>
      <c r="C261" s="636"/>
      <c r="D261" s="636"/>
      <c r="E261" s="636"/>
      <c r="F261" s="636"/>
      <c r="G261" s="636"/>
      <c r="H261" s="636"/>
      <c r="I261" s="636"/>
      <c r="J261" s="636"/>
      <c r="K261" s="636"/>
      <c r="L261" s="636"/>
      <c r="M261" s="636"/>
      <c r="N261" s="636"/>
      <c r="O261" s="636"/>
      <c r="P261" s="636"/>
      <c r="Q261" s="636"/>
      <c r="R261" s="636"/>
      <c r="S261" s="636"/>
      <c r="T261" s="636"/>
      <c r="U261" s="636"/>
      <c r="V261" s="636"/>
      <c r="W261" s="636"/>
      <c r="X261" s="636"/>
      <c r="Y261" s="636"/>
      <c r="Z261" s="636"/>
      <c r="AA261" s="636"/>
    </row>
    <row r="262">
      <c r="A262" s="636"/>
      <c r="B262" s="636"/>
      <c r="C262" s="636"/>
      <c r="D262" s="636"/>
      <c r="E262" s="636"/>
      <c r="F262" s="636"/>
      <c r="G262" s="636"/>
      <c r="H262" s="636"/>
      <c r="I262" s="636"/>
      <c r="J262" s="636"/>
      <c r="K262" s="636"/>
      <c r="L262" s="636"/>
      <c r="M262" s="636"/>
      <c r="N262" s="636"/>
      <c r="O262" s="636"/>
      <c r="P262" s="636"/>
      <c r="Q262" s="636"/>
      <c r="R262" s="636"/>
      <c r="S262" s="636"/>
      <c r="T262" s="636"/>
      <c r="U262" s="636"/>
      <c r="V262" s="636"/>
      <c r="W262" s="636"/>
      <c r="X262" s="636"/>
      <c r="Y262" s="636"/>
      <c r="Z262" s="636"/>
      <c r="AA262" s="636"/>
    </row>
    <row r="263">
      <c r="A263" s="636"/>
      <c r="B263" s="636"/>
      <c r="C263" s="636"/>
      <c r="D263" s="636"/>
      <c r="E263" s="636"/>
      <c r="F263" s="636"/>
      <c r="G263" s="636"/>
      <c r="H263" s="636"/>
      <c r="I263" s="636"/>
      <c r="J263" s="636"/>
      <c r="K263" s="636"/>
      <c r="L263" s="636"/>
      <c r="M263" s="636"/>
      <c r="N263" s="636"/>
      <c r="O263" s="636"/>
      <c r="P263" s="636"/>
      <c r="Q263" s="636"/>
      <c r="R263" s="636"/>
      <c r="S263" s="636"/>
      <c r="T263" s="636"/>
      <c r="U263" s="636"/>
      <c r="V263" s="636"/>
      <c r="W263" s="636"/>
      <c r="X263" s="636"/>
      <c r="Y263" s="636"/>
      <c r="Z263" s="636"/>
      <c r="AA263" s="636"/>
    </row>
    <row r="264">
      <c r="A264" s="636"/>
      <c r="B264" s="636"/>
      <c r="C264" s="636"/>
      <c r="D264" s="636"/>
      <c r="E264" s="636"/>
      <c r="F264" s="636"/>
      <c r="G264" s="636"/>
      <c r="H264" s="636"/>
      <c r="I264" s="636"/>
      <c r="J264" s="636"/>
      <c r="K264" s="636"/>
      <c r="L264" s="636"/>
      <c r="M264" s="636"/>
      <c r="N264" s="636"/>
      <c r="O264" s="636"/>
      <c r="P264" s="636"/>
      <c r="Q264" s="636"/>
      <c r="R264" s="636"/>
      <c r="S264" s="636"/>
      <c r="T264" s="636"/>
      <c r="U264" s="636"/>
      <c r="V264" s="636"/>
      <c r="W264" s="636"/>
      <c r="X264" s="636"/>
      <c r="Y264" s="636"/>
      <c r="Z264" s="636"/>
      <c r="AA264" s="636"/>
    </row>
    <row r="265">
      <c r="A265" s="636"/>
      <c r="B265" s="636"/>
      <c r="C265" s="636"/>
      <c r="D265" s="636"/>
      <c r="E265" s="636"/>
      <c r="F265" s="636"/>
      <c r="G265" s="636"/>
      <c r="H265" s="636"/>
      <c r="I265" s="636"/>
      <c r="J265" s="636"/>
      <c r="K265" s="636"/>
      <c r="L265" s="636"/>
      <c r="M265" s="636"/>
      <c r="N265" s="636"/>
      <c r="O265" s="636"/>
      <c r="P265" s="636"/>
      <c r="Q265" s="636"/>
      <c r="R265" s="636"/>
      <c r="S265" s="636"/>
      <c r="T265" s="636"/>
      <c r="U265" s="636"/>
      <c r="V265" s="636"/>
      <c r="W265" s="636"/>
      <c r="X265" s="636"/>
      <c r="Y265" s="636"/>
      <c r="Z265" s="636"/>
      <c r="AA265" s="636"/>
    </row>
    <row r="266">
      <c r="A266" s="636"/>
      <c r="B266" s="636"/>
      <c r="C266" s="636"/>
      <c r="D266" s="636"/>
      <c r="E266" s="636"/>
      <c r="F266" s="636"/>
      <c r="G266" s="636"/>
      <c r="H266" s="636"/>
      <c r="I266" s="636"/>
      <c r="J266" s="636"/>
      <c r="K266" s="636"/>
      <c r="L266" s="636"/>
      <c r="M266" s="636"/>
      <c r="N266" s="636"/>
      <c r="O266" s="636"/>
      <c r="P266" s="636"/>
      <c r="Q266" s="636"/>
      <c r="R266" s="636"/>
      <c r="S266" s="636"/>
      <c r="T266" s="636"/>
      <c r="U266" s="636"/>
      <c r="V266" s="636"/>
      <c r="W266" s="636"/>
      <c r="X266" s="636"/>
      <c r="Y266" s="636"/>
      <c r="Z266" s="636"/>
      <c r="AA266" s="636"/>
    </row>
    <row r="267">
      <c r="A267" s="636"/>
      <c r="B267" s="636"/>
      <c r="C267" s="636"/>
      <c r="D267" s="636"/>
      <c r="E267" s="636"/>
      <c r="F267" s="636"/>
      <c r="G267" s="636"/>
      <c r="H267" s="636"/>
      <c r="I267" s="636"/>
      <c r="J267" s="636"/>
      <c r="K267" s="636"/>
      <c r="L267" s="636"/>
      <c r="M267" s="636"/>
      <c r="N267" s="636"/>
      <c r="O267" s="636"/>
      <c r="P267" s="636"/>
      <c r="Q267" s="636"/>
      <c r="R267" s="636"/>
      <c r="S267" s="636"/>
      <c r="T267" s="636"/>
      <c r="U267" s="636"/>
      <c r="V267" s="636"/>
      <c r="W267" s="636"/>
      <c r="X267" s="636"/>
      <c r="Y267" s="636"/>
      <c r="Z267" s="636"/>
      <c r="AA267" s="636"/>
    </row>
    <row r="268">
      <c r="A268" s="636"/>
      <c r="B268" s="636"/>
      <c r="C268" s="636"/>
      <c r="D268" s="636"/>
      <c r="E268" s="636"/>
      <c r="F268" s="636"/>
      <c r="G268" s="636"/>
      <c r="H268" s="636"/>
      <c r="I268" s="636"/>
      <c r="J268" s="636"/>
      <c r="K268" s="636"/>
      <c r="L268" s="636"/>
      <c r="M268" s="636"/>
      <c r="N268" s="636"/>
      <c r="O268" s="636"/>
      <c r="P268" s="636"/>
      <c r="Q268" s="636"/>
      <c r="R268" s="636"/>
      <c r="S268" s="636"/>
      <c r="T268" s="636"/>
      <c r="U268" s="636"/>
      <c r="V268" s="636"/>
      <c r="W268" s="636"/>
      <c r="X268" s="636"/>
      <c r="Y268" s="636"/>
      <c r="Z268" s="636"/>
      <c r="AA268" s="636"/>
    </row>
    <row r="269">
      <c r="A269" s="636"/>
      <c r="B269" s="636"/>
      <c r="C269" s="636"/>
      <c r="D269" s="636"/>
      <c r="E269" s="636"/>
      <c r="F269" s="636"/>
      <c r="G269" s="636"/>
      <c r="H269" s="636"/>
      <c r="I269" s="636"/>
      <c r="J269" s="636"/>
      <c r="K269" s="636"/>
      <c r="L269" s="636"/>
      <c r="M269" s="636"/>
      <c r="N269" s="636"/>
      <c r="O269" s="636"/>
      <c r="P269" s="636"/>
      <c r="Q269" s="636"/>
      <c r="R269" s="636"/>
      <c r="S269" s="636"/>
      <c r="T269" s="636"/>
      <c r="U269" s="636"/>
      <c r="V269" s="636"/>
      <c r="W269" s="636"/>
      <c r="X269" s="636"/>
      <c r="Y269" s="636"/>
      <c r="Z269" s="636"/>
      <c r="AA269" s="636"/>
    </row>
    <row r="270">
      <c r="A270" s="636"/>
      <c r="B270" s="636"/>
      <c r="C270" s="636"/>
      <c r="D270" s="636"/>
      <c r="E270" s="636"/>
      <c r="F270" s="636"/>
      <c r="G270" s="636"/>
      <c r="H270" s="636"/>
      <c r="I270" s="636"/>
      <c r="J270" s="636"/>
      <c r="K270" s="636"/>
      <c r="L270" s="636"/>
      <c r="M270" s="636"/>
      <c r="N270" s="636"/>
      <c r="O270" s="636"/>
      <c r="P270" s="636"/>
      <c r="Q270" s="636"/>
      <c r="R270" s="636"/>
      <c r="S270" s="636"/>
      <c r="T270" s="636"/>
      <c r="U270" s="636"/>
      <c r="V270" s="636"/>
      <c r="W270" s="636"/>
      <c r="X270" s="636"/>
      <c r="Y270" s="636"/>
      <c r="Z270" s="636"/>
      <c r="AA270" s="636"/>
    </row>
    <row r="271">
      <c r="A271" s="636"/>
      <c r="B271" s="636"/>
      <c r="C271" s="636"/>
      <c r="D271" s="636"/>
      <c r="E271" s="636"/>
      <c r="F271" s="636"/>
      <c r="G271" s="636"/>
      <c r="H271" s="636"/>
      <c r="I271" s="636"/>
      <c r="J271" s="636"/>
      <c r="K271" s="636"/>
      <c r="L271" s="636"/>
      <c r="M271" s="636"/>
      <c r="N271" s="636"/>
      <c r="O271" s="636"/>
      <c r="P271" s="636"/>
      <c r="Q271" s="636"/>
      <c r="R271" s="636"/>
      <c r="S271" s="636"/>
      <c r="T271" s="636"/>
      <c r="U271" s="636"/>
      <c r="V271" s="636"/>
      <c r="W271" s="636"/>
      <c r="X271" s="636"/>
      <c r="Y271" s="636"/>
      <c r="Z271" s="636"/>
      <c r="AA271" s="636"/>
    </row>
    <row r="272">
      <c r="A272" s="636"/>
      <c r="B272" s="636"/>
      <c r="C272" s="636"/>
      <c r="D272" s="636"/>
      <c r="E272" s="636"/>
      <c r="F272" s="636"/>
      <c r="G272" s="636"/>
      <c r="H272" s="636"/>
      <c r="I272" s="636"/>
      <c r="J272" s="636"/>
      <c r="K272" s="636"/>
      <c r="L272" s="636"/>
      <c r="M272" s="636"/>
      <c r="N272" s="636"/>
      <c r="O272" s="636"/>
      <c r="P272" s="636"/>
      <c r="Q272" s="636"/>
      <c r="R272" s="636"/>
      <c r="S272" s="636"/>
      <c r="T272" s="636"/>
      <c r="U272" s="636"/>
      <c r="V272" s="636"/>
      <c r="W272" s="636"/>
      <c r="X272" s="636"/>
      <c r="Y272" s="636"/>
      <c r="Z272" s="636"/>
      <c r="AA272" s="636"/>
    </row>
    <row r="273">
      <c r="A273" s="636"/>
      <c r="B273" s="636"/>
      <c r="C273" s="636"/>
      <c r="D273" s="636"/>
      <c r="E273" s="636"/>
      <c r="F273" s="636"/>
      <c r="G273" s="636"/>
      <c r="H273" s="636"/>
      <c r="I273" s="636"/>
      <c r="J273" s="636"/>
      <c r="K273" s="636"/>
      <c r="L273" s="636"/>
      <c r="M273" s="636"/>
      <c r="N273" s="636"/>
      <c r="O273" s="636"/>
      <c r="P273" s="636"/>
      <c r="Q273" s="636"/>
      <c r="R273" s="636"/>
      <c r="S273" s="636"/>
      <c r="T273" s="636"/>
      <c r="U273" s="636"/>
      <c r="V273" s="636"/>
      <c r="W273" s="636"/>
      <c r="X273" s="636"/>
      <c r="Y273" s="636"/>
      <c r="Z273" s="636"/>
      <c r="AA273" s="636"/>
    </row>
    <row r="274">
      <c r="A274" s="636"/>
      <c r="B274" s="636"/>
      <c r="C274" s="636"/>
      <c r="D274" s="636"/>
      <c r="E274" s="636"/>
      <c r="F274" s="636"/>
      <c r="G274" s="636"/>
      <c r="H274" s="636"/>
      <c r="I274" s="636"/>
      <c r="J274" s="636"/>
      <c r="K274" s="636"/>
      <c r="L274" s="636"/>
      <c r="M274" s="636"/>
      <c r="N274" s="636"/>
      <c r="O274" s="636"/>
      <c r="P274" s="636"/>
      <c r="Q274" s="636"/>
      <c r="R274" s="636"/>
      <c r="S274" s="636"/>
      <c r="T274" s="636"/>
      <c r="U274" s="636"/>
      <c r="V274" s="636"/>
      <c r="W274" s="636"/>
      <c r="X274" s="636"/>
      <c r="Y274" s="636"/>
      <c r="Z274" s="636"/>
      <c r="AA274" s="636"/>
    </row>
    <row r="275">
      <c r="A275" s="636"/>
      <c r="B275" s="636"/>
      <c r="C275" s="636"/>
      <c r="D275" s="636"/>
      <c r="E275" s="636"/>
      <c r="F275" s="636"/>
      <c r="G275" s="636"/>
      <c r="H275" s="636"/>
      <c r="I275" s="636"/>
      <c r="J275" s="636"/>
      <c r="K275" s="636"/>
      <c r="L275" s="636"/>
      <c r="M275" s="636"/>
      <c r="N275" s="636"/>
      <c r="O275" s="636"/>
      <c r="P275" s="636"/>
      <c r="Q275" s="636"/>
      <c r="R275" s="636"/>
      <c r="S275" s="636"/>
      <c r="T275" s="636"/>
      <c r="U275" s="636"/>
      <c r="V275" s="636"/>
      <c r="W275" s="636"/>
      <c r="X275" s="636"/>
      <c r="Y275" s="636"/>
      <c r="Z275" s="636"/>
      <c r="AA275" s="636"/>
    </row>
    <row r="276">
      <c r="A276" s="636"/>
      <c r="B276" s="636"/>
      <c r="C276" s="636"/>
      <c r="D276" s="636"/>
      <c r="E276" s="636"/>
      <c r="F276" s="636"/>
      <c r="G276" s="636"/>
      <c r="H276" s="636"/>
      <c r="I276" s="636"/>
      <c r="J276" s="636"/>
      <c r="K276" s="636"/>
      <c r="L276" s="636"/>
      <c r="M276" s="636"/>
      <c r="N276" s="636"/>
      <c r="O276" s="636"/>
      <c r="P276" s="636"/>
      <c r="Q276" s="636"/>
      <c r="R276" s="636"/>
      <c r="S276" s="636"/>
      <c r="T276" s="636"/>
      <c r="U276" s="636"/>
      <c r="V276" s="636"/>
      <c r="W276" s="636"/>
      <c r="X276" s="636"/>
      <c r="Y276" s="636"/>
      <c r="Z276" s="636"/>
      <c r="AA276" s="636"/>
    </row>
    <row r="277">
      <c r="A277" s="636"/>
      <c r="B277" s="636"/>
      <c r="C277" s="636"/>
      <c r="D277" s="636"/>
      <c r="E277" s="636"/>
      <c r="F277" s="636"/>
      <c r="G277" s="636"/>
      <c r="H277" s="636"/>
      <c r="I277" s="636"/>
      <c r="J277" s="636"/>
      <c r="K277" s="636"/>
      <c r="L277" s="636"/>
      <c r="M277" s="636"/>
      <c r="N277" s="636"/>
      <c r="O277" s="636"/>
      <c r="P277" s="636"/>
      <c r="Q277" s="636"/>
      <c r="R277" s="636"/>
      <c r="S277" s="636"/>
      <c r="T277" s="636"/>
      <c r="U277" s="636"/>
      <c r="V277" s="636"/>
      <c r="W277" s="636"/>
      <c r="X277" s="636"/>
      <c r="Y277" s="636"/>
      <c r="Z277" s="636"/>
      <c r="AA277" s="636"/>
    </row>
    <row r="278">
      <c r="A278" s="636"/>
      <c r="B278" s="636"/>
      <c r="C278" s="636"/>
      <c r="D278" s="636"/>
      <c r="E278" s="636"/>
      <c r="F278" s="636"/>
      <c r="G278" s="636"/>
      <c r="H278" s="636"/>
      <c r="I278" s="636"/>
      <c r="J278" s="636"/>
      <c r="K278" s="636"/>
      <c r="L278" s="636"/>
      <c r="M278" s="636"/>
      <c r="N278" s="636"/>
      <c r="O278" s="636"/>
      <c r="P278" s="636"/>
      <c r="Q278" s="636"/>
      <c r="R278" s="636"/>
      <c r="S278" s="636"/>
      <c r="T278" s="636"/>
      <c r="U278" s="636"/>
      <c r="V278" s="636"/>
      <c r="W278" s="636"/>
      <c r="X278" s="636"/>
      <c r="Y278" s="636"/>
      <c r="Z278" s="636"/>
      <c r="AA278" s="636"/>
    </row>
    <row r="279">
      <c r="A279" s="636"/>
      <c r="B279" s="636"/>
      <c r="C279" s="636"/>
      <c r="D279" s="636"/>
      <c r="E279" s="636"/>
      <c r="F279" s="636"/>
      <c r="G279" s="636"/>
      <c r="H279" s="636"/>
      <c r="I279" s="636"/>
      <c r="J279" s="636"/>
      <c r="K279" s="636"/>
      <c r="L279" s="636"/>
      <c r="M279" s="636"/>
      <c r="N279" s="636"/>
      <c r="O279" s="636"/>
      <c r="P279" s="636"/>
      <c r="Q279" s="636"/>
      <c r="R279" s="636"/>
      <c r="S279" s="636"/>
      <c r="T279" s="636"/>
      <c r="U279" s="636"/>
      <c r="V279" s="636"/>
      <c r="W279" s="636"/>
      <c r="X279" s="636"/>
      <c r="Y279" s="636"/>
      <c r="Z279" s="636"/>
      <c r="AA279" s="636"/>
    </row>
    <row r="280">
      <c r="A280" s="636"/>
      <c r="B280" s="636"/>
      <c r="C280" s="636"/>
      <c r="D280" s="636"/>
      <c r="E280" s="636"/>
      <c r="F280" s="636"/>
      <c r="G280" s="636"/>
      <c r="H280" s="636"/>
      <c r="I280" s="636"/>
      <c r="J280" s="636"/>
      <c r="K280" s="636"/>
      <c r="L280" s="636"/>
      <c r="M280" s="636"/>
      <c r="N280" s="636"/>
      <c r="O280" s="636"/>
      <c r="P280" s="636"/>
      <c r="Q280" s="636"/>
      <c r="R280" s="636"/>
      <c r="S280" s="636"/>
      <c r="T280" s="636"/>
      <c r="U280" s="636"/>
      <c r="V280" s="636"/>
      <c r="W280" s="636"/>
      <c r="X280" s="636"/>
      <c r="Y280" s="636"/>
      <c r="Z280" s="636"/>
      <c r="AA280" s="636"/>
    </row>
    <row r="281">
      <c r="A281" s="636"/>
      <c r="B281" s="636"/>
      <c r="C281" s="636"/>
      <c r="D281" s="636"/>
      <c r="E281" s="636"/>
      <c r="F281" s="636"/>
      <c r="G281" s="636"/>
      <c r="H281" s="636"/>
      <c r="I281" s="636"/>
      <c r="J281" s="636"/>
      <c r="K281" s="636"/>
      <c r="L281" s="636"/>
      <c r="M281" s="636"/>
      <c r="N281" s="636"/>
      <c r="O281" s="636"/>
      <c r="P281" s="636"/>
      <c r="Q281" s="636"/>
      <c r="R281" s="636"/>
      <c r="S281" s="636"/>
      <c r="T281" s="636"/>
      <c r="U281" s="636"/>
      <c r="V281" s="636"/>
      <c r="W281" s="636"/>
      <c r="X281" s="636"/>
      <c r="Y281" s="636"/>
      <c r="Z281" s="636"/>
      <c r="AA281" s="636"/>
    </row>
    <row r="282">
      <c r="A282" s="636"/>
      <c r="B282" s="636"/>
      <c r="C282" s="636"/>
      <c r="D282" s="636"/>
      <c r="E282" s="636"/>
      <c r="F282" s="636"/>
      <c r="G282" s="636"/>
      <c r="H282" s="636"/>
      <c r="I282" s="636"/>
      <c r="J282" s="636"/>
      <c r="K282" s="636"/>
      <c r="L282" s="636"/>
      <c r="M282" s="636"/>
      <c r="N282" s="636"/>
      <c r="O282" s="636"/>
      <c r="P282" s="636"/>
      <c r="Q282" s="636"/>
      <c r="R282" s="636"/>
      <c r="S282" s="636"/>
      <c r="T282" s="636"/>
      <c r="U282" s="636"/>
      <c r="V282" s="636"/>
      <c r="W282" s="636"/>
      <c r="X282" s="636"/>
      <c r="Y282" s="636"/>
      <c r="Z282" s="636"/>
      <c r="AA282" s="636"/>
    </row>
    <row r="283">
      <c r="A283" s="636"/>
      <c r="B283" s="636"/>
      <c r="C283" s="636"/>
      <c r="D283" s="636"/>
      <c r="E283" s="636"/>
      <c r="F283" s="636"/>
      <c r="G283" s="636"/>
      <c r="H283" s="636"/>
      <c r="I283" s="636"/>
      <c r="J283" s="636"/>
      <c r="K283" s="636"/>
      <c r="L283" s="636"/>
      <c r="M283" s="636"/>
      <c r="N283" s="636"/>
      <c r="O283" s="636"/>
      <c r="P283" s="636"/>
      <c r="Q283" s="636"/>
      <c r="R283" s="636"/>
      <c r="S283" s="636"/>
      <c r="T283" s="636"/>
      <c r="U283" s="636"/>
      <c r="V283" s="636"/>
      <c r="W283" s="636"/>
      <c r="X283" s="636"/>
      <c r="Y283" s="636"/>
      <c r="Z283" s="636"/>
      <c r="AA283" s="636"/>
    </row>
    <row r="284">
      <c r="A284" s="636"/>
      <c r="B284" s="636"/>
      <c r="C284" s="636"/>
      <c r="D284" s="636"/>
      <c r="E284" s="636"/>
      <c r="F284" s="636"/>
      <c r="G284" s="636"/>
      <c r="H284" s="636"/>
      <c r="I284" s="636"/>
      <c r="J284" s="636"/>
      <c r="K284" s="636"/>
      <c r="L284" s="636"/>
      <c r="M284" s="636"/>
      <c r="N284" s="636"/>
      <c r="O284" s="636"/>
      <c r="P284" s="636"/>
      <c r="Q284" s="636"/>
      <c r="R284" s="636"/>
      <c r="S284" s="636"/>
      <c r="T284" s="636"/>
      <c r="U284" s="636"/>
      <c r="V284" s="636"/>
      <c r="W284" s="636"/>
      <c r="X284" s="636"/>
      <c r="Y284" s="636"/>
      <c r="Z284" s="636"/>
      <c r="AA284" s="636"/>
    </row>
    <row r="285">
      <c r="A285" s="636"/>
      <c r="B285" s="636"/>
      <c r="C285" s="636"/>
      <c r="D285" s="636"/>
      <c r="E285" s="636"/>
      <c r="F285" s="636"/>
      <c r="G285" s="636"/>
      <c r="H285" s="636"/>
      <c r="I285" s="636"/>
      <c r="J285" s="636"/>
      <c r="K285" s="636"/>
      <c r="L285" s="636"/>
      <c r="M285" s="636"/>
      <c r="N285" s="636"/>
      <c r="O285" s="636"/>
      <c r="P285" s="636"/>
      <c r="Q285" s="636"/>
      <c r="R285" s="636"/>
      <c r="S285" s="636"/>
      <c r="T285" s="636"/>
      <c r="U285" s="636"/>
      <c r="V285" s="636"/>
      <c r="W285" s="636"/>
      <c r="X285" s="636"/>
      <c r="Y285" s="636"/>
      <c r="Z285" s="636"/>
      <c r="AA285" s="636"/>
    </row>
    <row r="286">
      <c r="A286" s="636"/>
      <c r="B286" s="636"/>
      <c r="C286" s="636"/>
      <c r="D286" s="636"/>
      <c r="E286" s="636"/>
      <c r="F286" s="636"/>
      <c r="G286" s="636"/>
      <c r="H286" s="636"/>
      <c r="I286" s="636"/>
      <c r="J286" s="636"/>
      <c r="K286" s="636"/>
      <c r="L286" s="636"/>
      <c r="M286" s="636"/>
      <c r="N286" s="636"/>
      <c r="O286" s="636"/>
      <c r="P286" s="636"/>
      <c r="Q286" s="636"/>
      <c r="R286" s="636"/>
      <c r="S286" s="636"/>
      <c r="T286" s="636"/>
      <c r="U286" s="636"/>
      <c r="V286" s="636"/>
      <c r="W286" s="636"/>
      <c r="X286" s="636"/>
      <c r="Y286" s="636"/>
      <c r="Z286" s="636"/>
      <c r="AA286" s="636"/>
    </row>
    <row r="287">
      <c r="A287" s="636"/>
      <c r="B287" s="636"/>
      <c r="C287" s="636"/>
      <c r="D287" s="636"/>
      <c r="E287" s="636"/>
      <c r="F287" s="636"/>
      <c r="G287" s="636"/>
      <c r="H287" s="636"/>
      <c r="I287" s="636"/>
      <c r="J287" s="636"/>
      <c r="K287" s="636"/>
      <c r="L287" s="636"/>
      <c r="M287" s="636"/>
      <c r="N287" s="636"/>
      <c r="O287" s="636"/>
      <c r="P287" s="636"/>
      <c r="Q287" s="636"/>
      <c r="R287" s="636"/>
      <c r="S287" s="636"/>
      <c r="T287" s="636"/>
      <c r="U287" s="636"/>
      <c r="V287" s="636"/>
      <c r="W287" s="636"/>
      <c r="X287" s="636"/>
      <c r="Y287" s="636"/>
      <c r="Z287" s="636"/>
      <c r="AA287" s="636"/>
    </row>
    <row r="288">
      <c r="A288" s="636"/>
      <c r="B288" s="636"/>
      <c r="C288" s="636"/>
      <c r="D288" s="636"/>
      <c r="E288" s="636"/>
      <c r="F288" s="636"/>
      <c r="G288" s="636"/>
      <c r="H288" s="636"/>
      <c r="I288" s="636"/>
      <c r="J288" s="636"/>
      <c r="K288" s="636"/>
      <c r="L288" s="636"/>
      <c r="M288" s="636"/>
      <c r="N288" s="636"/>
      <c r="O288" s="636"/>
      <c r="P288" s="636"/>
      <c r="Q288" s="636"/>
      <c r="R288" s="636"/>
      <c r="S288" s="636"/>
      <c r="T288" s="636"/>
      <c r="U288" s="636"/>
      <c r="V288" s="636"/>
      <c r="W288" s="636"/>
      <c r="X288" s="636"/>
      <c r="Y288" s="636"/>
      <c r="Z288" s="636"/>
      <c r="AA288" s="636"/>
    </row>
    <row r="289">
      <c r="A289" s="636"/>
      <c r="B289" s="636"/>
      <c r="C289" s="636"/>
      <c r="D289" s="636"/>
      <c r="E289" s="636"/>
      <c r="F289" s="636"/>
      <c r="G289" s="636"/>
      <c r="H289" s="636"/>
      <c r="I289" s="636"/>
      <c r="J289" s="636"/>
      <c r="K289" s="636"/>
      <c r="L289" s="636"/>
      <c r="M289" s="636"/>
      <c r="N289" s="636"/>
      <c r="O289" s="636"/>
      <c r="P289" s="636"/>
      <c r="Q289" s="636"/>
      <c r="R289" s="636"/>
      <c r="S289" s="636"/>
      <c r="T289" s="636"/>
      <c r="U289" s="636"/>
      <c r="V289" s="636"/>
      <c r="W289" s="636"/>
      <c r="X289" s="636"/>
      <c r="Y289" s="636"/>
      <c r="Z289" s="636"/>
      <c r="AA289" s="636"/>
    </row>
    <row r="290">
      <c r="A290" s="636"/>
      <c r="B290" s="636"/>
      <c r="C290" s="636"/>
      <c r="D290" s="636"/>
      <c r="E290" s="636"/>
      <c r="F290" s="636"/>
      <c r="G290" s="636"/>
      <c r="H290" s="636"/>
      <c r="I290" s="636"/>
      <c r="J290" s="636"/>
      <c r="K290" s="636"/>
      <c r="L290" s="636"/>
      <c r="M290" s="636"/>
      <c r="N290" s="636"/>
      <c r="O290" s="636"/>
      <c r="P290" s="636"/>
      <c r="Q290" s="636"/>
      <c r="R290" s="636"/>
      <c r="S290" s="636"/>
      <c r="T290" s="636"/>
      <c r="U290" s="636"/>
      <c r="V290" s="636"/>
      <c r="W290" s="636"/>
      <c r="X290" s="636"/>
      <c r="Y290" s="636"/>
      <c r="Z290" s="636"/>
      <c r="AA290" s="636"/>
    </row>
    <row r="291">
      <c r="A291" s="636"/>
      <c r="B291" s="636"/>
      <c r="C291" s="636"/>
      <c r="D291" s="636"/>
      <c r="E291" s="636"/>
      <c r="F291" s="636"/>
      <c r="G291" s="636"/>
      <c r="H291" s="636"/>
      <c r="I291" s="636"/>
      <c r="J291" s="636"/>
      <c r="K291" s="636"/>
      <c r="L291" s="636"/>
      <c r="M291" s="636"/>
      <c r="N291" s="636"/>
      <c r="O291" s="636"/>
      <c r="P291" s="636"/>
      <c r="Q291" s="636"/>
      <c r="R291" s="636"/>
      <c r="S291" s="636"/>
      <c r="T291" s="636"/>
      <c r="U291" s="636"/>
      <c r="V291" s="636"/>
      <c r="W291" s="636"/>
      <c r="X291" s="636"/>
      <c r="Y291" s="636"/>
      <c r="Z291" s="636"/>
      <c r="AA291" s="636"/>
    </row>
    <row r="292">
      <c r="A292" s="636"/>
      <c r="B292" s="636"/>
      <c r="C292" s="636"/>
      <c r="D292" s="636"/>
      <c r="E292" s="636"/>
      <c r="F292" s="636"/>
      <c r="G292" s="636"/>
      <c r="H292" s="636"/>
      <c r="I292" s="636"/>
      <c r="J292" s="636"/>
      <c r="K292" s="636"/>
      <c r="L292" s="636"/>
      <c r="M292" s="636"/>
      <c r="N292" s="636"/>
      <c r="O292" s="636"/>
      <c r="P292" s="636"/>
      <c r="Q292" s="636"/>
      <c r="R292" s="636"/>
      <c r="S292" s="636"/>
      <c r="T292" s="636"/>
      <c r="U292" s="636"/>
      <c r="V292" s="636"/>
      <c r="W292" s="636"/>
      <c r="X292" s="636"/>
      <c r="Y292" s="636"/>
      <c r="Z292" s="636"/>
      <c r="AA292" s="636"/>
    </row>
    <row r="293">
      <c r="A293" s="636"/>
      <c r="B293" s="636"/>
      <c r="C293" s="636"/>
      <c r="D293" s="636"/>
      <c r="E293" s="636"/>
      <c r="F293" s="636"/>
      <c r="G293" s="636"/>
      <c r="H293" s="636"/>
      <c r="I293" s="636"/>
      <c r="J293" s="636"/>
      <c r="K293" s="636"/>
      <c r="L293" s="636"/>
      <c r="M293" s="636"/>
      <c r="N293" s="636"/>
      <c r="O293" s="636"/>
      <c r="P293" s="636"/>
      <c r="Q293" s="636"/>
      <c r="R293" s="636"/>
      <c r="S293" s="636"/>
      <c r="T293" s="636"/>
      <c r="U293" s="636"/>
      <c r="V293" s="636"/>
      <c r="W293" s="636"/>
      <c r="X293" s="636"/>
      <c r="Y293" s="636"/>
      <c r="Z293" s="636"/>
      <c r="AA293" s="636"/>
    </row>
    <row r="294">
      <c r="A294" s="636"/>
      <c r="B294" s="636"/>
      <c r="C294" s="636"/>
      <c r="D294" s="636"/>
      <c r="E294" s="636"/>
      <c r="F294" s="636"/>
      <c r="G294" s="636"/>
      <c r="H294" s="636"/>
      <c r="I294" s="636"/>
      <c r="J294" s="636"/>
      <c r="K294" s="636"/>
      <c r="L294" s="636"/>
      <c r="M294" s="636"/>
      <c r="N294" s="636"/>
      <c r="O294" s="636"/>
      <c r="P294" s="636"/>
      <c r="Q294" s="636"/>
      <c r="R294" s="636"/>
      <c r="S294" s="636"/>
      <c r="T294" s="636"/>
      <c r="U294" s="636"/>
      <c r="V294" s="636"/>
      <c r="W294" s="636"/>
      <c r="X294" s="636"/>
      <c r="Y294" s="636"/>
      <c r="Z294" s="636"/>
      <c r="AA294" s="636"/>
    </row>
    <row r="295">
      <c r="A295" s="636"/>
      <c r="B295" s="636"/>
      <c r="C295" s="636"/>
      <c r="D295" s="636"/>
      <c r="E295" s="636"/>
      <c r="F295" s="636"/>
      <c r="G295" s="636"/>
      <c r="H295" s="636"/>
      <c r="I295" s="636"/>
      <c r="J295" s="636"/>
      <c r="K295" s="636"/>
      <c r="L295" s="636"/>
      <c r="M295" s="636"/>
      <c r="N295" s="636"/>
      <c r="O295" s="636"/>
      <c r="P295" s="636"/>
      <c r="Q295" s="636"/>
      <c r="R295" s="636"/>
      <c r="S295" s="636"/>
      <c r="T295" s="636"/>
      <c r="U295" s="636"/>
      <c r="V295" s="636"/>
      <c r="W295" s="636"/>
      <c r="X295" s="636"/>
      <c r="Y295" s="636"/>
      <c r="Z295" s="636"/>
      <c r="AA295" s="636"/>
    </row>
    <row r="296">
      <c r="A296" s="636"/>
      <c r="B296" s="636"/>
      <c r="C296" s="636"/>
      <c r="D296" s="636"/>
      <c r="E296" s="636"/>
      <c r="F296" s="636"/>
      <c r="G296" s="636"/>
      <c r="H296" s="636"/>
      <c r="I296" s="636"/>
      <c r="J296" s="636"/>
      <c r="K296" s="636"/>
      <c r="L296" s="636"/>
      <c r="M296" s="636"/>
      <c r="N296" s="636"/>
      <c r="O296" s="636"/>
      <c r="P296" s="636"/>
      <c r="Q296" s="636"/>
      <c r="R296" s="636"/>
      <c r="S296" s="636"/>
      <c r="T296" s="636"/>
      <c r="U296" s="636"/>
      <c r="V296" s="636"/>
      <c r="W296" s="636"/>
      <c r="X296" s="636"/>
      <c r="Y296" s="636"/>
      <c r="Z296" s="636"/>
      <c r="AA296" s="636"/>
    </row>
    <row r="297">
      <c r="A297" s="636"/>
      <c r="B297" s="636"/>
      <c r="C297" s="636"/>
      <c r="D297" s="636"/>
      <c r="E297" s="636"/>
      <c r="F297" s="636"/>
      <c r="G297" s="636"/>
      <c r="H297" s="636"/>
      <c r="I297" s="636"/>
      <c r="J297" s="636"/>
      <c r="K297" s="636"/>
      <c r="L297" s="636"/>
      <c r="M297" s="636"/>
      <c r="N297" s="636"/>
      <c r="O297" s="636"/>
      <c r="P297" s="636"/>
      <c r="Q297" s="636"/>
      <c r="R297" s="636"/>
      <c r="S297" s="636"/>
      <c r="T297" s="636"/>
      <c r="U297" s="636"/>
      <c r="V297" s="636"/>
      <c r="W297" s="636"/>
      <c r="X297" s="636"/>
      <c r="Y297" s="636"/>
      <c r="Z297" s="636"/>
      <c r="AA297" s="636"/>
    </row>
    <row r="298">
      <c r="A298" s="636"/>
      <c r="B298" s="636"/>
      <c r="C298" s="636"/>
      <c r="D298" s="636"/>
      <c r="E298" s="636"/>
      <c r="F298" s="636"/>
      <c r="G298" s="636"/>
      <c r="H298" s="636"/>
      <c r="I298" s="636"/>
      <c r="J298" s="636"/>
      <c r="K298" s="636"/>
      <c r="L298" s="636"/>
      <c r="M298" s="636"/>
      <c r="N298" s="636"/>
      <c r="O298" s="636"/>
      <c r="P298" s="636"/>
      <c r="Q298" s="636"/>
      <c r="R298" s="636"/>
      <c r="S298" s="636"/>
      <c r="T298" s="636"/>
      <c r="U298" s="636"/>
      <c r="V298" s="636"/>
      <c r="W298" s="636"/>
      <c r="X298" s="636"/>
      <c r="Y298" s="636"/>
      <c r="Z298" s="636"/>
      <c r="AA298" s="636"/>
    </row>
    <row r="299">
      <c r="A299" s="636"/>
      <c r="B299" s="636"/>
      <c r="C299" s="636"/>
      <c r="D299" s="636"/>
      <c r="E299" s="636"/>
      <c r="F299" s="636"/>
      <c r="G299" s="636"/>
      <c r="H299" s="636"/>
      <c r="I299" s="636"/>
      <c r="J299" s="636"/>
      <c r="K299" s="636"/>
      <c r="L299" s="636"/>
      <c r="M299" s="636"/>
      <c r="N299" s="636"/>
      <c r="O299" s="636"/>
      <c r="P299" s="636"/>
      <c r="Q299" s="636"/>
      <c r="R299" s="636"/>
      <c r="S299" s="636"/>
      <c r="T299" s="636"/>
      <c r="U299" s="636"/>
      <c r="V299" s="636"/>
      <c r="W299" s="636"/>
      <c r="X299" s="636"/>
      <c r="Y299" s="636"/>
      <c r="Z299" s="636"/>
      <c r="AA299" s="636"/>
    </row>
    <row r="300">
      <c r="A300" s="636"/>
      <c r="B300" s="636"/>
      <c r="C300" s="636"/>
      <c r="D300" s="636"/>
      <c r="E300" s="636"/>
      <c r="F300" s="636"/>
      <c r="G300" s="636"/>
      <c r="H300" s="636"/>
      <c r="I300" s="636"/>
      <c r="J300" s="636"/>
      <c r="K300" s="636"/>
      <c r="L300" s="636"/>
      <c r="M300" s="636"/>
      <c r="N300" s="636"/>
      <c r="O300" s="636"/>
      <c r="P300" s="636"/>
      <c r="Q300" s="636"/>
      <c r="R300" s="636"/>
      <c r="S300" s="636"/>
      <c r="T300" s="636"/>
      <c r="U300" s="636"/>
      <c r="V300" s="636"/>
      <c r="W300" s="636"/>
      <c r="X300" s="636"/>
      <c r="Y300" s="636"/>
      <c r="Z300" s="636"/>
      <c r="AA300" s="636"/>
    </row>
    <row r="301">
      <c r="A301" s="636"/>
      <c r="B301" s="636"/>
      <c r="C301" s="636"/>
      <c r="D301" s="636"/>
      <c r="E301" s="636"/>
      <c r="F301" s="636"/>
      <c r="G301" s="636"/>
      <c r="H301" s="636"/>
      <c r="I301" s="636"/>
      <c r="J301" s="636"/>
      <c r="K301" s="636"/>
      <c r="L301" s="636"/>
      <c r="M301" s="636"/>
      <c r="N301" s="636"/>
      <c r="O301" s="636"/>
      <c r="P301" s="636"/>
      <c r="Q301" s="636"/>
      <c r="R301" s="636"/>
      <c r="S301" s="636"/>
      <c r="T301" s="636"/>
      <c r="U301" s="636"/>
      <c r="V301" s="636"/>
      <c r="W301" s="636"/>
      <c r="X301" s="636"/>
      <c r="Y301" s="636"/>
      <c r="Z301" s="636"/>
      <c r="AA301" s="636"/>
    </row>
    <row r="302">
      <c r="A302" s="636"/>
      <c r="B302" s="636"/>
      <c r="C302" s="636"/>
      <c r="D302" s="636"/>
      <c r="E302" s="636"/>
      <c r="F302" s="636"/>
      <c r="G302" s="636"/>
      <c r="H302" s="636"/>
      <c r="I302" s="636"/>
      <c r="J302" s="636"/>
      <c r="K302" s="636"/>
      <c r="L302" s="636"/>
      <c r="M302" s="636"/>
      <c r="N302" s="636"/>
      <c r="O302" s="636"/>
      <c r="P302" s="636"/>
      <c r="Q302" s="636"/>
      <c r="R302" s="636"/>
      <c r="S302" s="636"/>
      <c r="T302" s="636"/>
      <c r="U302" s="636"/>
      <c r="V302" s="636"/>
      <c r="W302" s="636"/>
      <c r="X302" s="636"/>
      <c r="Y302" s="636"/>
      <c r="Z302" s="636"/>
      <c r="AA302" s="636"/>
    </row>
    <row r="303">
      <c r="A303" s="636"/>
      <c r="B303" s="636"/>
      <c r="C303" s="636"/>
      <c r="D303" s="636"/>
      <c r="E303" s="636"/>
      <c r="F303" s="636"/>
      <c r="G303" s="636"/>
      <c r="H303" s="636"/>
      <c r="I303" s="636"/>
      <c r="J303" s="636"/>
      <c r="K303" s="636"/>
      <c r="L303" s="636"/>
      <c r="M303" s="636"/>
      <c r="N303" s="636"/>
      <c r="O303" s="636"/>
      <c r="P303" s="636"/>
      <c r="Q303" s="636"/>
      <c r="R303" s="636"/>
      <c r="S303" s="636"/>
      <c r="T303" s="636"/>
      <c r="U303" s="636"/>
      <c r="V303" s="636"/>
      <c r="W303" s="636"/>
      <c r="X303" s="636"/>
      <c r="Y303" s="636"/>
      <c r="Z303" s="636"/>
      <c r="AA303" s="636"/>
    </row>
    <row r="304">
      <c r="A304" s="636"/>
      <c r="B304" s="636"/>
      <c r="C304" s="636"/>
      <c r="D304" s="636"/>
      <c r="E304" s="636"/>
      <c r="F304" s="636"/>
      <c r="G304" s="636"/>
      <c r="H304" s="636"/>
      <c r="I304" s="636"/>
      <c r="J304" s="636"/>
      <c r="K304" s="636"/>
      <c r="L304" s="636"/>
      <c r="M304" s="636"/>
      <c r="N304" s="636"/>
      <c r="O304" s="636"/>
      <c r="P304" s="636"/>
      <c r="Q304" s="636"/>
      <c r="R304" s="636"/>
      <c r="S304" s="636"/>
      <c r="T304" s="636"/>
      <c r="U304" s="636"/>
      <c r="V304" s="636"/>
      <c r="W304" s="636"/>
      <c r="X304" s="636"/>
      <c r="Y304" s="636"/>
      <c r="Z304" s="636"/>
      <c r="AA304" s="636"/>
    </row>
    <row r="305">
      <c r="A305" s="636"/>
      <c r="B305" s="636"/>
      <c r="C305" s="636"/>
      <c r="D305" s="636"/>
      <c r="E305" s="636"/>
      <c r="F305" s="636"/>
      <c r="G305" s="636"/>
      <c r="H305" s="636"/>
      <c r="I305" s="636"/>
      <c r="J305" s="636"/>
      <c r="K305" s="636"/>
      <c r="L305" s="636"/>
      <c r="M305" s="636"/>
      <c r="N305" s="636"/>
      <c r="O305" s="636"/>
      <c r="P305" s="636"/>
      <c r="Q305" s="636"/>
      <c r="R305" s="636"/>
      <c r="S305" s="636"/>
      <c r="T305" s="636"/>
      <c r="U305" s="636"/>
      <c r="V305" s="636"/>
      <c r="W305" s="636"/>
      <c r="X305" s="636"/>
      <c r="Y305" s="636"/>
      <c r="Z305" s="636"/>
      <c r="AA305" s="636"/>
    </row>
    <row r="306">
      <c r="A306" s="636"/>
      <c r="B306" s="636"/>
      <c r="C306" s="636"/>
      <c r="D306" s="636"/>
      <c r="E306" s="636"/>
      <c r="F306" s="636"/>
      <c r="G306" s="636"/>
      <c r="H306" s="636"/>
      <c r="I306" s="636"/>
      <c r="J306" s="636"/>
      <c r="K306" s="636"/>
      <c r="L306" s="636"/>
      <c r="M306" s="636"/>
      <c r="N306" s="636"/>
      <c r="O306" s="636"/>
      <c r="P306" s="636"/>
      <c r="Q306" s="636"/>
      <c r="R306" s="636"/>
      <c r="S306" s="636"/>
      <c r="T306" s="636"/>
      <c r="U306" s="636"/>
      <c r="V306" s="636"/>
      <c r="W306" s="636"/>
      <c r="X306" s="636"/>
      <c r="Y306" s="636"/>
      <c r="Z306" s="636"/>
      <c r="AA306" s="636"/>
    </row>
    <row r="307">
      <c r="A307" s="636"/>
      <c r="B307" s="636"/>
      <c r="C307" s="636"/>
      <c r="D307" s="636"/>
      <c r="E307" s="636"/>
      <c r="F307" s="636"/>
      <c r="G307" s="636"/>
      <c r="H307" s="636"/>
      <c r="I307" s="636"/>
      <c r="J307" s="636"/>
      <c r="K307" s="636"/>
      <c r="L307" s="636"/>
      <c r="M307" s="636"/>
      <c r="N307" s="636"/>
      <c r="O307" s="636"/>
      <c r="P307" s="636"/>
      <c r="Q307" s="636"/>
      <c r="R307" s="636"/>
      <c r="S307" s="636"/>
      <c r="T307" s="636"/>
      <c r="U307" s="636"/>
      <c r="V307" s="636"/>
      <c r="W307" s="636"/>
      <c r="X307" s="636"/>
      <c r="Y307" s="636"/>
      <c r="Z307" s="636"/>
      <c r="AA307" s="636"/>
    </row>
    <row r="308">
      <c r="A308" s="636"/>
      <c r="B308" s="636"/>
      <c r="C308" s="636"/>
      <c r="D308" s="636"/>
      <c r="E308" s="636"/>
      <c r="F308" s="636"/>
      <c r="G308" s="636"/>
      <c r="H308" s="636"/>
      <c r="I308" s="636"/>
      <c r="J308" s="636"/>
      <c r="K308" s="636"/>
      <c r="L308" s="636"/>
      <c r="M308" s="636"/>
      <c r="N308" s="636"/>
      <c r="O308" s="636"/>
      <c r="P308" s="636"/>
      <c r="Q308" s="636"/>
      <c r="R308" s="636"/>
      <c r="S308" s="636"/>
      <c r="T308" s="636"/>
      <c r="U308" s="636"/>
      <c r="V308" s="636"/>
      <c r="W308" s="636"/>
      <c r="X308" s="636"/>
      <c r="Y308" s="636"/>
      <c r="Z308" s="636"/>
      <c r="AA308" s="636"/>
    </row>
    <row r="309">
      <c r="A309" s="636"/>
      <c r="B309" s="636"/>
      <c r="C309" s="636"/>
      <c r="D309" s="636"/>
      <c r="E309" s="636"/>
      <c r="F309" s="636"/>
      <c r="G309" s="636"/>
      <c r="H309" s="636"/>
      <c r="I309" s="636"/>
      <c r="J309" s="636"/>
      <c r="K309" s="636"/>
      <c r="L309" s="636"/>
      <c r="M309" s="636"/>
      <c r="N309" s="636"/>
      <c r="O309" s="636"/>
      <c r="P309" s="636"/>
      <c r="Q309" s="636"/>
      <c r="R309" s="636"/>
      <c r="S309" s="636"/>
      <c r="T309" s="636"/>
      <c r="U309" s="636"/>
      <c r="V309" s="636"/>
      <c r="W309" s="636"/>
      <c r="X309" s="636"/>
      <c r="Y309" s="636"/>
      <c r="Z309" s="636"/>
      <c r="AA309" s="636"/>
    </row>
    <row r="310">
      <c r="A310" s="636"/>
      <c r="B310" s="636"/>
      <c r="C310" s="636"/>
      <c r="D310" s="636"/>
      <c r="E310" s="636"/>
      <c r="F310" s="636"/>
      <c r="G310" s="636"/>
      <c r="H310" s="636"/>
      <c r="I310" s="636"/>
      <c r="J310" s="636"/>
      <c r="K310" s="636"/>
      <c r="L310" s="636"/>
      <c r="M310" s="636"/>
      <c r="N310" s="636"/>
      <c r="O310" s="636"/>
      <c r="P310" s="636"/>
      <c r="Q310" s="636"/>
      <c r="R310" s="636"/>
      <c r="S310" s="636"/>
      <c r="T310" s="636"/>
      <c r="U310" s="636"/>
      <c r="V310" s="636"/>
      <c r="W310" s="636"/>
      <c r="X310" s="636"/>
      <c r="Y310" s="636"/>
      <c r="Z310" s="636"/>
      <c r="AA310" s="636"/>
    </row>
    <row r="311">
      <c r="A311" s="636"/>
      <c r="B311" s="636"/>
      <c r="C311" s="636"/>
      <c r="D311" s="636"/>
      <c r="E311" s="636"/>
      <c r="F311" s="636"/>
      <c r="G311" s="636"/>
      <c r="H311" s="636"/>
      <c r="I311" s="636"/>
      <c r="J311" s="636"/>
      <c r="K311" s="636"/>
      <c r="L311" s="636"/>
      <c r="M311" s="636"/>
      <c r="N311" s="636"/>
      <c r="O311" s="636"/>
      <c r="P311" s="636"/>
      <c r="Q311" s="636"/>
      <c r="R311" s="636"/>
      <c r="S311" s="636"/>
      <c r="T311" s="636"/>
      <c r="U311" s="636"/>
      <c r="V311" s="636"/>
      <c r="W311" s="636"/>
      <c r="X311" s="636"/>
      <c r="Y311" s="636"/>
      <c r="Z311" s="636"/>
      <c r="AA311" s="636"/>
    </row>
    <row r="312">
      <c r="A312" s="636"/>
      <c r="B312" s="636"/>
      <c r="C312" s="636"/>
      <c r="D312" s="636"/>
      <c r="E312" s="636"/>
      <c r="F312" s="636"/>
      <c r="G312" s="636"/>
      <c r="H312" s="636"/>
      <c r="I312" s="636"/>
      <c r="J312" s="636"/>
      <c r="K312" s="636"/>
      <c r="L312" s="636"/>
      <c r="M312" s="636"/>
      <c r="N312" s="636"/>
      <c r="O312" s="636"/>
      <c r="P312" s="636"/>
      <c r="Q312" s="636"/>
      <c r="R312" s="636"/>
      <c r="S312" s="636"/>
      <c r="T312" s="636"/>
      <c r="U312" s="636"/>
      <c r="V312" s="636"/>
      <c r="W312" s="636"/>
      <c r="X312" s="636"/>
      <c r="Y312" s="636"/>
      <c r="Z312" s="636"/>
      <c r="AA312" s="636"/>
    </row>
    <row r="313">
      <c r="A313" s="636"/>
      <c r="B313" s="636"/>
      <c r="C313" s="636"/>
      <c r="D313" s="636"/>
      <c r="E313" s="636"/>
      <c r="F313" s="636"/>
      <c r="G313" s="636"/>
      <c r="H313" s="636"/>
      <c r="I313" s="636"/>
      <c r="J313" s="636"/>
      <c r="K313" s="636"/>
      <c r="L313" s="636"/>
      <c r="M313" s="636"/>
      <c r="N313" s="636"/>
      <c r="O313" s="636"/>
      <c r="P313" s="636"/>
      <c r="Q313" s="636"/>
      <c r="R313" s="636"/>
      <c r="S313" s="636"/>
      <c r="T313" s="636"/>
      <c r="U313" s="636"/>
      <c r="V313" s="636"/>
      <c r="W313" s="636"/>
      <c r="X313" s="636"/>
      <c r="Y313" s="636"/>
      <c r="Z313" s="636"/>
      <c r="AA313" s="636"/>
    </row>
    <row r="314">
      <c r="A314" s="636"/>
      <c r="B314" s="636"/>
      <c r="C314" s="636"/>
      <c r="D314" s="636"/>
      <c r="E314" s="636"/>
      <c r="F314" s="636"/>
      <c r="G314" s="636"/>
      <c r="H314" s="636"/>
      <c r="I314" s="636"/>
      <c r="J314" s="636"/>
      <c r="K314" s="636"/>
      <c r="L314" s="636"/>
      <c r="M314" s="636"/>
      <c r="N314" s="636"/>
      <c r="O314" s="636"/>
      <c r="P314" s="636"/>
      <c r="Q314" s="636"/>
      <c r="R314" s="636"/>
      <c r="S314" s="636"/>
      <c r="T314" s="636"/>
      <c r="U314" s="636"/>
      <c r="V314" s="636"/>
      <c r="W314" s="636"/>
      <c r="X314" s="636"/>
      <c r="Y314" s="636"/>
      <c r="Z314" s="636"/>
      <c r="AA314" s="636"/>
    </row>
    <row r="315">
      <c r="A315" s="636"/>
      <c r="B315" s="636"/>
      <c r="C315" s="636"/>
      <c r="D315" s="636"/>
      <c r="E315" s="636"/>
      <c r="F315" s="636"/>
      <c r="G315" s="636"/>
      <c r="H315" s="636"/>
      <c r="I315" s="636"/>
      <c r="J315" s="636"/>
      <c r="K315" s="636"/>
      <c r="L315" s="636"/>
      <c r="M315" s="636"/>
      <c r="N315" s="636"/>
      <c r="O315" s="636"/>
      <c r="P315" s="636"/>
      <c r="Q315" s="636"/>
      <c r="R315" s="636"/>
      <c r="S315" s="636"/>
      <c r="T315" s="636"/>
      <c r="U315" s="636"/>
      <c r="V315" s="636"/>
      <c r="W315" s="636"/>
      <c r="X315" s="636"/>
      <c r="Y315" s="636"/>
      <c r="Z315" s="636"/>
      <c r="AA315" s="636"/>
    </row>
    <row r="316">
      <c r="A316" s="636"/>
      <c r="B316" s="636"/>
      <c r="C316" s="636"/>
      <c r="D316" s="636"/>
      <c r="E316" s="636"/>
      <c r="F316" s="636"/>
      <c r="G316" s="636"/>
      <c r="H316" s="636"/>
      <c r="I316" s="636"/>
      <c r="J316" s="636"/>
      <c r="K316" s="636"/>
      <c r="L316" s="636"/>
      <c r="M316" s="636"/>
      <c r="N316" s="636"/>
      <c r="O316" s="636"/>
      <c r="P316" s="636"/>
      <c r="Q316" s="636"/>
      <c r="R316" s="636"/>
      <c r="S316" s="636"/>
      <c r="T316" s="636"/>
      <c r="U316" s="636"/>
      <c r="V316" s="636"/>
      <c r="W316" s="636"/>
      <c r="X316" s="636"/>
      <c r="Y316" s="636"/>
      <c r="Z316" s="636"/>
      <c r="AA316" s="636"/>
    </row>
    <row r="317">
      <c r="A317" s="636"/>
      <c r="B317" s="636"/>
      <c r="C317" s="636"/>
      <c r="D317" s="636"/>
      <c r="E317" s="636"/>
      <c r="F317" s="636"/>
      <c r="G317" s="636"/>
      <c r="H317" s="636"/>
      <c r="I317" s="636"/>
      <c r="J317" s="636"/>
      <c r="K317" s="636"/>
      <c r="L317" s="636"/>
      <c r="M317" s="636"/>
      <c r="N317" s="636"/>
      <c r="O317" s="636"/>
      <c r="P317" s="636"/>
      <c r="Q317" s="636"/>
      <c r="R317" s="636"/>
      <c r="S317" s="636"/>
      <c r="T317" s="636"/>
      <c r="U317" s="636"/>
      <c r="V317" s="636"/>
      <c r="W317" s="636"/>
      <c r="X317" s="636"/>
      <c r="Y317" s="636"/>
      <c r="Z317" s="636"/>
      <c r="AA317" s="636"/>
    </row>
    <row r="318">
      <c r="A318" s="636"/>
      <c r="B318" s="636"/>
      <c r="C318" s="636"/>
      <c r="D318" s="636"/>
      <c r="E318" s="636"/>
      <c r="F318" s="636"/>
      <c r="G318" s="636"/>
      <c r="H318" s="636"/>
      <c r="I318" s="636"/>
      <c r="J318" s="636"/>
      <c r="K318" s="636"/>
      <c r="L318" s="636"/>
      <c r="M318" s="636"/>
      <c r="N318" s="636"/>
      <c r="O318" s="636"/>
      <c r="P318" s="636"/>
      <c r="Q318" s="636"/>
      <c r="R318" s="636"/>
      <c r="S318" s="636"/>
      <c r="T318" s="636"/>
      <c r="U318" s="636"/>
      <c r="V318" s="636"/>
      <c r="W318" s="636"/>
      <c r="X318" s="636"/>
      <c r="Y318" s="636"/>
      <c r="Z318" s="636"/>
      <c r="AA318" s="636"/>
    </row>
    <row r="319">
      <c r="A319" s="636"/>
      <c r="B319" s="636"/>
      <c r="C319" s="636"/>
      <c r="D319" s="636"/>
      <c r="E319" s="636"/>
      <c r="F319" s="636"/>
      <c r="G319" s="636"/>
      <c r="H319" s="636"/>
      <c r="I319" s="636"/>
      <c r="J319" s="636"/>
      <c r="K319" s="636"/>
      <c r="L319" s="636"/>
      <c r="M319" s="636"/>
      <c r="N319" s="636"/>
      <c r="O319" s="636"/>
      <c r="P319" s="636"/>
      <c r="Q319" s="636"/>
      <c r="R319" s="636"/>
      <c r="S319" s="636"/>
      <c r="T319" s="636"/>
      <c r="U319" s="636"/>
      <c r="V319" s="636"/>
      <c r="W319" s="636"/>
      <c r="X319" s="636"/>
      <c r="Y319" s="636"/>
      <c r="Z319" s="636"/>
      <c r="AA319" s="636"/>
    </row>
    <row r="320">
      <c r="A320" s="636"/>
      <c r="B320" s="636"/>
      <c r="C320" s="636"/>
      <c r="D320" s="636"/>
      <c r="E320" s="636"/>
      <c r="F320" s="636"/>
      <c r="G320" s="636"/>
      <c r="H320" s="636"/>
      <c r="I320" s="636"/>
      <c r="J320" s="636"/>
      <c r="K320" s="636"/>
      <c r="L320" s="636"/>
      <c r="M320" s="636"/>
      <c r="N320" s="636"/>
      <c r="O320" s="636"/>
      <c r="P320" s="636"/>
      <c r="Q320" s="636"/>
      <c r="R320" s="636"/>
      <c r="S320" s="636"/>
      <c r="T320" s="636"/>
      <c r="U320" s="636"/>
      <c r="V320" s="636"/>
      <c r="W320" s="636"/>
      <c r="X320" s="636"/>
      <c r="Y320" s="636"/>
      <c r="Z320" s="636"/>
      <c r="AA320" s="636"/>
    </row>
    <row r="321">
      <c r="A321" s="636"/>
      <c r="B321" s="636"/>
      <c r="C321" s="636"/>
      <c r="D321" s="636"/>
      <c r="E321" s="636"/>
      <c r="F321" s="636"/>
      <c r="G321" s="636"/>
      <c r="H321" s="636"/>
      <c r="I321" s="636"/>
      <c r="J321" s="636"/>
      <c r="K321" s="636"/>
      <c r="L321" s="636"/>
      <c r="M321" s="636"/>
      <c r="N321" s="636"/>
      <c r="O321" s="636"/>
      <c r="P321" s="636"/>
      <c r="Q321" s="636"/>
      <c r="R321" s="636"/>
      <c r="S321" s="636"/>
      <c r="T321" s="636"/>
      <c r="U321" s="636"/>
      <c r="V321" s="636"/>
      <c r="W321" s="636"/>
      <c r="X321" s="636"/>
      <c r="Y321" s="636"/>
      <c r="Z321" s="636"/>
      <c r="AA321" s="636"/>
    </row>
    <row r="322">
      <c r="A322" s="636"/>
      <c r="B322" s="636"/>
      <c r="C322" s="636"/>
      <c r="D322" s="636"/>
      <c r="E322" s="636"/>
      <c r="F322" s="636"/>
      <c r="G322" s="636"/>
      <c r="H322" s="636"/>
      <c r="I322" s="636"/>
      <c r="J322" s="636"/>
      <c r="K322" s="636"/>
      <c r="L322" s="636"/>
      <c r="M322" s="636"/>
      <c r="N322" s="636"/>
      <c r="O322" s="636"/>
      <c r="P322" s="636"/>
      <c r="Q322" s="636"/>
      <c r="R322" s="636"/>
      <c r="S322" s="636"/>
      <c r="T322" s="636"/>
      <c r="U322" s="636"/>
      <c r="V322" s="636"/>
      <c r="W322" s="636"/>
      <c r="X322" s="636"/>
      <c r="Y322" s="636"/>
      <c r="Z322" s="636"/>
      <c r="AA322" s="636"/>
    </row>
    <row r="323">
      <c r="A323" s="636"/>
      <c r="B323" s="636"/>
      <c r="C323" s="636"/>
      <c r="D323" s="636"/>
      <c r="E323" s="636"/>
      <c r="F323" s="636"/>
      <c r="G323" s="636"/>
      <c r="H323" s="636"/>
      <c r="I323" s="636"/>
      <c r="J323" s="636"/>
      <c r="K323" s="636"/>
      <c r="L323" s="636"/>
      <c r="M323" s="636"/>
      <c r="N323" s="636"/>
      <c r="O323" s="636"/>
      <c r="P323" s="636"/>
      <c r="Q323" s="636"/>
      <c r="R323" s="636"/>
      <c r="S323" s="636"/>
      <c r="T323" s="636"/>
      <c r="U323" s="636"/>
      <c r="V323" s="636"/>
      <c r="W323" s="636"/>
      <c r="X323" s="636"/>
      <c r="Y323" s="636"/>
      <c r="Z323" s="636"/>
      <c r="AA323" s="636"/>
    </row>
    <row r="324">
      <c r="A324" s="636"/>
      <c r="B324" s="636"/>
      <c r="C324" s="636"/>
      <c r="D324" s="636"/>
      <c r="E324" s="636"/>
      <c r="F324" s="636"/>
      <c r="G324" s="636"/>
      <c r="H324" s="636"/>
      <c r="I324" s="636"/>
      <c r="J324" s="636"/>
      <c r="K324" s="636"/>
      <c r="L324" s="636"/>
      <c r="M324" s="636"/>
      <c r="N324" s="636"/>
      <c r="O324" s="636"/>
      <c r="P324" s="636"/>
      <c r="Q324" s="636"/>
      <c r="R324" s="636"/>
      <c r="S324" s="636"/>
      <c r="T324" s="636"/>
      <c r="U324" s="636"/>
      <c r="V324" s="636"/>
      <c r="W324" s="636"/>
      <c r="X324" s="636"/>
      <c r="Y324" s="636"/>
      <c r="Z324" s="636"/>
      <c r="AA324" s="636"/>
    </row>
    <row r="325">
      <c r="A325" s="636"/>
      <c r="B325" s="636"/>
      <c r="C325" s="636"/>
      <c r="D325" s="636"/>
      <c r="E325" s="636"/>
      <c r="F325" s="636"/>
      <c r="G325" s="636"/>
      <c r="H325" s="636"/>
      <c r="I325" s="636"/>
      <c r="J325" s="636"/>
      <c r="K325" s="636"/>
      <c r="L325" s="636"/>
      <c r="M325" s="636"/>
      <c r="N325" s="636"/>
      <c r="O325" s="636"/>
      <c r="P325" s="636"/>
      <c r="Q325" s="636"/>
      <c r="R325" s="636"/>
      <c r="S325" s="636"/>
      <c r="T325" s="636"/>
      <c r="U325" s="636"/>
      <c r="V325" s="636"/>
      <c r="W325" s="636"/>
      <c r="X325" s="636"/>
      <c r="Y325" s="636"/>
      <c r="Z325" s="636"/>
      <c r="AA325" s="636"/>
    </row>
    <row r="326">
      <c r="A326" s="636"/>
      <c r="B326" s="636"/>
      <c r="C326" s="636"/>
      <c r="D326" s="636"/>
      <c r="E326" s="636"/>
      <c r="F326" s="636"/>
      <c r="G326" s="636"/>
      <c r="H326" s="636"/>
      <c r="I326" s="636"/>
      <c r="J326" s="636"/>
      <c r="K326" s="636"/>
      <c r="L326" s="636"/>
      <c r="M326" s="636"/>
      <c r="N326" s="636"/>
      <c r="O326" s="636"/>
      <c r="P326" s="636"/>
      <c r="Q326" s="636"/>
      <c r="R326" s="636"/>
      <c r="S326" s="636"/>
      <c r="T326" s="636"/>
      <c r="U326" s="636"/>
      <c r="V326" s="636"/>
      <c r="W326" s="636"/>
      <c r="X326" s="636"/>
      <c r="Y326" s="636"/>
      <c r="Z326" s="636"/>
      <c r="AA326" s="636"/>
    </row>
    <row r="327">
      <c r="A327" s="636"/>
      <c r="B327" s="636"/>
      <c r="C327" s="636"/>
      <c r="D327" s="636"/>
      <c r="E327" s="636"/>
      <c r="F327" s="636"/>
      <c r="G327" s="636"/>
      <c r="H327" s="636"/>
      <c r="I327" s="636"/>
      <c r="J327" s="636"/>
      <c r="K327" s="636"/>
      <c r="L327" s="636"/>
      <c r="M327" s="636"/>
      <c r="N327" s="636"/>
      <c r="O327" s="636"/>
      <c r="P327" s="636"/>
      <c r="Q327" s="636"/>
      <c r="R327" s="636"/>
      <c r="S327" s="636"/>
      <c r="T327" s="636"/>
      <c r="U327" s="636"/>
      <c r="V327" s="636"/>
      <c r="W327" s="636"/>
      <c r="X327" s="636"/>
      <c r="Y327" s="636"/>
      <c r="Z327" s="636"/>
      <c r="AA327" s="636"/>
    </row>
    <row r="328">
      <c r="A328" s="636"/>
      <c r="B328" s="636"/>
      <c r="C328" s="636"/>
      <c r="D328" s="636"/>
      <c r="E328" s="636"/>
      <c r="F328" s="636"/>
      <c r="G328" s="636"/>
      <c r="H328" s="636"/>
      <c r="I328" s="636"/>
      <c r="J328" s="636"/>
      <c r="K328" s="636"/>
      <c r="L328" s="636"/>
      <c r="M328" s="636"/>
      <c r="N328" s="636"/>
      <c r="O328" s="636"/>
      <c r="P328" s="636"/>
      <c r="Q328" s="636"/>
      <c r="R328" s="636"/>
      <c r="S328" s="636"/>
      <c r="T328" s="636"/>
      <c r="U328" s="636"/>
      <c r="V328" s="636"/>
      <c r="W328" s="636"/>
      <c r="X328" s="636"/>
      <c r="Y328" s="636"/>
      <c r="Z328" s="636"/>
      <c r="AA328" s="636"/>
    </row>
    <row r="329">
      <c r="A329" s="636"/>
      <c r="B329" s="636"/>
      <c r="C329" s="636"/>
      <c r="D329" s="636"/>
      <c r="E329" s="636"/>
      <c r="F329" s="636"/>
      <c r="G329" s="636"/>
      <c r="H329" s="636"/>
      <c r="I329" s="636"/>
      <c r="J329" s="636"/>
      <c r="K329" s="636"/>
      <c r="L329" s="636"/>
      <c r="M329" s="636"/>
      <c r="N329" s="636"/>
      <c r="O329" s="636"/>
      <c r="P329" s="636"/>
      <c r="Q329" s="636"/>
      <c r="R329" s="636"/>
      <c r="S329" s="636"/>
      <c r="T329" s="636"/>
      <c r="U329" s="636"/>
      <c r="V329" s="636"/>
      <c r="W329" s="636"/>
      <c r="X329" s="636"/>
      <c r="Y329" s="636"/>
      <c r="Z329" s="636"/>
      <c r="AA329" s="636"/>
    </row>
    <row r="330">
      <c r="A330" s="636"/>
      <c r="B330" s="636"/>
      <c r="C330" s="636"/>
      <c r="D330" s="636"/>
      <c r="E330" s="636"/>
      <c r="F330" s="636"/>
      <c r="G330" s="636"/>
      <c r="H330" s="636"/>
      <c r="I330" s="636"/>
      <c r="J330" s="636"/>
      <c r="K330" s="636"/>
      <c r="L330" s="636"/>
      <c r="M330" s="636"/>
      <c r="N330" s="636"/>
      <c r="O330" s="636"/>
      <c r="P330" s="636"/>
      <c r="Q330" s="636"/>
      <c r="R330" s="636"/>
      <c r="S330" s="636"/>
      <c r="T330" s="636"/>
      <c r="U330" s="636"/>
      <c r="V330" s="636"/>
      <c r="W330" s="636"/>
      <c r="X330" s="636"/>
      <c r="Y330" s="636"/>
      <c r="Z330" s="636"/>
      <c r="AA330" s="636"/>
    </row>
    <row r="331">
      <c r="A331" s="636"/>
      <c r="B331" s="636"/>
      <c r="C331" s="636"/>
      <c r="D331" s="636"/>
      <c r="E331" s="636"/>
      <c r="F331" s="636"/>
      <c r="G331" s="636"/>
      <c r="H331" s="636"/>
      <c r="I331" s="636"/>
      <c r="J331" s="636"/>
      <c r="K331" s="636"/>
      <c r="L331" s="636"/>
      <c r="M331" s="636"/>
      <c r="N331" s="636"/>
      <c r="O331" s="636"/>
      <c r="P331" s="636"/>
      <c r="Q331" s="636"/>
      <c r="R331" s="636"/>
      <c r="S331" s="636"/>
      <c r="T331" s="636"/>
      <c r="U331" s="636"/>
      <c r="V331" s="636"/>
      <c r="W331" s="636"/>
      <c r="X331" s="636"/>
      <c r="Y331" s="636"/>
      <c r="Z331" s="636"/>
      <c r="AA331" s="636"/>
    </row>
    <row r="332">
      <c r="A332" s="636"/>
      <c r="B332" s="636"/>
      <c r="C332" s="636"/>
      <c r="D332" s="636"/>
      <c r="E332" s="636"/>
      <c r="F332" s="636"/>
      <c r="G332" s="636"/>
      <c r="H332" s="636"/>
      <c r="I332" s="636"/>
      <c r="J332" s="636"/>
      <c r="K332" s="636"/>
      <c r="L332" s="636"/>
      <c r="M332" s="636"/>
      <c r="N332" s="636"/>
      <c r="O332" s="636"/>
      <c r="P332" s="636"/>
      <c r="Q332" s="636"/>
      <c r="R332" s="636"/>
      <c r="S332" s="636"/>
      <c r="T332" s="636"/>
      <c r="U332" s="636"/>
      <c r="V332" s="636"/>
      <c r="W332" s="636"/>
      <c r="X332" s="636"/>
      <c r="Y332" s="636"/>
      <c r="Z332" s="636"/>
      <c r="AA332" s="636"/>
    </row>
    <row r="333">
      <c r="A333" s="636"/>
      <c r="B333" s="636"/>
      <c r="C333" s="636"/>
      <c r="D333" s="636"/>
      <c r="E333" s="636"/>
      <c r="F333" s="636"/>
      <c r="G333" s="636"/>
      <c r="H333" s="636"/>
      <c r="I333" s="636"/>
      <c r="J333" s="636"/>
      <c r="K333" s="636"/>
      <c r="L333" s="636"/>
      <c r="M333" s="636"/>
      <c r="N333" s="636"/>
      <c r="O333" s="636"/>
      <c r="P333" s="636"/>
      <c r="Q333" s="636"/>
      <c r="R333" s="636"/>
      <c r="S333" s="636"/>
      <c r="T333" s="636"/>
      <c r="U333" s="636"/>
      <c r="V333" s="636"/>
      <c r="W333" s="636"/>
      <c r="X333" s="636"/>
      <c r="Y333" s="636"/>
      <c r="Z333" s="636"/>
      <c r="AA333" s="636"/>
    </row>
    <row r="334">
      <c r="A334" s="636"/>
      <c r="B334" s="636"/>
      <c r="C334" s="636"/>
      <c r="D334" s="636"/>
      <c r="E334" s="636"/>
      <c r="F334" s="636"/>
      <c r="G334" s="636"/>
      <c r="H334" s="636"/>
      <c r="I334" s="636"/>
      <c r="J334" s="636"/>
      <c r="K334" s="636"/>
      <c r="L334" s="636"/>
      <c r="M334" s="636"/>
      <c r="N334" s="636"/>
      <c r="O334" s="636"/>
      <c r="P334" s="636"/>
      <c r="Q334" s="636"/>
      <c r="R334" s="636"/>
      <c r="S334" s="636"/>
      <c r="T334" s="636"/>
      <c r="U334" s="636"/>
      <c r="V334" s="636"/>
      <c r="W334" s="636"/>
      <c r="X334" s="636"/>
      <c r="Y334" s="636"/>
      <c r="Z334" s="636"/>
      <c r="AA334" s="636"/>
    </row>
    <row r="335">
      <c r="A335" s="636"/>
      <c r="B335" s="636"/>
      <c r="C335" s="636"/>
      <c r="D335" s="636"/>
      <c r="E335" s="636"/>
      <c r="F335" s="636"/>
      <c r="G335" s="636"/>
      <c r="H335" s="636"/>
      <c r="I335" s="636"/>
      <c r="J335" s="636"/>
      <c r="K335" s="636"/>
      <c r="L335" s="636"/>
      <c r="M335" s="636"/>
      <c r="N335" s="636"/>
      <c r="O335" s="636"/>
      <c r="P335" s="636"/>
      <c r="Q335" s="636"/>
      <c r="R335" s="636"/>
      <c r="S335" s="636"/>
      <c r="T335" s="636"/>
      <c r="U335" s="636"/>
      <c r="V335" s="636"/>
      <c r="W335" s="636"/>
      <c r="X335" s="636"/>
      <c r="Y335" s="636"/>
      <c r="Z335" s="636"/>
      <c r="AA335" s="636"/>
    </row>
    <row r="336">
      <c r="A336" s="636"/>
      <c r="B336" s="636"/>
      <c r="C336" s="636"/>
      <c r="D336" s="636"/>
      <c r="E336" s="636"/>
      <c r="F336" s="636"/>
      <c r="G336" s="636"/>
      <c r="H336" s="636"/>
      <c r="I336" s="636"/>
      <c r="J336" s="636"/>
      <c r="K336" s="636"/>
      <c r="L336" s="636"/>
      <c r="M336" s="636"/>
      <c r="N336" s="636"/>
      <c r="O336" s="636"/>
      <c r="P336" s="636"/>
      <c r="Q336" s="636"/>
      <c r="R336" s="636"/>
      <c r="S336" s="636"/>
      <c r="T336" s="636"/>
      <c r="U336" s="636"/>
      <c r="V336" s="636"/>
      <c r="W336" s="636"/>
      <c r="X336" s="636"/>
      <c r="Y336" s="636"/>
      <c r="Z336" s="636"/>
      <c r="AA336" s="636"/>
    </row>
    <row r="337">
      <c r="A337" s="636"/>
      <c r="B337" s="636"/>
      <c r="C337" s="636"/>
      <c r="D337" s="636"/>
      <c r="E337" s="636"/>
      <c r="F337" s="636"/>
      <c r="G337" s="636"/>
      <c r="H337" s="636"/>
      <c r="I337" s="636"/>
      <c r="J337" s="636"/>
      <c r="K337" s="636"/>
      <c r="L337" s="636"/>
      <c r="M337" s="636"/>
      <c r="N337" s="636"/>
      <c r="O337" s="636"/>
      <c r="P337" s="636"/>
      <c r="Q337" s="636"/>
      <c r="R337" s="636"/>
      <c r="S337" s="636"/>
      <c r="T337" s="636"/>
      <c r="U337" s="636"/>
      <c r="V337" s="636"/>
      <c r="W337" s="636"/>
      <c r="X337" s="636"/>
      <c r="Y337" s="636"/>
      <c r="Z337" s="636"/>
      <c r="AA337" s="636"/>
    </row>
    <row r="338">
      <c r="A338" s="636"/>
      <c r="B338" s="636"/>
      <c r="C338" s="636"/>
      <c r="D338" s="636"/>
      <c r="E338" s="636"/>
      <c r="F338" s="636"/>
      <c r="G338" s="636"/>
      <c r="H338" s="636"/>
      <c r="I338" s="636"/>
      <c r="J338" s="636"/>
      <c r="K338" s="636"/>
      <c r="L338" s="636"/>
      <c r="M338" s="636"/>
      <c r="N338" s="636"/>
      <c r="O338" s="636"/>
      <c r="P338" s="636"/>
      <c r="Q338" s="636"/>
      <c r="R338" s="636"/>
      <c r="S338" s="636"/>
      <c r="T338" s="636"/>
      <c r="U338" s="636"/>
      <c r="V338" s="636"/>
      <c r="W338" s="636"/>
      <c r="X338" s="636"/>
      <c r="Y338" s="636"/>
      <c r="Z338" s="636"/>
      <c r="AA338" s="636"/>
    </row>
    <row r="339">
      <c r="A339" s="636"/>
      <c r="B339" s="636"/>
      <c r="C339" s="636"/>
      <c r="D339" s="636"/>
      <c r="E339" s="636"/>
      <c r="F339" s="636"/>
      <c r="G339" s="636"/>
      <c r="H339" s="636"/>
      <c r="I339" s="636"/>
      <c r="J339" s="636"/>
      <c r="K339" s="636"/>
      <c r="L339" s="636"/>
      <c r="M339" s="636"/>
      <c r="N339" s="636"/>
      <c r="O339" s="636"/>
      <c r="P339" s="636"/>
      <c r="Q339" s="636"/>
      <c r="R339" s="636"/>
      <c r="S339" s="636"/>
      <c r="T339" s="636"/>
      <c r="U339" s="636"/>
      <c r="V339" s="636"/>
      <c r="W339" s="636"/>
      <c r="X339" s="636"/>
      <c r="Y339" s="636"/>
      <c r="Z339" s="636"/>
      <c r="AA339" s="636"/>
    </row>
    <row r="340">
      <c r="A340" s="636"/>
      <c r="B340" s="636"/>
      <c r="C340" s="636"/>
      <c r="D340" s="636"/>
      <c r="E340" s="636"/>
      <c r="F340" s="636"/>
      <c r="G340" s="636"/>
      <c r="H340" s="636"/>
      <c r="I340" s="636"/>
      <c r="J340" s="636"/>
      <c r="K340" s="636"/>
      <c r="L340" s="636"/>
      <c r="M340" s="636"/>
      <c r="N340" s="636"/>
      <c r="O340" s="636"/>
      <c r="P340" s="636"/>
      <c r="Q340" s="636"/>
      <c r="R340" s="636"/>
      <c r="S340" s="636"/>
      <c r="T340" s="636"/>
      <c r="U340" s="636"/>
      <c r="V340" s="636"/>
      <c r="W340" s="636"/>
      <c r="X340" s="636"/>
      <c r="Y340" s="636"/>
      <c r="Z340" s="636"/>
      <c r="AA340" s="636"/>
    </row>
    <row r="341">
      <c r="A341" s="636"/>
      <c r="B341" s="636"/>
      <c r="C341" s="636"/>
      <c r="D341" s="636"/>
      <c r="E341" s="636"/>
      <c r="F341" s="636"/>
      <c r="G341" s="636"/>
      <c r="H341" s="636"/>
      <c r="I341" s="636"/>
      <c r="J341" s="636"/>
      <c r="K341" s="636"/>
      <c r="L341" s="636"/>
      <c r="M341" s="636"/>
      <c r="N341" s="636"/>
      <c r="O341" s="636"/>
      <c r="P341" s="636"/>
      <c r="Q341" s="636"/>
      <c r="R341" s="636"/>
      <c r="S341" s="636"/>
      <c r="T341" s="636"/>
      <c r="U341" s="636"/>
      <c r="V341" s="636"/>
      <c r="W341" s="636"/>
      <c r="X341" s="636"/>
      <c r="Y341" s="636"/>
      <c r="Z341" s="636"/>
      <c r="AA341" s="636"/>
    </row>
    <row r="342">
      <c r="A342" s="636"/>
      <c r="B342" s="636"/>
      <c r="C342" s="636"/>
      <c r="D342" s="636"/>
      <c r="E342" s="636"/>
      <c r="F342" s="636"/>
      <c r="G342" s="636"/>
      <c r="H342" s="636"/>
      <c r="I342" s="636"/>
      <c r="J342" s="636"/>
      <c r="K342" s="636"/>
      <c r="L342" s="636"/>
      <c r="M342" s="636"/>
      <c r="N342" s="636"/>
      <c r="O342" s="636"/>
      <c r="P342" s="636"/>
      <c r="Q342" s="636"/>
      <c r="R342" s="636"/>
      <c r="S342" s="636"/>
      <c r="T342" s="636"/>
      <c r="U342" s="636"/>
      <c r="V342" s="636"/>
      <c r="W342" s="636"/>
      <c r="X342" s="636"/>
      <c r="Y342" s="636"/>
      <c r="Z342" s="636"/>
      <c r="AA342" s="636"/>
    </row>
    <row r="343">
      <c r="A343" s="636"/>
      <c r="B343" s="636"/>
      <c r="C343" s="636"/>
      <c r="D343" s="636"/>
      <c r="E343" s="636"/>
      <c r="F343" s="636"/>
      <c r="G343" s="636"/>
      <c r="H343" s="636"/>
      <c r="I343" s="636"/>
      <c r="J343" s="636"/>
      <c r="K343" s="636"/>
      <c r="L343" s="636"/>
      <c r="M343" s="636"/>
      <c r="N343" s="636"/>
      <c r="O343" s="636"/>
      <c r="P343" s="636"/>
      <c r="Q343" s="636"/>
      <c r="R343" s="636"/>
      <c r="S343" s="636"/>
      <c r="T343" s="636"/>
      <c r="U343" s="636"/>
      <c r="V343" s="636"/>
      <c r="W343" s="636"/>
      <c r="X343" s="636"/>
      <c r="Y343" s="636"/>
      <c r="Z343" s="636"/>
      <c r="AA343" s="636"/>
    </row>
    <row r="344">
      <c r="A344" s="636"/>
      <c r="B344" s="636"/>
      <c r="C344" s="636"/>
      <c r="D344" s="636"/>
      <c r="E344" s="636"/>
      <c r="F344" s="636"/>
      <c r="G344" s="636"/>
      <c r="H344" s="636"/>
      <c r="I344" s="636"/>
      <c r="J344" s="636"/>
      <c r="K344" s="636"/>
      <c r="L344" s="636"/>
      <c r="M344" s="636"/>
      <c r="N344" s="636"/>
      <c r="O344" s="636"/>
      <c r="P344" s="636"/>
      <c r="Q344" s="636"/>
      <c r="R344" s="636"/>
      <c r="S344" s="636"/>
      <c r="T344" s="636"/>
      <c r="U344" s="636"/>
      <c r="V344" s="636"/>
      <c r="W344" s="636"/>
      <c r="X344" s="636"/>
      <c r="Y344" s="636"/>
      <c r="Z344" s="636"/>
      <c r="AA344" s="636"/>
    </row>
    <row r="345">
      <c r="A345" s="636"/>
      <c r="B345" s="636"/>
      <c r="C345" s="636"/>
      <c r="D345" s="636"/>
      <c r="E345" s="636"/>
      <c r="F345" s="636"/>
      <c r="G345" s="636"/>
      <c r="H345" s="636"/>
      <c r="I345" s="636"/>
      <c r="J345" s="636"/>
      <c r="K345" s="636"/>
      <c r="L345" s="636"/>
      <c r="M345" s="636"/>
      <c r="N345" s="636"/>
      <c r="O345" s="636"/>
      <c r="P345" s="636"/>
      <c r="Q345" s="636"/>
      <c r="R345" s="636"/>
      <c r="S345" s="636"/>
      <c r="T345" s="636"/>
      <c r="U345" s="636"/>
      <c r="V345" s="636"/>
      <c r="W345" s="636"/>
      <c r="X345" s="636"/>
      <c r="Y345" s="636"/>
      <c r="Z345" s="636"/>
      <c r="AA345" s="636"/>
    </row>
    <row r="346">
      <c r="A346" s="636"/>
      <c r="B346" s="636"/>
      <c r="C346" s="636"/>
      <c r="D346" s="636"/>
      <c r="E346" s="636"/>
      <c r="F346" s="636"/>
      <c r="G346" s="636"/>
      <c r="H346" s="636"/>
      <c r="I346" s="636"/>
      <c r="J346" s="636"/>
      <c r="K346" s="636"/>
      <c r="L346" s="636"/>
      <c r="M346" s="636"/>
      <c r="N346" s="636"/>
      <c r="O346" s="636"/>
      <c r="P346" s="636"/>
      <c r="Q346" s="636"/>
      <c r="R346" s="636"/>
      <c r="S346" s="636"/>
      <c r="T346" s="636"/>
      <c r="U346" s="636"/>
      <c r="V346" s="636"/>
      <c r="W346" s="636"/>
      <c r="X346" s="636"/>
      <c r="Y346" s="636"/>
      <c r="Z346" s="636"/>
      <c r="AA346" s="636"/>
    </row>
    <row r="347">
      <c r="A347" s="636"/>
      <c r="B347" s="636"/>
      <c r="C347" s="636"/>
      <c r="D347" s="636"/>
      <c r="E347" s="636"/>
      <c r="F347" s="636"/>
      <c r="G347" s="636"/>
      <c r="H347" s="636"/>
      <c r="I347" s="636"/>
      <c r="J347" s="636"/>
      <c r="K347" s="636"/>
      <c r="L347" s="636"/>
      <c r="M347" s="636"/>
      <c r="N347" s="636"/>
      <c r="O347" s="636"/>
      <c r="P347" s="636"/>
      <c r="Q347" s="636"/>
      <c r="R347" s="636"/>
      <c r="S347" s="636"/>
      <c r="T347" s="636"/>
      <c r="U347" s="636"/>
      <c r="V347" s="636"/>
      <c r="W347" s="636"/>
      <c r="X347" s="636"/>
      <c r="Y347" s="636"/>
      <c r="Z347" s="636"/>
      <c r="AA347" s="636"/>
    </row>
    <row r="348">
      <c r="A348" s="636"/>
      <c r="B348" s="636"/>
      <c r="C348" s="636"/>
      <c r="D348" s="636"/>
      <c r="E348" s="636"/>
      <c r="F348" s="636"/>
      <c r="G348" s="636"/>
      <c r="H348" s="636"/>
      <c r="I348" s="636"/>
      <c r="J348" s="636"/>
      <c r="K348" s="636"/>
      <c r="L348" s="636"/>
      <c r="M348" s="636"/>
      <c r="N348" s="636"/>
      <c r="O348" s="636"/>
      <c r="P348" s="636"/>
      <c r="Q348" s="636"/>
      <c r="R348" s="636"/>
      <c r="S348" s="636"/>
      <c r="T348" s="636"/>
      <c r="U348" s="636"/>
      <c r="V348" s="636"/>
      <c r="W348" s="636"/>
      <c r="X348" s="636"/>
      <c r="Y348" s="636"/>
      <c r="Z348" s="636"/>
      <c r="AA348" s="636"/>
    </row>
    <row r="349">
      <c r="A349" s="636"/>
      <c r="B349" s="636"/>
      <c r="C349" s="636"/>
      <c r="D349" s="636"/>
      <c r="E349" s="636"/>
      <c r="F349" s="636"/>
      <c r="G349" s="636"/>
      <c r="H349" s="636"/>
      <c r="I349" s="636"/>
      <c r="J349" s="636"/>
      <c r="K349" s="636"/>
      <c r="L349" s="636"/>
      <c r="M349" s="636"/>
      <c r="N349" s="636"/>
      <c r="O349" s="636"/>
      <c r="P349" s="636"/>
      <c r="Q349" s="636"/>
      <c r="R349" s="636"/>
      <c r="S349" s="636"/>
      <c r="T349" s="636"/>
      <c r="U349" s="636"/>
      <c r="V349" s="636"/>
      <c r="W349" s="636"/>
      <c r="X349" s="636"/>
      <c r="Y349" s="636"/>
      <c r="Z349" s="636"/>
      <c r="AA349" s="636"/>
    </row>
    <row r="350">
      <c r="A350" s="636"/>
      <c r="B350" s="636"/>
      <c r="C350" s="636"/>
      <c r="D350" s="636"/>
      <c r="E350" s="636"/>
      <c r="F350" s="636"/>
      <c r="G350" s="636"/>
      <c r="H350" s="636"/>
      <c r="I350" s="636"/>
      <c r="J350" s="636"/>
      <c r="K350" s="636"/>
      <c r="L350" s="636"/>
      <c r="M350" s="636"/>
      <c r="N350" s="636"/>
      <c r="O350" s="636"/>
      <c r="P350" s="636"/>
      <c r="Q350" s="636"/>
      <c r="R350" s="636"/>
      <c r="S350" s="636"/>
      <c r="T350" s="636"/>
      <c r="U350" s="636"/>
      <c r="V350" s="636"/>
      <c r="W350" s="636"/>
      <c r="X350" s="636"/>
      <c r="Y350" s="636"/>
      <c r="Z350" s="636"/>
      <c r="AA350" s="636"/>
    </row>
    <row r="351">
      <c r="A351" s="636"/>
      <c r="B351" s="636"/>
      <c r="C351" s="636"/>
      <c r="D351" s="636"/>
      <c r="E351" s="636"/>
      <c r="F351" s="636"/>
      <c r="G351" s="636"/>
      <c r="H351" s="636"/>
      <c r="I351" s="636"/>
      <c r="J351" s="636"/>
      <c r="K351" s="636"/>
      <c r="L351" s="636"/>
      <c r="M351" s="636"/>
      <c r="N351" s="636"/>
      <c r="O351" s="636"/>
      <c r="P351" s="636"/>
      <c r="Q351" s="636"/>
      <c r="R351" s="636"/>
      <c r="S351" s="636"/>
      <c r="T351" s="636"/>
      <c r="U351" s="636"/>
      <c r="V351" s="636"/>
      <c r="W351" s="636"/>
      <c r="X351" s="636"/>
      <c r="Y351" s="636"/>
      <c r="Z351" s="636"/>
      <c r="AA351" s="636"/>
    </row>
    <row r="352">
      <c r="A352" s="636"/>
      <c r="B352" s="636"/>
      <c r="C352" s="636"/>
      <c r="D352" s="636"/>
      <c r="E352" s="636"/>
      <c r="F352" s="636"/>
      <c r="G352" s="636"/>
      <c r="H352" s="636"/>
      <c r="I352" s="636"/>
      <c r="J352" s="636"/>
      <c r="K352" s="636"/>
      <c r="L352" s="636"/>
      <c r="M352" s="636"/>
      <c r="N352" s="636"/>
      <c r="O352" s="636"/>
      <c r="P352" s="636"/>
      <c r="Q352" s="636"/>
      <c r="R352" s="636"/>
      <c r="S352" s="636"/>
      <c r="T352" s="636"/>
      <c r="U352" s="636"/>
      <c r="V352" s="636"/>
      <c r="W352" s="636"/>
      <c r="X352" s="636"/>
      <c r="Y352" s="636"/>
      <c r="Z352" s="636"/>
      <c r="AA352" s="636"/>
    </row>
    <row r="353">
      <c r="A353" s="636"/>
      <c r="B353" s="636"/>
      <c r="C353" s="636"/>
      <c r="D353" s="636"/>
      <c r="E353" s="636"/>
      <c r="F353" s="636"/>
      <c r="G353" s="636"/>
      <c r="H353" s="636"/>
      <c r="I353" s="636"/>
      <c r="J353" s="636"/>
      <c r="K353" s="636"/>
      <c r="L353" s="636"/>
      <c r="M353" s="636"/>
      <c r="N353" s="636"/>
      <c r="O353" s="636"/>
      <c r="P353" s="636"/>
      <c r="Q353" s="636"/>
      <c r="R353" s="636"/>
      <c r="S353" s="636"/>
      <c r="T353" s="636"/>
      <c r="U353" s="636"/>
      <c r="V353" s="636"/>
      <c r="W353" s="636"/>
      <c r="X353" s="636"/>
      <c r="Y353" s="636"/>
      <c r="Z353" s="636"/>
      <c r="AA353" s="636"/>
    </row>
    <row r="354">
      <c r="A354" s="636"/>
      <c r="B354" s="636"/>
      <c r="C354" s="636"/>
      <c r="D354" s="636"/>
      <c r="E354" s="636"/>
      <c r="F354" s="636"/>
      <c r="G354" s="636"/>
      <c r="H354" s="636"/>
      <c r="I354" s="636"/>
      <c r="J354" s="636"/>
      <c r="K354" s="636"/>
      <c r="L354" s="636"/>
      <c r="M354" s="636"/>
      <c r="N354" s="636"/>
      <c r="O354" s="636"/>
      <c r="P354" s="636"/>
      <c r="Q354" s="636"/>
      <c r="R354" s="636"/>
      <c r="S354" s="636"/>
      <c r="T354" s="636"/>
      <c r="U354" s="636"/>
      <c r="V354" s="636"/>
      <c r="W354" s="636"/>
      <c r="X354" s="636"/>
      <c r="Y354" s="636"/>
      <c r="Z354" s="636"/>
      <c r="AA354" s="636"/>
    </row>
    <row r="355">
      <c r="A355" s="636"/>
      <c r="B355" s="636"/>
      <c r="C355" s="636"/>
      <c r="D355" s="636"/>
      <c r="E355" s="636"/>
      <c r="F355" s="636"/>
      <c r="G355" s="636"/>
      <c r="H355" s="636"/>
      <c r="I355" s="636"/>
      <c r="J355" s="636"/>
      <c r="K355" s="636"/>
      <c r="L355" s="636"/>
      <c r="M355" s="636"/>
      <c r="N355" s="636"/>
      <c r="O355" s="636"/>
      <c r="P355" s="636"/>
      <c r="Q355" s="636"/>
      <c r="R355" s="636"/>
      <c r="S355" s="636"/>
      <c r="T355" s="636"/>
      <c r="U355" s="636"/>
      <c r="V355" s="636"/>
      <c r="W355" s="636"/>
      <c r="X355" s="636"/>
      <c r="Y355" s="636"/>
      <c r="Z355" s="636"/>
      <c r="AA355" s="636"/>
    </row>
    <row r="356">
      <c r="A356" s="636"/>
      <c r="B356" s="636"/>
      <c r="C356" s="636"/>
      <c r="D356" s="636"/>
      <c r="E356" s="636"/>
      <c r="F356" s="636"/>
      <c r="G356" s="636"/>
      <c r="H356" s="636"/>
      <c r="I356" s="636"/>
      <c r="J356" s="636"/>
      <c r="K356" s="636"/>
      <c r="L356" s="636"/>
      <c r="M356" s="636"/>
      <c r="N356" s="636"/>
      <c r="O356" s="636"/>
      <c r="P356" s="636"/>
      <c r="Q356" s="636"/>
      <c r="R356" s="636"/>
      <c r="S356" s="636"/>
      <c r="T356" s="636"/>
      <c r="U356" s="636"/>
      <c r="V356" s="636"/>
      <c r="W356" s="636"/>
      <c r="X356" s="636"/>
      <c r="Y356" s="636"/>
      <c r="Z356" s="636"/>
      <c r="AA356" s="636"/>
    </row>
    <row r="357">
      <c r="A357" s="636"/>
      <c r="B357" s="636"/>
      <c r="C357" s="636"/>
      <c r="D357" s="636"/>
      <c r="E357" s="636"/>
      <c r="F357" s="636"/>
      <c r="G357" s="636"/>
      <c r="H357" s="636"/>
      <c r="I357" s="636"/>
      <c r="J357" s="636"/>
      <c r="K357" s="636"/>
      <c r="L357" s="636"/>
      <c r="M357" s="636"/>
      <c r="N357" s="636"/>
      <c r="O357" s="636"/>
      <c r="P357" s="636"/>
      <c r="Q357" s="636"/>
      <c r="R357" s="636"/>
      <c r="S357" s="636"/>
      <c r="T357" s="636"/>
      <c r="U357" s="636"/>
      <c r="V357" s="636"/>
      <c r="W357" s="636"/>
      <c r="X357" s="636"/>
      <c r="Y357" s="636"/>
      <c r="Z357" s="636"/>
      <c r="AA357" s="636"/>
    </row>
    <row r="358">
      <c r="A358" s="636"/>
      <c r="B358" s="636"/>
      <c r="C358" s="636"/>
      <c r="D358" s="636"/>
      <c r="E358" s="636"/>
      <c r="F358" s="636"/>
      <c r="G358" s="636"/>
      <c r="H358" s="636"/>
      <c r="I358" s="636"/>
      <c r="J358" s="636"/>
      <c r="K358" s="636"/>
      <c r="L358" s="636"/>
      <c r="M358" s="636"/>
      <c r="N358" s="636"/>
      <c r="O358" s="636"/>
      <c r="P358" s="636"/>
      <c r="Q358" s="636"/>
      <c r="R358" s="636"/>
      <c r="S358" s="636"/>
      <c r="T358" s="636"/>
      <c r="U358" s="636"/>
      <c r="V358" s="636"/>
      <c r="W358" s="636"/>
      <c r="X358" s="636"/>
      <c r="Y358" s="636"/>
      <c r="Z358" s="636"/>
      <c r="AA358" s="636"/>
    </row>
    <row r="359">
      <c r="A359" s="636"/>
      <c r="B359" s="636"/>
      <c r="C359" s="636"/>
      <c r="D359" s="636"/>
      <c r="E359" s="636"/>
      <c r="F359" s="636"/>
      <c r="G359" s="636"/>
      <c r="H359" s="636"/>
      <c r="I359" s="636"/>
      <c r="J359" s="636"/>
      <c r="K359" s="636"/>
      <c r="L359" s="636"/>
      <c r="M359" s="636"/>
      <c r="N359" s="636"/>
      <c r="O359" s="636"/>
      <c r="P359" s="636"/>
      <c r="Q359" s="636"/>
      <c r="R359" s="636"/>
      <c r="S359" s="636"/>
      <c r="T359" s="636"/>
      <c r="U359" s="636"/>
      <c r="V359" s="636"/>
      <c r="W359" s="636"/>
      <c r="X359" s="636"/>
      <c r="Y359" s="636"/>
      <c r="Z359" s="636"/>
      <c r="AA359" s="636"/>
    </row>
    <row r="360">
      <c r="A360" s="636"/>
      <c r="B360" s="636"/>
      <c r="C360" s="636"/>
      <c r="D360" s="636"/>
      <c r="E360" s="636"/>
      <c r="F360" s="636"/>
      <c r="G360" s="636"/>
      <c r="H360" s="636"/>
      <c r="I360" s="636"/>
      <c r="J360" s="636"/>
      <c r="K360" s="636"/>
      <c r="L360" s="636"/>
      <c r="M360" s="636"/>
      <c r="N360" s="636"/>
      <c r="O360" s="636"/>
      <c r="P360" s="636"/>
      <c r="Q360" s="636"/>
      <c r="R360" s="636"/>
      <c r="S360" s="636"/>
      <c r="T360" s="636"/>
      <c r="U360" s="636"/>
      <c r="V360" s="636"/>
      <c r="W360" s="636"/>
      <c r="X360" s="636"/>
      <c r="Y360" s="636"/>
      <c r="Z360" s="636"/>
      <c r="AA360" s="636"/>
    </row>
    <row r="361">
      <c r="A361" s="636"/>
      <c r="B361" s="636"/>
      <c r="C361" s="636"/>
      <c r="D361" s="636"/>
      <c r="E361" s="636"/>
      <c r="F361" s="636"/>
      <c r="G361" s="636"/>
      <c r="H361" s="636"/>
      <c r="I361" s="636"/>
      <c r="J361" s="636"/>
      <c r="K361" s="636"/>
      <c r="L361" s="636"/>
      <c r="M361" s="636"/>
      <c r="N361" s="636"/>
      <c r="O361" s="636"/>
      <c r="P361" s="636"/>
      <c r="Q361" s="636"/>
      <c r="R361" s="636"/>
      <c r="S361" s="636"/>
      <c r="T361" s="636"/>
      <c r="U361" s="636"/>
      <c r="V361" s="636"/>
      <c r="W361" s="636"/>
      <c r="X361" s="636"/>
      <c r="Y361" s="636"/>
      <c r="Z361" s="636"/>
      <c r="AA361" s="636"/>
    </row>
    <row r="362">
      <c r="A362" s="636"/>
      <c r="B362" s="636"/>
      <c r="C362" s="636"/>
      <c r="D362" s="636"/>
      <c r="E362" s="636"/>
      <c r="F362" s="636"/>
      <c r="G362" s="636"/>
      <c r="H362" s="636"/>
      <c r="I362" s="636"/>
      <c r="J362" s="636"/>
      <c r="K362" s="636"/>
      <c r="L362" s="636"/>
      <c r="M362" s="636"/>
      <c r="N362" s="636"/>
      <c r="O362" s="636"/>
      <c r="P362" s="636"/>
      <c r="Q362" s="636"/>
      <c r="R362" s="636"/>
      <c r="S362" s="636"/>
      <c r="T362" s="636"/>
      <c r="U362" s="636"/>
      <c r="V362" s="636"/>
      <c r="W362" s="636"/>
      <c r="X362" s="636"/>
      <c r="Y362" s="636"/>
      <c r="Z362" s="636"/>
      <c r="AA362" s="636"/>
    </row>
    <row r="363">
      <c r="A363" s="636"/>
      <c r="B363" s="636"/>
      <c r="C363" s="636"/>
      <c r="D363" s="636"/>
      <c r="E363" s="636"/>
      <c r="F363" s="636"/>
      <c r="G363" s="636"/>
      <c r="H363" s="636"/>
      <c r="I363" s="636"/>
      <c r="J363" s="636"/>
      <c r="K363" s="636"/>
      <c r="L363" s="636"/>
      <c r="M363" s="636"/>
      <c r="N363" s="636"/>
      <c r="O363" s="636"/>
      <c r="P363" s="636"/>
      <c r="Q363" s="636"/>
      <c r="R363" s="636"/>
      <c r="S363" s="636"/>
      <c r="T363" s="636"/>
      <c r="U363" s="636"/>
      <c r="V363" s="636"/>
      <c r="W363" s="636"/>
      <c r="X363" s="636"/>
      <c r="Y363" s="636"/>
      <c r="Z363" s="636"/>
      <c r="AA363" s="636"/>
    </row>
    <row r="364">
      <c r="A364" s="636"/>
      <c r="B364" s="636"/>
      <c r="C364" s="636"/>
      <c r="D364" s="636"/>
      <c r="E364" s="636"/>
      <c r="F364" s="636"/>
      <c r="G364" s="636"/>
      <c r="H364" s="636"/>
      <c r="I364" s="636"/>
      <c r="J364" s="636"/>
      <c r="K364" s="636"/>
      <c r="L364" s="636"/>
      <c r="M364" s="636"/>
      <c r="N364" s="636"/>
      <c r="O364" s="636"/>
      <c r="P364" s="636"/>
      <c r="Q364" s="636"/>
      <c r="R364" s="636"/>
      <c r="S364" s="636"/>
      <c r="T364" s="636"/>
      <c r="U364" s="636"/>
      <c r="V364" s="636"/>
      <c r="W364" s="636"/>
      <c r="X364" s="636"/>
      <c r="Y364" s="636"/>
      <c r="Z364" s="636"/>
      <c r="AA364" s="636"/>
    </row>
    <row r="365">
      <c r="A365" s="636"/>
      <c r="B365" s="636"/>
      <c r="C365" s="636"/>
      <c r="D365" s="636"/>
      <c r="E365" s="636"/>
      <c r="F365" s="636"/>
      <c r="G365" s="636"/>
      <c r="H365" s="636"/>
      <c r="I365" s="636"/>
      <c r="J365" s="636"/>
      <c r="K365" s="636"/>
      <c r="L365" s="636"/>
      <c r="M365" s="636"/>
      <c r="N365" s="636"/>
      <c r="O365" s="636"/>
      <c r="P365" s="636"/>
      <c r="Q365" s="636"/>
      <c r="R365" s="636"/>
      <c r="S365" s="636"/>
      <c r="T365" s="636"/>
      <c r="U365" s="636"/>
      <c r="V365" s="636"/>
      <c r="W365" s="636"/>
      <c r="X365" s="636"/>
      <c r="Y365" s="636"/>
      <c r="Z365" s="636"/>
      <c r="AA365" s="636"/>
    </row>
    <row r="366">
      <c r="A366" s="636"/>
      <c r="B366" s="636"/>
      <c r="C366" s="636"/>
      <c r="D366" s="636"/>
      <c r="E366" s="636"/>
      <c r="F366" s="636"/>
      <c r="G366" s="636"/>
      <c r="H366" s="636"/>
      <c r="I366" s="636"/>
      <c r="J366" s="636"/>
      <c r="K366" s="636"/>
      <c r="L366" s="636"/>
      <c r="M366" s="636"/>
      <c r="N366" s="636"/>
      <c r="O366" s="636"/>
      <c r="P366" s="636"/>
      <c r="Q366" s="636"/>
      <c r="R366" s="636"/>
      <c r="S366" s="636"/>
      <c r="T366" s="636"/>
      <c r="U366" s="636"/>
      <c r="V366" s="636"/>
      <c r="W366" s="636"/>
      <c r="X366" s="636"/>
      <c r="Y366" s="636"/>
      <c r="Z366" s="636"/>
      <c r="AA366" s="636"/>
    </row>
    <row r="367">
      <c r="A367" s="636"/>
      <c r="B367" s="636"/>
      <c r="C367" s="636"/>
      <c r="D367" s="636"/>
      <c r="E367" s="636"/>
      <c r="F367" s="636"/>
      <c r="G367" s="636"/>
      <c r="H367" s="636"/>
      <c r="I367" s="636"/>
      <c r="J367" s="636"/>
      <c r="K367" s="636"/>
      <c r="L367" s="636"/>
      <c r="M367" s="636"/>
      <c r="N367" s="636"/>
      <c r="O367" s="636"/>
      <c r="P367" s="636"/>
      <c r="Q367" s="636"/>
      <c r="R367" s="636"/>
      <c r="S367" s="636"/>
      <c r="T367" s="636"/>
      <c r="U367" s="636"/>
      <c r="V367" s="636"/>
      <c r="W367" s="636"/>
      <c r="X367" s="636"/>
      <c r="Y367" s="636"/>
      <c r="Z367" s="636"/>
      <c r="AA367" s="636"/>
    </row>
    <row r="368">
      <c r="A368" s="636"/>
      <c r="B368" s="636"/>
      <c r="C368" s="636"/>
      <c r="D368" s="636"/>
      <c r="E368" s="636"/>
      <c r="F368" s="636"/>
      <c r="G368" s="636"/>
      <c r="H368" s="636"/>
      <c r="I368" s="636"/>
      <c r="J368" s="636"/>
      <c r="K368" s="636"/>
      <c r="L368" s="636"/>
      <c r="M368" s="636"/>
      <c r="N368" s="636"/>
      <c r="O368" s="636"/>
      <c r="P368" s="636"/>
      <c r="Q368" s="636"/>
      <c r="R368" s="636"/>
      <c r="S368" s="636"/>
      <c r="T368" s="636"/>
      <c r="U368" s="636"/>
      <c r="V368" s="636"/>
      <c r="W368" s="636"/>
      <c r="X368" s="636"/>
      <c r="Y368" s="636"/>
      <c r="Z368" s="636"/>
      <c r="AA368" s="636"/>
    </row>
    <row r="369">
      <c r="A369" s="636"/>
      <c r="B369" s="636"/>
      <c r="C369" s="636"/>
      <c r="D369" s="636"/>
      <c r="E369" s="636"/>
      <c r="F369" s="636"/>
      <c r="G369" s="636"/>
      <c r="H369" s="636"/>
      <c r="I369" s="636"/>
      <c r="J369" s="636"/>
      <c r="K369" s="636"/>
      <c r="L369" s="636"/>
      <c r="M369" s="636"/>
      <c r="N369" s="636"/>
      <c r="O369" s="636"/>
      <c r="P369" s="636"/>
      <c r="Q369" s="636"/>
      <c r="R369" s="636"/>
      <c r="S369" s="636"/>
      <c r="T369" s="636"/>
      <c r="U369" s="636"/>
      <c r="V369" s="636"/>
      <c r="W369" s="636"/>
      <c r="X369" s="636"/>
      <c r="Y369" s="636"/>
      <c r="Z369" s="636"/>
      <c r="AA369" s="636"/>
    </row>
    <row r="370">
      <c r="A370" s="636"/>
      <c r="B370" s="636"/>
      <c r="C370" s="636"/>
      <c r="D370" s="636"/>
      <c r="E370" s="636"/>
      <c r="F370" s="636"/>
      <c r="G370" s="636"/>
      <c r="H370" s="636"/>
      <c r="I370" s="636"/>
      <c r="J370" s="636"/>
      <c r="K370" s="636"/>
      <c r="L370" s="636"/>
      <c r="M370" s="636"/>
      <c r="N370" s="636"/>
      <c r="O370" s="636"/>
      <c r="P370" s="636"/>
      <c r="Q370" s="636"/>
      <c r="R370" s="636"/>
      <c r="S370" s="636"/>
      <c r="T370" s="636"/>
      <c r="U370" s="636"/>
      <c r="V370" s="636"/>
      <c r="W370" s="636"/>
      <c r="X370" s="636"/>
      <c r="Y370" s="636"/>
      <c r="Z370" s="636"/>
      <c r="AA370" s="636"/>
    </row>
    <row r="371">
      <c r="A371" s="636"/>
      <c r="B371" s="636"/>
      <c r="C371" s="636"/>
      <c r="D371" s="636"/>
      <c r="E371" s="636"/>
      <c r="F371" s="636"/>
      <c r="G371" s="636"/>
      <c r="H371" s="636"/>
      <c r="I371" s="636"/>
      <c r="J371" s="636"/>
      <c r="K371" s="636"/>
      <c r="L371" s="636"/>
      <c r="M371" s="636"/>
      <c r="N371" s="636"/>
      <c r="O371" s="636"/>
      <c r="P371" s="636"/>
      <c r="Q371" s="636"/>
      <c r="R371" s="636"/>
      <c r="S371" s="636"/>
      <c r="T371" s="636"/>
      <c r="U371" s="636"/>
      <c r="V371" s="636"/>
      <c r="W371" s="636"/>
      <c r="X371" s="636"/>
      <c r="Y371" s="636"/>
      <c r="Z371" s="636"/>
      <c r="AA371" s="636"/>
    </row>
    <row r="372">
      <c r="A372" s="636"/>
      <c r="B372" s="636"/>
      <c r="C372" s="636"/>
      <c r="D372" s="636"/>
      <c r="E372" s="636"/>
      <c r="F372" s="636"/>
      <c r="G372" s="636"/>
      <c r="H372" s="636"/>
      <c r="I372" s="636"/>
      <c r="J372" s="636"/>
      <c r="K372" s="636"/>
      <c r="L372" s="636"/>
      <c r="M372" s="636"/>
      <c r="N372" s="636"/>
      <c r="O372" s="636"/>
      <c r="P372" s="636"/>
      <c r="Q372" s="636"/>
      <c r="R372" s="636"/>
      <c r="S372" s="636"/>
      <c r="T372" s="636"/>
      <c r="U372" s="636"/>
      <c r="V372" s="636"/>
      <c r="W372" s="636"/>
      <c r="X372" s="636"/>
      <c r="Y372" s="636"/>
      <c r="Z372" s="636"/>
      <c r="AA372" s="636"/>
    </row>
    <row r="373">
      <c r="A373" s="636"/>
      <c r="B373" s="636"/>
      <c r="C373" s="636"/>
      <c r="D373" s="636"/>
      <c r="E373" s="636"/>
      <c r="F373" s="636"/>
      <c r="G373" s="636"/>
      <c r="H373" s="636"/>
      <c r="I373" s="636"/>
      <c r="J373" s="636"/>
      <c r="K373" s="636"/>
      <c r="L373" s="636"/>
      <c r="M373" s="636"/>
      <c r="N373" s="636"/>
      <c r="O373" s="636"/>
      <c r="P373" s="636"/>
      <c r="Q373" s="636"/>
      <c r="R373" s="636"/>
      <c r="S373" s="636"/>
      <c r="T373" s="636"/>
      <c r="U373" s="636"/>
      <c r="V373" s="636"/>
      <c r="W373" s="636"/>
      <c r="X373" s="636"/>
      <c r="Y373" s="636"/>
      <c r="Z373" s="636"/>
      <c r="AA373" s="636"/>
    </row>
    <row r="374">
      <c r="A374" s="636"/>
      <c r="B374" s="636"/>
      <c r="C374" s="636"/>
      <c r="D374" s="636"/>
      <c r="E374" s="636"/>
      <c r="F374" s="636"/>
      <c r="G374" s="636"/>
      <c r="H374" s="636"/>
      <c r="I374" s="636"/>
      <c r="J374" s="636"/>
      <c r="K374" s="636"/>
      <c r="L374" s="636"/>
      <c r="M374" s="636"/>
      <c r="N374" s="636"/>
      <c r="O374" s="636"/>
      <c r="P374" s="636"/>
      <c r="Q374" s="636"/>
      <c r="R374" s="636"/>
      <c r="S374" s="636"/>
      <c r="T374" s="636"/>
      <c r="U374" s="636"/>
      <c r="V374" s="636"/>
      <c r="W374" s="636"/>
      <c r="X374" s="636"/>
      <c r="Y374" s="636"/>
      <c r="Z374" s="636"/>
      <c r="AA374" s="636"/>
    </row>
    <row r="375">
      <c r="A375" s="636"/>
      <c r="B375" s="636"/>
      <c r="C375" s="636"/>
      <c r="D375" s="636"/>
      <c r="E375" s="636"/>
      <c r="F375" s="636"/>
      <c r="G375" s="636"/>
      <c r="H375" s="636"/>
      <c r="I375" s="636"/>
      <c r="J375" s="636"/>
      <c r="K375" s="636"/>
      <c r="L375" s="636"/>
      <c r="M375" s="636"/>
      <c r="N375" s="636"/>
      <c r="O375" s="636"/>
      <c r="P375" s="636"/>
      <c r="Q375" s="636"/>
      <c r="R375" s="636"/>
      <c r="S375" s="636"/>
      <c r="T375" s="636"/>
      <c r="U375" s="636"/>
      <c r="V375" s="636"/>
      <c r="W375" s="636"/>
      <c r="X375" s="636"/>
      <c r="Y375" s="636"/>
      <c r="Z375" s="636"/>
      <c r="AA375" s="636"/>
    </row>
    <row r="376">
      <c r="A376" s="636"/>
      <c r="B376" s="636"/>
      <c r="C376" s="636"/>
      <c r="D376" s="636"/>
      <c r="E376" s="636"/>
      <c r="F376" s="636"/>
      <c r="G376" s="636"/>
      <c r="H376" s="636"/>
      <c r="I376" s="636"/>
      <c r="J376" s="636"/>
      <c r="K376" s="636"/>
      <c r="L376" s="636"/>
      <c r="M376" s="636"/>
      <c r="N376" s="636"/>
      <c r="O376" s="636"/>
      <c r="P376" s="636"/>
      <c r="Q376" s="636"/>
      <c r="R376" s="636"/>
      <c r="S376" s="636"/>
      <c r="T376" s="636"/>
      <c r="U376" s="636"/>
      <c r="V376" s="636"/>
      <c r="W376" s="636"/>
      <c r="X376" s="636"/>
      <c r="Y376" s="636"/>
      <c r="Z376" s="636"/>
      <c r="AA376" s="636"/>
    </row>
    <row r="377">
      <c r="A377" s="636"/>
      <c r="B377" s="636"/>
      <c r="C377" s="636"/>
      <c r="D377" s="636"/>
      <c r="E377" s="636"/>
      <c r="F377" s="636"/>
      <c r="G377" s="636"/>
      <c r="H377" s="636"/>
      <c r="I377" s="636"/>
      <c r="J377" s="636"/>
      <c r="K377" s="636"/>
      <c r="L377" s="636"/>
      <c r="M377" s="636"/>
      <c r="N377" s="636"/>
      <c r="O377" s="636"/>
      <c r="P377" s="636"/>
      <c r="Q377" s="636"/>
      <c r="R377" s="636"/>
      <c r="S377" s="636"/>
      <c r="T377" s="636"/>
      <c r="U377" s="636"/>
      <c r="V377" s="636"/>
      <c r="W377" s="636"/>
      <c r="X377" s="636"/>
      <c r="Y377" s="636"/>
      <c r="Z377" s="636"/>
      <c r="AA377" s="636"/>
    </row>
    <row r="378">
      <c r="A378" s="636"/>
      <c r="B378" s="636"/>
      <c r="C378" s="636"/>
      <c r="D378" s="636"/>
      <c r="E378" s="636"/>
      <c r="F378" s="636"/>
      <c r="G378" s="636"/>
      <c r="H378" s="636"/>
      <c r="I378" s="636"/>
      <c r="J378" s="636"/>
      <c r="K378" s="636"/>
      <c r="L378" s="636"/>
      <c r="M378" s="636"/>
      <c r="N378" s="636"/>
      <c r="O378" s="636"/>
      <c r="P378" s="636"/>
      <c r="Q378" s="636"/>
      <c r="R378" s="636"/>
      <c r="S378" s="636"/>
      <c r="T378" s="636"/>
      <c r="U378" s="636"/>
      <c r="V378" s="636"/>
      <c r="W378" s="636"/>
      <c r="X378" s="636"/>
      <c r="Y378" s="636"/>
      <c r="Z378" s="636"/>
      <c r="AA378" s="636"/>
    </row>
    <row r="379">
      <c r="A379" s="636"/>
      <c r="B379" s="636"/>
      <c r="C379" s="636"/>
      <c r="D379" s="636"/>
      <c r="E379" s="636"/>
      <c r="F379" s="636"/>
      <c r="G379" s="636"/>
      <c r="H379" s="636"/>
      <c r="I379" s="636"/>
      <c r="J379" s="636"/>
      <c r="K379" s="636"/>
      <c r="L379" s="636"/>
      <c r="M379" s="636"/>
      <c r="N379" s="636"/>
      <c r="O379" s="636"/>
      <c r="P379" s="636"/>
      <c r="Q379" s="636"/>
      <c r="R379" s="636"/>
      <c r="S379" s="636"/>
      <c r="T379" s="636"/>
      <c r="U379" s="636"/>
      <c r="V379" s="636"/>
      <c r="W379" s="636"/>
      <c r="X379" s="636"/>
      <c r="Y379" s="636"/>
      <c r="Z379" s="636"/>
      <c r="AA379" s="636"/>
    </row>
    <row r="380">
      <c r="A380" s="636"/>
      <c r="B380" s="636"/>
      <c r="C380" s="636"/>
      <c r="D380" s="636"/>
      <c r="E380" s="636"/>
      <c r="F380" s="636"/>
      <c r="G380" s="636"/>
      <c r="H380" s="636"/>
      <c r="I380" s="636"/>
      <c r="J380" s="636"/>
      <c r="K380" s="636"/>
      <c r="L380" s="636"/>
      <c r="M380" s="636"/>
      <c r="N380" s="636"/>
      <c r="O380" s="636"/>
      <c r="P380" s="636"/>
      <c r="Q380" s="636"/>
      <c r="R380" s="636"/>
      <c r="S380" s="636"/>
      <c r="T380" s="636"/>
      <c r="U380" s="636"/>
      <c r="V380" s="636"/>
      <c r="W380" s="636"/>
      <c r="X380" s="636"/>
      <c r="Y380" s="636"/>
      <c r="Z380" s="636"/>
      <c r="AA380" s="636"/>
    </row>
    <row r="381">
      <c r="A381" s="636"/>
      <c r="B381" s="636"/>
      <c r="C381" s="636"/>
      <c r="D381" s="636"/>
      <c r="E381" s="636"/>
      <c r="F381" s="636"/>
      <c r="G381" s="636"/>
      <c r="H381" s="636"/>
      <c r="I381" s="636"/>
      <c r="J381" s="636"/>
      <c r="K381" s="636"/>
      <c r="L381" s="636"/>
      <c r="M381" s="636"/>
      <c r="N381" s="636"/>
      <c r="O381" s="636"/>
      <c r="P381" s="636"/>
      <c r="Q381" s="636"/>
      <c r="R381" s="636"/>
      <c r="S381" s="636"/>
      <c r="T381" s="636"/>
      <c r="U381" s="636"/>
      <c r="V381" s="636"/>
      <c r="W381" s="636"/>
      <c r="X381" s="636"/>
      <c r="Y381" s="636"/>
      <c r="Z381" s="636"/>
      <c r="AA381" s="636"/>
    </row>
    <row r="382">
      <c r="A382" s="636"/>
      <c r="B382" s="636"/>
      <c r="C382" s="636"/>
      <c r="D382" s="636"/>
      <c r="E382" s="636"/>
      <c r="F382" s="636"/>
      <c r="G382" s="636"/>
      <c r="H382" s="636"/>
      <c r="I382" s="636"/>
      <c r="J382" s="636"/>
      <c r="K382" s="636"/>
      <c r="L382" s="636"/>
      <c r="M382" s="636"/>
      <c r="N382" s="636"/>
      <c r="O382" s="636"/>
      <c r="P382" s="636"/>
      <c r="Q382" s="636"/>
      <c r="R382" s="636"/>
      <c r="S382" s="636"/>
      <c r="T382" s="636"/>
      <c r="U382" s="636"/>
      <c r="V382" s="636"/>
      <c r="W382" s="636"/>
      <c r="X382" s="636"/>
      <c r="Y382" s="636"/>
      <c r="Z382" s="636"/>
      <c r="AA382" s="636"/>
    </row>
    <row r="383">
      <c r="A383" s="636"/>
      <c r="B383" s="636"/>
      <c r="C383" s="636"/>
      <c r="D383" s="636"/>
      <c r="E383" s="636"/>
      <c r="F383" s="636"/>
      <c r="G383" s="636"/>
      <c r="H383" s="636"/>
      <c r="I383" s="636"/>
      <c r="J383" s="636"/>
      <c r="K383" s="636"/>
      <c r="L383" s="636"/>
      <c r="M383" s="636"/>
      <c r="N383" s="636"/>
      <c r="O383" s="636"/>
      <c r="P383" s="636"/>
      <c r="Q383" s="636"/>
      <c r="R383" s="636"/>
      <c r="S383" s="636"/>
      <c r="T383" s="636"/>
      <c r="U383" s="636"/>
      <c r="V383" s="636"/>
      <c r="W383" s="636"/>
      <c r="X383" s="636"/>
      <c r="Y383" s="636"/>
      <c r="Z383" s="636"/>
      <c r="AA383" s="636"/>
    </row>
    <row r="384">
      <c r="A384" s="636"/>
      <c r="B384" s="636"/>
      <c r="C384" s="636"/>
      <c r="D384" s="636"/>
      <c r="E384" s="636"/>
      <c r="F384" s="636"/>
      <c r="G384" s="636"/>
      <c r="H384" s="636"/>
      <c r="I384" s="636"/>
      <c r="J384" s="636"/>
      <c r="K384" s="636"/>
      <c r="L384" s="636"/>
      <c r="M384" s="636"/>
      <c r="N384" s="636"/>
      <c r="O384" s="636"/>
      <c r="P384" s="636"/>
      <c r="Q384" s="636"/>
      <c r="R384" s="636"/>
      <c r="S384" s="636"/>
      <c r="T384" s="636"/>
      <c r="U384" s="636"/>
      <c r="V384" s="636"/>
      <c r="W384" s="636"/>
      <c r="X384" s="636"/>
      <c r="Y384" s="636"/>
      <c r="Z384" s="636"/>
      <c r="AA384" s="636"/>
    </row>
    <row r="385">
      <c r="A385" s="636"/>
      <c r="B385" s="636"/>
      <c r="C385" s="636"/>
      <c r="D385" s="636"/>
      <c r="E385" s="636"/>
      <c r="F385" s="636"/>
      <c r="G385" s="636"/>
      <c r="H385" s="636"/>
      <c r="I385" s="636"/>
      <c r="J385" s="636"/>
      <c r="K385" s="636"/>
      <c r="L385" s="636"/>
      <c r="M385" s="636"/>
      <c r="N385" s="636"/>
      <c r="O385" s="636"/>
      <c r="P385" s="636"/>
      <c r="Q385" s="636"/>
      <c r="R385" s="636"/>
      <c r="S385" s="636"/>
      <c r="T385" s="636"/>
      <c r="U385" s="636"/>
      <c r="V385" s="636"/>
      <c r="W385" s="636"/>
      <c r="X385" s="636"/>
      <c r="Y385" s="636"/>
      <c r="Z385" s="636"/>
      <c r="AA385" s="636"/>
    </row>
    <row r="386">
      <c r="A386" s="636"/>
      <c r="B386" s="636"/>
      <c r="C386" s="636"/>
      <c r="D386" s="636"/>
      <c r="E386" s="636"/>
      <c r="F386" s="636"/>
      <c r="G386" s="636"/>
      <c r="H386" s="636"/>
      <c r="I386" s="636"/>
      <c r="J386" s="636"/>
      <c r="K386" s="636"/>
      <c r="L386" s="636"/>
      <c r="M386" s="636"/>
      <c r="N386" s="636"/>
      <c r="O386" s="636"/>
      <c r="P386" s="636"/>
      <c r="Q386" s="636"/>
      <c r="R386" s="636"/>
      <c r="S386" s="636"/>
      <c r="T386" s="636"/>
      <c r="U386" s="636"/>
      <c r="V386" s="636"/>
      <c r="W386" s="636"/>
      <c r="X386" s="636"/>
      <c r="Y386" s="636"/>
      <c r="Z386" s="636"/>
      <c r="AA386" s="636"/>
    </row>
    <row r="387">
      <c r="A387" s="636"/>
      <c r="B387" s="636"/>
      <c r="C387" s="636"/>
      <c r="D387" s="636"/>
      <c r="E387" s="636"/>
      <c r="F387" s="636"/>
      <c r="G387" s="636"/>
      <c r="H387" s="636"/>
      <c r="I387" s="636"/>
      <c r="J387" s="636"/>
      <c r="K387" s="636"/>
      <c r="L387" s="636"/>
      <c r="M387" s="636"/>
      <c r="N387" s="636"/>
      <c r="O387" s="636"/>
      <c r="P387" s="636"/>
      <c r="Q387" s="636"/>
      <c r="R387" s="636"/>
      <c r="S387" s="636"/>
      <c r="T387" s="636"/>
      <c r="U387" s="636"/>
      <c r="V387" s="636"/>
      <c r="W387" s="636"/>
      <c r="X387" s="636"/>
      <c r="Y387" s="636"/>
      <c r="Z387" s="636"/>
      <c r="AA387" s="636"/>
    </row>
    <row r="388">
      <c r="A388" s="636"/>
      <c r="B388" s="636"/>
      <c r="C388" s="636"/>
      <c r="D388" s="636"/>
      <c r="E388" s="636"/>
      <c r="F388" s="636"/>
      <c r="G388" s="636"/>
      <c r="H388" s="636"/>
      <c r="I388" s="636"/>
      <c r="J388" s="636"/>
      <c r="K388" s="636"/>
      <c r="L388" s="636"/>
      <c r="M388" s="636"/>
      <c r="N388" s="636"/>
      <c r="O388" s="636"/>
      <c r="P388" s="636"/>
      <c r="Q388" s="636"/>
      <c r="R388" s="636"/>
      <c r="S388" s="636"/>
      <c r="T388" s="636"/>
      <c r="U388" s="636"/>
      <c r="V388" s="636"/>
      <c r="W388" s="636"/>
      <c r="X388" s="636"/>
      <c r="Y388" s="636"/>
      <c r="Z388" s="636"/>
      <c r="AA388" s="636"/>
    </row>
    <row r="389">
      <c r="A389" s="636"/>
      <c r="B389" s="636"/>
      <c r="C389" s="636"/>
      <c r="D389" s="636"/>
      <c r="E389" s="636"/>
      <c r="F389" s="636"/>
      <c r="G389" s="636"/>
      <c r="H389" s="636"/>
      <c r="I389" s="636"/>
      <c r="J389" s="636"/>
      <c r="K389" s="636"/>
      <c r="L389" s="636"/>
      <c r="M389" s="636"/>
      <c r="N389" s="636"/>
      <c r="O389" s="636"/>
      <c r="P389" s="636"/>
      <c r="Q389" s="636"/>
      <c r="R389" s="636"/>
      <c r="S389" s="636"/>
      <c r="T389" s="636"/>
      <c r="U389" s="636"/>
      <c r="V389" s="636"/>
      <c r="W389" s="636"/>
      <c r="X389" s="636"/>
      <c r="Y389" s="636"/>
      <c r="Z389" s="636"/>
      <c r="AA389" s="636"/>
    </row>
    <row r="390">
      <c r="A390" s="636"/>
      <c r="B390" s="636"/>
      <c r="C390" s="636"/>
      <c r="D390" s="636"/>
      <c r="E390" s="636"/>
      <c r="F390" s="636"/>
      <c r="G390" s="636"/>
      <c r="H390" s="636"/>
      <c r="I390" s="636"/>
      <c r="J390" s="636"/>
      <c r="K390" s="636"/>
      <c r="L390" s="636"/>
      <c r="M390" s="636"/>
      <c r="N390" s="636"/>
      <c r="O390" s="636"/>
      <c r="P390" s="636"/>
      <c r="Q390" s="636"/>
      <c r="R390" s="636"/>
      <c r="S390" s="636"/>
      <c r="T390" s="636"/>
      <c r="U390" s="636"/>
      <c r="V390" s="636"/>
      <c r="W390" s="636"/>
      <c r="X390" s="636"/>
      <c r="Y390" s="636"/>
      <c r="Z390" s="636"/>
      <c r="AA390" s="636"/>
    </row>
    <row r="391">
      <c r="A391" s="636"/>
      <c r="B391" s="636"/>
      <c r="C391" s="636"/>
      <c r="D391" s="636"/>
      <c r="E391" s="636"/>
      <c r="F391" s="636"/>
      <c r="G391" s="636"/>
      <c r="H391" s="636"/>
      <c r="I391" s="636"/>
      <c r="J391" s="636"/>
      <c r="K391" s="636"/>
      <c r="L391" s="636"/>
      <c r="M391" s="636"/>
      <c r="N391" s="636"/>
      <c r="O391" s="636"/>
      <c r="P391" s="636"/>
      <c r="Q391" s="636"/>
      <c r="R391" s="636"/>
      <c r="S391" s="636"/>
      <c r="T391" s="636"/>
      <c r="U391" s="636"/>
      <c r="V391" s="636"/>
      <c r="W391" s="636"/>
      <c r="X391" s="636"/>
      <c r="Y391" s="636"/>
      <c r="Z391" s="636"/>
      <c r="AA391" s="636"/>
    </row>
    <row r="392">
      <c r="A392" s="636"/>
      <c r="B392" s="636"/>
      <c r="C392" s="636"/>
      <c r="D392" s="636"/>
      <c r="E392" s="636"/>
      <c r="F392" s="636"/>
      <c r="G392" s="636"/>
      <c r="H392" s="636"/>
      <c r="I392" s="636"/>
      <c r="J392" s="636"/>
      <c r="K392" s="636"/>
      <c r="L392" s="636"/>
      <c r="M392" s="636"/>
      <c r="N392" s="636"/>
      <c r="O392" s="636"/>
      <c r="P392" s="636"/>
      <c r="Q392" s="636"/>
      <c r="R392" s="636"/>
      <c r="S392" s="636"/>
      <c r="T392" s="636"/>
      <c r="U392" s="636"/>
      <c r="V392" s="636"/>
      <c r="W392" s="636"/>
      <c r="X392" s="636"/>
      <c r="Y392" s="636"/>
      <c r="Z392" s="636"/>
      <c r="AA392" s="636"/>
    </row>
    <row r="393">
      <c r="A393" s="636"/>
      <c r="B393" s="636"/>
      <c r="C393" s="636"/>
      <c r="D393" s="636"/>
      <c r="E393" s="636"/>
      <c r="F393" s="636"/>
      <c r="G393" s="636"/>
      <c r="H393" s="636"/>
      <c r="I393" s="636"/>
      <c r="J393" s="636"/>
      <c r="K393" s="636"/>
      <c r="L393" s="636"/>
      <c r="M393" s="636"/>
      <c r="N393" s="636"/>
      <c r="O393" s="636"/>
      <c r="P393" s="636"/>
      <c r="Q393" s="636"/>
      <c r="R393" s="636"/>
      <c r="S393" s="636"/>
      <c r="T393" s="636"/>
      <c r="U393" s="636"/>
      <c r="V393" s="636"/>
      <c r="W393" s="636"/>
      <c r="X393" s="636"/>
      <c r="Y393" s="636"/>
      <c r="Z393" s="636"/>
      <c r="AA393" s="636"/>
    </row>
    <row r="394">
      <c r="A394" s="636"/>
      <c r="B394" s="636"/>
      <c r="C394" s="636"/>
      <c r="D394" s="636"/>
      <c r="E394" s="636"/>
      <c r="F394" s="636"/>
      <c r="G394" s="636"/>
      <c r="H394" s="636"/>
      <c r="I394" s="636"/>
      <c r="J394" s="636"/>
      <c r="K394" s="636"/>
      <c r="L394" s="636"/>
      <c r="M394" s="636"/>
      <c r="N394" s="636"/>
      <c r="O394" s="636"/>
      <c r="P394" s="636"/>
      <c r="Q394" s="636"/>
      <c r="R394" s="636"/>
      <c r="S394" s="636"/>
      <c r="T394" s="636"/>
      <c r="U394" s="636"/>
      <c r="V394" s="636"/>
      <c r="W394" s="636"/>
      <c r="X394" s="636"/>
      <c r="Y394" s="636"/>
      <c r="Z394" s="636"/>
      <c r="AA394" s="636"/>
    </row>
    <row r="395">
      <c r="A395" s="636"/>
      <c r="B395" s="636"/>
      <c r="C395" s="636"/>
      <c r="D395" s="636"/>
      <c r="E395" s="636"/>
      <c r="F395" s="636"/>
      <c r="G395" s="636"/>
      <c r="H395" s="636"/>
      <c r="I395" s="636"/>
      <c r="J395" s="636"/>
      <c r="K395" s="636"/>
      <c r="L395" s="636"/>
      <c r="M395" s="636"/>
      <c r="N395" s="636"/>
      <c r="O395" s="636"/>
      <c r="P395" s="636"/>
      <c r="Q395" s="636"/>
      <c r="R395" s="636"/>
      <c r="S395" s="636"/>
      <c r="T395" s="636"/>
      <c r="U395" s="636"/>
      <c r="V395" s="636"/>
      <c r="W395" s="636"/>
      <c r="X395" s="636"/>
      <c r="Y395" s="636"/>
      <c r="Z395" s="636"/>
      <c r="AA395" s="636"/>
    </row>
    <row r="396">
      <c r="A396" s="636"/>
      <c r="B396" s="636"/>
      <c r="C396" s="636"/>
      <c r="D396" s="636"/>
      <c r="E396" s="636"/>
      <c r="F396" s="636"/>
      <c r="G396" s="636"/>
      <c r="H396" s="636"/>
      <c r="I396" s="636"/>
      <c r="J396" s="636"/>
      <c r="K396" s="636"/>
      <c r="L396" s="636"/>
      <c r="M396" s="636"/>
      <c r="N396" s="636"/>
      <c r="O396" s="636"/>
      <c r="P396" s="636"/>
      <c r="Q396" s="636"/>
      <c r="R396" s="636"/>
      <c r="S396" s="636"/>
      <c r="T396" s="636"/>
      <c r="U396" s="636"/>
      <c r="V396" s="636"/>
      <c r="W396" s="636"/>
      <c r="X396" s="636"/>
      <c r="Y396" s="636"/>
      <c r="Z396" s="636"/>
      <c r="AA396" s="636"/>
    </row>
    <row r="397">
      <c r="A397" s="636"/>
      <c r="B397" s="636"/>
      <c r="C397" s="636"/>
      <c r="D397" s="636"/>
      <c r="E397" s="636"/>
      <c r="F397" s="636"/>
      <c r="G397" s="636"/>
      <c r="H397" s="636"/>
      <c r="I397" s="636"/>
      <c r="J397" s="636"/>
      <c r="K397" s="636"/>
      <c r="L397" s="636"/>
      <c r="M397" s="636"/>
      <c r="N397" s="636"/>
      <c r="O397" s="636"/>
      <c r="P397" s="636"/>
      <c r="Q397" s="636"/>
      <c r="R397" s="636"/>
      <c r="S397" s="636"/>
      <c r="T397" s="636"/>
      <c r="U397" s="636"/>
      <c r="V397" s="636"/>
      <c r="W397" s="636"/>
      <c r="X397" s="636"/>
      <c r="Y397" s="636"/>
      <c r="Z397" s="636"/>
      <c r="AA397" s="636"/>
    </row>
    <row r="398">
      <c r="A398" s="636"/>
      <c r="B398" s="636"/>
      <c r="C398" s="636"/>
      <c r="D398" s="636"/>
      <c r="E398" s="636"/>
      <c r="F398" s="636"/>
      <c r="G398" s="636"/>
      <c r="H398" s="636"/>
      <c r="I398" s="636"/>
      <c r="J398" s="636"/>
      <c r="K398" s="636"/>
      <c r="L398" s="636"/>
      <c r="M398" s="636"/>
      <c r="N398" s="636"/>
      <c r="O398" s="636"/>
      <c r="P398" s="636"/>
      <c r="Q398" s="636"/>
      <c r="R398" s="636"/>
      <c r="S398" s="636"/>
      <c r="T398" s="636"/>
      <c r="U398" s="636"/>
      <c r="V398" s="636"/>
      <c r="W398" s="636"/>
      <c r="X398" s="636"/>
      <c r="Y398" s="636"/>
      <c r="Z398" s="636"/>
      <c r="AA398" s="636"/>
    </row>
    <row r="399">
      <c r="A399" s="636"/>
      <c r="B399" s="636"/>
      <c r="C399" s="636"/>
      <c r="D399" s="636"/>
      <c r="E399" s="636"/>
      <c r="F399" s="636"/>
      <c r="G399" s="636"/>
      <c r="H399" s="636"/>
      <c r="I399" s="636"/>
      <c r="J399" s="636"/>
      <c r="K399" s="636"/>
      <c r="L399" s="636"/>
      <c r="M399" s="636"/>
      <c r="N399" s="636"/>
      <c r="O399" s="636"/>
      <c r="P399" s="636"/>
      <c r="Q399" s="636"/>
      <c r="R399" s="636"/>
      <c r="S399" s="636"/>
      <c r="T399" s="636"/>
      <c r="U399" s="636"/>
      <c r="V399" s="636"/>
      <c r="W399" s="636"/>
      <c r="X399" s="636"/>
      <c r="Y399" s="636"/>
      <c r="Z399" s="636"/>
      <c r="AA399" s="636"/>
    </row>
    <row r="400">
      <c r="A400" s="636"/>
      <c r="B400" s="636"/>
      <c r="C400" s="636"/>
      <c r="D400" s="636"/>
      <c r="E400" s="636"/>
      <c r="F400" s="636"/>
      <c r="G400" s="636"/>
      <c r="H400" s="636"/>
      <c r="I400" s="636"/>
      <c r="J400" s="636"/>
      <c r="K400" s="636"/>
      <c r="L400" s="636"/>
      <c r="M400" s="636"/>
      <c r="N400" s="636"/>
      <c r="O400" s="636"/>
      <c r="P400" s="636"/>
      <c r="Q400" s="636"/>
      <c r="R400" s="636"/>
      <c r="S400" s="636"/>
      <c r="T400" s="636"/>
      <c r="U400" s="636"/>
      <c r="V400" s="636"/>
      <c r="W400" s="636"/>
      <c r="X400" s="636"/>
      <c r="Y400" s="636"/>
      <c r="Z400" s="636"/>
      <c r="AA400" s="636"/>
    </row>
    <row r="401">
      <c r="A401" s="636"/>
      <c r="B401" s="636"/>
      <c r="C401" s="636"/>
      <c r="D401" s="636"/>
      <c r="E401" s="636"/>
      <c r="F401" s="636"/>
      <c r="G401" s="636"/>
      <c r="H401" s="636"/>
      <c r="I401" s="636"/>
      <c r="J401" s="636"/>
      <c r="K401" s="636"/>
      <c r="L401" s="636"/>
      <c r="M401" s="636"/>
      <c r="N401" s="636"/>
      <c r="O401" s="636"/>
      <c r="P401" s="636"/>
      <c r="Q401" s="636"/>
      <c r="R401" s="636"/>
      <c r="S401" s="636"/>
      <c r="T401" s="636"/>
      <c r="U401" s="636"/>
      <c r="V401" s="636"/>
      <c r="W401" s="636"/>
      <c r="X401" s="636"/>
      <c r="Y401" s="636"/>
      <c r="Z401" s="636"/>
      <c r="AA401" s="636"/>
    </row>
    <row r="402">
      <c r="A402" s="636"/>
      <c r="B402" s="636"/>
      <c r="C402" s="636"/>
      <c r="D402" s="636"/>
      <c r="E402" s="636"/>
      <c r="F402" s="636"/>
      <c r="G402" s="636"/>
      <c r="H402" s="636"/>
      <c r="I402" s="636"/>
      <c r="J402" s="636"/>
      <c r="K402" s="636"/>
      <c r="L402" s="636"/>
      <c r="M402" s="636"/>
      <c r="N402" s="636"/>
      <c r="O402" s="636"/>
      <c r="P402" s="636"/>
      <c r="Q402" s="636"/>
      <c r="R402" s="636"/>
      <c r="S402" s="636"/>
      <c r="T402" s="636"/>
      <c r="U402" s="636"/>
      <c r="V402" s="636"/>
      <c r="W402" s="636"/>
      <c r="X402" s="636"/>
      <c r="Y402" s="636"/>
      <c r="Z402" s="636"/>
      <c r="AA402" s="636"/>
    </row>
    <row r="403">
      <c r="A403" s="636"/>
      <c r="B403" s="636"/>
      <c r="C403" s="636"/>
      <c r="D403" s="636"/>
      <c r="E403" s="636"/>
      <c r="F403" s="636"/>
      <c r="G403" s="636"/>
      <c r="H403" s="636"/>
      <c r="I403" s="636"/>
      <c r="J403" s="636"/>
      <c r="K403" s="636"/>
      <c r="L403" s="636"/>
      <c r="M403" s="636"/>
      <c r="N403" s="636"/>
      <c r="O403" s="636"/>
      <c r="P403" s="636"/>
      <c r="Q403" s="636"/>
      <c r="R403" s="636"/>
      <c r="S403" s="636"/>
      <c r="T403" s="636"/>
      <c r="U403" s="636"/>
      <c r="V403" s="636"/>
      <c r="W403" s="636"/>
      <c r="X403" s="636"/>
      <c r="Y403" s="636"/>
      <c r="Z403" s="636"/>
      <c r="AA403" s="636"/>
    </row>
    <row r="404">
      <c r="A404" s="636"/>
      <c r="B404" s="636"/>
      <c r="C404" s="636"/>
      <c r="D404" s="636"/>
      <c r="E404" s="636"/>
      <c r="F404" s="636"/>
      <c r="G404" s="636"/>
      <c r="H404" s="636"/>
      <c r="I404" s="636"/>
      <c r="J404" s="636"/>
      <c r="K404" s="636"/>
      <c r="L404" s="636"/>
      <c r="M404" s="636"/>
      <c r="N404" s="636"/>
      <c r="O404" s="636"/>
      <c r="P404" s="636"/>
      <c r="Q404" s="636"/>
      <c r="R404" s="636"/>
      <c r="S404" s="636"/>
      <c r="T404" s="636"/>
      <c r="U404" s="636"/>
      <c r="V404" s="636"/>
      <c r="W404" s="636"/>
      <c r="X404" s="636"/>
      <c r="Y404" s="636"/>
      <c r="Z404" s="636"/>
      <c r="AA404" s="636"/>
    </row>
    <row r="405">
      <c r="A405" s="636"/>
      <c r="B405" s="636"/>
      <c r="C405" s="636"/>
      <c r="D405" s="636"/>
      <c r="E405" s="636"/>
      <c r="F405" s="636"/>
      <c r="G405" s="636"/>
      <c r="H405" s="636"/>
      <c r="I405" s="636"/>
      <c r="J405" s="636"/>
      <c r="K405" s="636"/>
      <c r="L405" s="636"/>
      <c r="M405" s="636"/>
      <c r="N405" s="636"/>
      <c r="O405" s="636"/>
      <c r="P405" s="636"/>
      <c r="Q405" s="636"/>
      <c r="R405" s="636"/>
      <c r="S405" s="636"/>
      <c r="T405" s="636"/>
      <c r="U405" s="636"/>
      <c r="V405" s="636"/>
      <c r="W405" s="636"/>
      <c r="X405" s="636"/>
      <c r="Y405" s="636"/>
      <c r="Z405" s="636"/>
      <c r="AA405" s="636"/>
    </row>
    <row r="406">
      <c r="A406" s="636"/>
      <c r="B406" s="636"/>
      <c r="C406" s="636"/>
      <c r="D406" s="636"/>
      <c r="E406" s="636"/>
      <c r="F406" s="636"/>
      <c r="G406" s="636"/>
      <c r="H406" s="636"/>
      <c r="I406" s="636"/>
      <c r="J406" s="636"/>
      <c r="K406" s="636"/>
      <c r="L406" s="636"/>
      <c r="M406" s="636"/>
      <c r="N406" s="636"/>
      <c r="O406" s="636"/>
      <c r="P406" s="636"/>
      <c r="Q406" s="636"/>
      <c r="R406" s="636"/>
      <c r="S406" s="636"/>
      <c r="T406" s="636"/>
      <c r="U406" s="636"/>
      <c r="V406" s="636"/>
      <c r="W406" s="636"/>
      <c r="X406" s="636"/>
      <c r="Y406" s="636"/>
      <c r="Z406" s="636"/>
      <c r="AA406" s="636"/>
    </row>
    <row r="407">
      <c r="A407" s="636"/>
      <c r="B407" s="636"/>
      <c r="C407" s="636"/>
      <c r="D407" s="636"/>
      <c r="E407" s="636"/>
      <c r="F407" s="636"/>
      <c r="G407" s="636"/>
      <c r="H407" s="636"/>
      <c r="I407" s="636"/>
      <c r="J407" s="636"/>
      <c r="K407" s="636"/>
      <c r="L407" s="636"/>
      <c r="M407" s="636"/>
      <c r="N407" s="636"/>
      <c r="O407" s="636"/>
      <c r="P407" s="636"/>
      <c r="Q407" s="636"/>
      <c r="R407" s="636"/>
      <c r="S407" s="636"/>
      <c r="T407" s="636"/>
      <c r="U407" s="636"/>
      <c r="V407" s="636"/>
      <c r="W407" s="636"/>
      <c r="X407" s="636"/>
      <c r="Y407" s="636"/>
      <c r="Z407" s="636"/>
      <c r="AA407" s="636"/>
    </row>
    <row r="408">
      <c r="A408" s="636"/>
      <c r="B408" s="636"/>
      <c r="C408" s="636"/>
      <c r="D408" s="636"/>
      <c r="E408" s="636"/>
      <c r="F408" s="636"/>
      <c r="G408" s="636"/>
      <c r="H408" s="636"/>
      <c r="I408" s="636"/>
      <c r="J408" s="636"/>
      <c r="K408" s="636"/>
      <c r="L408" s="636"/>
      <c r="M408" s="636"/>
      <c r="N408" s="636"/>
      <c r="O408" s="636"/>
      <c r="P408" s="636"/>
      <c r="Q408" s="636"/>
      <c r="R408" s="636"/>
      <c r="S408" s="636"/>
      <c r="T408" s="636"/>
      <c r="U408" s="636"/>
      <c r="V408" s="636"/>
      <c r="W408" s="636"/>
      <c r="X408" s="636"/>
      <c r="Y408" s="636"/>
      <c r="Z408" s="636"/>
      <c r="AA408" s="636"/>
    </row>
    <row r="409">
      <c r="A409" s="636"/>
      <c r="B409" s="636"/>
      <c r="C409" s="636"/>
      <c r="D409" s="636"/>
      <c r="E409" s="636"/>
      <c r="F409" s="636"/>
      <c r="G409" s="636"/>
      <c r="H409" s="636"/>
      <c r="I409" s="636"/>
      <c r="J409" s="636"/>
      <c r="K409" s="636"/>
      <c r="L409" s="636"/>
      <c r="M409" s="636"/>
      <c r="N409" s="636"/>
      <c r="O409" s="636"/>
      <c r="P409" s="636"/>
      <c r="Q409" s="636"/>
      <c r="R409" s="636"/>
      <c r="S409" s="636"/>
      <c r="T409" s="636"/>
      <c r="U409" s="636"/>
      <c r="V409" s="636"/>
      <c r="W409" s="636"/>
      <c r="X409" s="636"/>
      <c r="Y409" s="636"/>
      <c r="Z409" s="636"/>
      <c r="AA409" s="636"/>
    </row>
    <row r="410">
      <c r="A410" s="636"/>
      <c r="B410" s="636"/>
      <c r="C410" s="636"/>
      <c r="D410" s="636"/>
      <c r="E410" s="636"/>
      <c r="F410" s="636"/>
      <c r="G410" s="636"/>
      <c r="H410" s="636"/>
      <c r="I410" s="636"/>
      <c r="J410" s="636"/>
      <c r="K410" s="636"/>
      <c r="L410" s="636"/>
      <c r="M410" s="636"/>
      <c r="N410" s="636"/>
      <c r="O410" s="636"/>
      <c r="P410" s="636"/>
      <c r="Q410" s="636"/>
      <c r="R410" s="636"/>
      <c r="S410" s="636"/>
      <c r="T410" s="636"/>
      <c r="U410" s="636"/>
      <c r="V410" s="636"/>
      <c r="W410" s="636"/>
      <c r="X410" s="636"/>
      <c r="Y410" s="636"/>
      <c r="Z410" s="636"/>
      <c r="AA410" s="636"/>
    </row>
    <row r="411">
      <c r="A411" s="636"/>
      <c r="B411" s="636"/>
      <c r="C411" s="636"/>
      <c r="D411" s="636"/>
      <c r="E411" s="636"/>
      <c r="F411" s="636"/>
      <c r="G411" s="636"/>
      <c r="H411" s="636"/>
      <c r="I411" s="636"/>
      <c r="J411" s="636"/>
      <c r="K411" s="636"/>
      <c r="L411" s="636"/>
      <c r="M411" s="636"/>
      <c r="N411" s="636"/>
      <c r="O411" s="636"/>
      <c r="P411" s="636"/>
      <c r="Q411" s="636"/>
      <c r="R411" s="636"/>
      <c r="S411" s="636"/>
      <c r="T411" s="636"/>
      <c r="U411" s="636"/>
      <c r="V411" s="636"/>
      <c r="W411" s="636"/>
      <c r="X411" s="636"/>
      <c r="Y411" s="636"/>
      <c r="Z411" s="636"/>
      <c r="AA411" s="636"/>
    </row>
    <row r="412">
      <c r="A412" s="636"/>
      <c r="B412" s="636"/>
      <c r="C412" s="636"/>
      <c r="D412" s="636"/>
      <c r="E412" s="636"/>
      <c r="F412" s="636"/>
      <c r="G412" s="636"/>
      <c r="H412" s="636"/>
      <c r="I412" s="636"/>
      <c r="J412" s="636"/>
      <c r="K412" s="636"/>
      <c r="L412" s="636"/>
      <c r="M412" s="636"/>
      <c r="N412" s="636"/>
      <c r="O412" s="636"/>
      <c r="P412" s="636"/>
      <c r="Q412" s="636"/>
      <c r="R412" s="636"/>
      <c r="S412" s="636"/>
      <c r="T412" s="636"/>
      <c r="U412" s="636"/>
      <c r="V412" s="636"/>
      <c r="W412" s="636"/>
      <c r="X412" s="636"/>
      <c r="Y412" s="636"/>
      <c r="Z412" s="636"/>
      <c r="AA412" s="636"/>
    </row>
    <row r="413">
      <c r="A413" s="636"/>
      <c r="B413" s="636"/>
      <c r="C413" s="636"/>
      <c r="D413" s="636"/>
      <c r="E413" s="636"/>
      <c r="F413" s="636"/>
      <c r="G413" s="636"/>
      <c r="H413" s="636"/>
      <c r="I413" s="636"/>
      <c r="J413" s="636"/>
      <c r="K413" s="636"/>
      <c r="L413" s="636"/>
      <c r="M413" s="636"/>
      <c r="N413" s="636"/>
      <c r="O413" s="636"/>
      <c r="P413" s="636"/>
      <c r="Q413" s="636"/>
      <c r="R413" s="636"/>
      <c r="S413" s="636"/>
      <c r="T413" s="636"/>
      <c r="U413" s="636"/>
      <c r="V413" s="636"/>
      <c r="W413" s="636"/>
      <c r="X413" s="636"/>
      <c r="Y413" s="636"/>
      <c r="Z413" s="636"/>
      <c r="AA413" s="636"/>
    </row>
    <row r="414">
      <c r="A414" s="636"/>
      <c r="B414" s="636"/>
      <c r="C414" s="636"/>
      <c r="D414" s="636"/>
      <c r="E414" s="636"/>
      <c r="F414" s="636"/>
      <c r="G414" s="636"/>
      <c r="H414" s="636"/>
      <c r="I414" s="636"/>
      <c r="J414" s="636"/>
      <c r="K414" s="636"/>
      <c r="L414" s="636"/>
      <c r="M414" s="636"/>
      <c r="N414" s="636"/>
      <c r="O414" s="636"/>
      <c r="P414" s="636"/>
      <c r="Q414" s="636"/>
      <c r="R414" s="636"/>
      <c r="S414" s="636"/>
      <c r="T414" s="636"/>
      <c r="U414" s="636"/>
      <c r="V414" s="636"/>
      <c r="W414" s="636"/>
      <c r="X414" s="636"/>
      <c r="Y414" s="636"/>
      <c r="Z414" s="636"/>
      <c r="AA414" s="636"/>
    </row>
    <row r="415">
      <c r="A415" s="636"/>
      <c r="B415" s="636"/>
      <c r="C415" s="636"/>
      <c r="D415" s="636"/>
      <c r="E415" s="636"/>
      <c r="F415" s="636"/>
      <c r="G415" s="636"/>
      <c r="H415" s="636"/>
      <c r="I415" s="636"/>
      <c r="J415" s="636"/>
      <c r="K415" s="636"/>
      <c r="L415" s="636"/>
      <c r="M415" s="636"/>
      <c r="N415" s="636"/>
      <c r="O415" s="636"/>
      <c r="P415" s="636"/>
      <c r="Q415" s="636"/>
      <c r="R415" s="636"/>
      <c r="S415" s="636"/>
      <c r="T415" s="636"/>
      <c r="U415" s="636"/>
      <c r="V415" s="636"/>
      <c r="W415" s="636"/>
      <c r="X415" s="636"/>
      <c r="Y415" s="636"/>
      <c r="Z415" s="636"/>
      <c r="AA415" s="636"/>
    </row>
    <row r="416">
      <c r="A416" s="636"/>
      <c r="B416" s="636"/>
      <c r="C416" s="636"/>
      <c r="D416" s="636"/>
      <c r="E416" s="636"/>
      <c r="F416" s="636"/>
      <c r="G416" s="636"/>
      <c r="H416" s="636"/>
      <c r="I416" s="636"/>
      <c r="J416" s="636"/>
      <c r="K416" s="636"/>
      <c r="L416" s="636"/>
      <c r="M416" s="636"/>
      <c r="N416" s="636"/>
      <c r="O416" s="636"/>
      <c r="P416" s="636"/>
      <c r="Q416" s="636"/>
      <c r="R416" s="636"/>
      <c r="S416" s="636"/>
      <c r="T416" s="636"/>
      <c r="U416" s="636"/>
      <c r="V416" s="636"/>
      <c r="W416" s="636"/>
      <c r="X416" s="636"/>
      <c r="Y416" s="636"/>
      <c r="Z416" s="636"/>
      <c r="AA416" s="636"/>
    </row>
    <row r="417">
      <c r="A417" s="636"/>
      <c r="B417" s="636"/>
      <c r="C417" s="636"/>
      <c r="D417" s="636"/>
      <c r="E417" s="636"/>
      <c r="F417" s="636"/>
      <c r="G417" s="636"/>
      <c r="H417" s="636"/>
      <c r="I417" s="636"/>
      <c r="J417" s="636"/>
      <c r="K417" s="636"/>
      <c r="L417" s="636"/>
      <c r="M417" s="636"/>
      <c r="N417" s="636"/>
      <c r="O417" s="636"/>
      <c r="P417" s="636"/>
      <c r="Q417" s="636"/>
      <c r="R417" s="636"/>
      <c r="S417" s="636"/>
      <c r="T417" s="636"/>
      <c r="U417" s="636"/>
      <c r="V417" s="636"/>
      <c r="W417" s="636"/>
      <c r="X417" s="636"/>
      <c r="Y417" s="636"/>
      <c r="Z417" s="636"/>
      <c r="AA417" s="636"/>
    </row>
    <row r="418">
      <c r="A418" s="636"/>
      <c r="B418" s="636"/>
      <c r="C418" s="636"/>
      <c r="D418" s="636"/>
      <c r="E418" s="636"/>
      <c r="F418" s="636"/>
      <c r="G418" s="636"/>
      <c r="H418" s="636"/>
      <c r="I418" s="636"/>
      <c r="J418" s="636"/>
      <c r="K418" s="636"/>
      <c r="L418" s="636"/>
      <c r="M418" s="636"/>
      <c r="N418" s="636"/>
      <c r="O418" s="636"/>
      <c r="P418" s="636"/>
      <c r="Q418" s="636"/>
      <c r="R418" s="636"/>
      <c r="S418" s="636"/>
      <c r="T418" s="636"/>
      <c r="U418" s="636"/>
      <c r="V418" s="636"/>
      <c r="W418" s="636"/>
      <c r="X418" s="636"/>
      <c r="Y418" s="636"/>
      <c r="Z418" s="636"/>
      <c r="AA418" s="636"/>
    </row>
    <row r="419">
      <c r="A419" s="636"/>
      <c r="B419" s="636"/>
      <c r="C419" s="636"/>
      <c r="D419" s="636"/>
      <c r="E419" s="636"/>
      <c r="F419" s="636"/>
      <c r="G419" s="636"/>
      <c r="H419" s="636"/>
      <c r="I419" s="636"/>
      <c r="J419" s="636"/>
      <c r="K419" s="636"/>
      <c r="L419" s="636"/>
      <c r="M419" s="636"/>
      <c r="N419" s="636"/>
      <c r="O419" s="636"/>
      <c r="P419" s="636"/>
      <c r="Q419" s="636"/>
      <c r="R419" s="636"/>
      <c r="S419" s="636"/>
      <c r="T419" s="636"/>
      <c r="U419" s="636"/>
      <c r="V419" s="636"/>
      <c r="W419" s="636"/>
      <c r="X419" s="636"/>
      <c r="Y419" s="636"/>
      <c r="Z419" s="636"/>
      <c r="AA419" s="636"/>
    </row>
    <row r="420">
      <c r="A420" s="636"/>
      <c r="B420" s="636"/>
      <c r="C420" s="636"/>
      <c r="D420" s="636"/>
      <c r="E420" s="636"/>
      <c r="F420" s="636"/>
      <c r="G420" s="636"/>
      <c r="H420" s="636"/>
      <c r="I420" s="636"/>
      <c r="J420" s="636"/>
      <c r="K420" s="636"/>
      <c r="L420" s="636"/>
      <c r="M420" s="636"/>
      <c r="N420" s="636"/>
      <c r="O420" s="636"/>
      <c r="P420" s="636"/>
      <c r="Q420" s="636"/>
      <c r="R420" s="636"/>
      <c r="S420" s="636"/>
      <c r="T420" s="636"/>
      <c r="U420" s="636"/>
      <c r="V420" s="636"/>
      <c r="W420" s="636"/>
      <c r="X420" s="636"/>
      <c r="Y420" s="636"/>
      <c r="Z420" s="636"/>
      <c r="AA420" s="636"/>
    </row>
    <row r="421">
      <c r="A421" s="636"/>
      <c r="B421" s="636"/>
      <c r="C421" s="636"/>
      <c r="D421" s="636"/>
      <c r="E421" s="636"/>
      <c r="F421" s="636"/>
      <c r="G421" s="636"/>
      <c r="H421" s="636"/>
      <c r="I421" s="636"/>
      <c r="J421" s="636"/>
      <c r="K421" s="636"/>
      <c r="L421" s="636"/>
      <c r="M421" s="636"/>
      <c r="N421" s="636"/>
      <c r="O421" s="636"/>
      <c r="P421" s="636"/>
      <c r="Q421" s="636"/>
      <c r="R421" s="636"/>
      <c r="S421" s="636"/>
      <c r="T421" s="636"/>
      <c r="U421" s="636"/>
      <c r="V421" s="636"/>
      <c r="W421" s="636"/>
      <c r="X421" s="636"/>
      <c r="Y421" s="636"/>
      <c r="Z421" s="636"/>
      <c r="AA421" s="636"/>
    </row>
    <row r="422">
      <c r="A422" s="636"/>
      <c r="B422" s="636"/>
      <c r="C422" s="636"/>
      <c r="D422" s="636"/>
      <c r="E422" s="636"/>
      <c r="F422" s="636"/>
      <c r="G422" s="636"/>
      <c r="H422" s="636"/>
      <c r="I422" s="636"/>
      <c r="J422" s="636"/>
      <c r="K422" s="636"/>
      <c r="L422" s="636"/>
      <c r="M422" s="636"/>
      <c r="N422" s="636"/>
      <c r="O422" s="636"/>
      <c r="P422" s="636"/>
      <c r="Q422" s="636"/>
      <c r="R422" s="636"/>
      <c r="S422" s="636"/>
      <c r="T422" s="636"/>
      <c r="U422" s="636"/>
      <c r="V422" s="636"/>
      <c r="W422" s="636"/>
      <c r="X422" s="636"/>
      <c r="Y422" s="636"/>
      <c r="Z422" s="636"/>
      <c r="AA422" s="636"/>
    </row>
    <row r="423">
      <c r="A423" s="636"/>
      <c r="B423" s="636"/>
      <c r="C423" s="636"/>
      <c r="D423" s="636"/>
      <c r="E423" s="636"/>
      <c r="F423" s="636"/>
      <c r="G423" s="636"/>
      <c r="H423" s="636"/>
      <c r="I423" s="636"/>
      <c r="J423" s="636"/>
      <c r="K423" s="636"/>
      <c r="L423" s="636"/>
      <c r="M423" s="636"/>
      <c r="N423" s="636"/>
      <c r="O423" s="636"/>
      <c r="P423" s="636"/>
      <c r="Q423" s="636"/>
      <c r="R423" s="636"/>
      <c r="S423" s="636"/>
      <c r="T423" s="636"/>
      <c r="U423" s="636"/>
      <c r="V423" s="636"/>
      <c r="W423" s="636"/>
      <c r="X423" s="636"/>
      <c r="Y423" s="636"/>
      <c r="Z423" s="636"/>
      <c r="AA423" s="636"/>
    </row>
    <row r="424">
      <c r="A424" s="636"/>
      <c r="B424" s="636"/>
      <c r="C424" s="636"/>
      <c r="D424" s="636"/>
      <c r="E424" s="636"/>
      <c r="F424" s="636"/>
      <c r="G424" s="636"/>
      <c r="H424" s="636"/>
      <c r="I424" s="636"/>
      <c r="J424" s="636"/>
      <c r="K424" s="636"/>
      <c r="L424" s="636"/>
      <c r="M424" s="636"/>
      <c r="N424" s="636"/>
      <c r="O424" s="636"/>
      <c r="P424" s="636"/>
      <c r="Q424" s="636"/>
      <c r="R424" s="636"/>
      <c r="S424" s="636"/>
      <c r="T424" s="636"/>
      <c r="U424" s="636"/>
      <c r="V424" s="636"/>
      <c r="W424" s="636"/>
      <c r="X424" s="636"/>
      <c r="Y424" s="636"/>
      <c r="Z424" s="636"/>
      <c r="AA424" s="636"/>
    </row>
    <row r="425">
      <c r="A425" s="636"/>
      <c r="B425" s="636"/>
      <c r="C425" s="636"/>
      <c r="D425" s="636"/>
      <c r="E425" s="636"/>
      <c r="F425" s="636"/>
      <c r="G425" s="636"/>
      <c r="H425" s="636"/>
      <c r="I425" s="636"/>
      <c r="J425" s="636"/>
      <c r="K425" s="636"/>
      <c r="L425" s="636"/>
      <c r="M425" s="636"/>
      <c r="N425" s="636"/>
      <c r="O425" s="636"/>
      <c r="P425" s="636"/>
      <c r="Q425" s="636"/>
      <c r="R425" s="636"/>
      <c r="S425" s="636"/>
      <c r="T425" s="636"/>
      <c r="U425" s="636"/>
      <c r="V425" s="636"/>
      <c r="W425" s="636"/>
      <c r="X425" s="636"/>
      <c r="Y425" s="636"/>
      <c r="Z425" s="636"/>
      <c r="AA425" s="636"/>
    </row>
    <row r="426">
      <c r="A426" s="636"/>
      <c r="B426" s="636"/>
      <c r="C426" s="636"/>
      <c r="D426" s="636"/>
      <c r="E426" s="636"/>
      <c r="F426" s="636"/>
      <c r="G426" s="636"/>
      <c r="H426" s="636"/>
      <c r="I426" s="636"/>
      <c r="J426" s="636"/>
      <c r="K426" s="636"/>
      <c r="L426" s="636"/>
      <c r="M426" s="636"/>
      <c r="N426" s="636"/>
      <c r="O426" s="636"/>
      <c r="P426" s="636"/>
      <c r="Q426" s="636"/>
      <c r="R426" s="636"/>
      <c r="S426" s="636"/>
      <c r="T426" s="636"/>
      <c r="U426" s="636"/>
      <c r="V426" s="636"/>
      <c r="W426" s="636"/>
      <c r="X426" s="636"/>
      <c r="Y426" s="636"/>
      <c r="Z426" s="636"/>
      <c r="AA426" s="636"/>
    </row>
    <row r="427">
      <c r="A427" s="636"/>
      <c r="B427" s="636"/>
      <c r="C427" s="636"/>
      <c r="D427" s="636"/>
      <c r="E427" s="636"/>
      <c r="F427" s="636"/>
      <c r="G427" s="636"/>
      <c r="H427" s="636"/>
      <c r="I427" s="636"/>
      <c r="J427" s="636"/>
      <c r="K427" s="636"/>
      <c r="L427" s="636"/>
      <c r="M427" s="636"/>
      <c r="N427" s="636"/>
      <c r="O427" s="636"/>
      <c r="P427" s="636"/>
      <c r="Q427" s="636"/>
      <c r="R427" s="636"/>
      <c r="S427" s="636"/>
      <c r="T427" s="636"/>
      <c r="U427" s="636"/>
      <c r="V427" s="636"/>
      <c r="W427" s="636"/>
      <c r="X427" s="636"/>
      <c r="Y427" s="636"/>
      <c r="Z427" s="636"/>
      <c r="AA427" s="636"/>
    </row>
    <row r="428">
      <c r="A428" s="636"/>
      <c r="B428" s="636"/>
      <c r="C428" s="636"/>
      <c r="D428" s="636"/>
      <c r="E428" s="636"/>
      <c r="F428" s="636"/>
      <c r="G428" s="636"/>
      <c r="H428" s="636"/>
      <c r="I428" s="636"/>
      <c r="J428" s="636"/>
      <c r="K428" s="636"/>
      <c r="L428" s="636"/>
      <c r="M428" s="636"/>
      <c r="N428" s="636"/>
      <c r="O428" s="636"/>
      <c r="P428" s="636"/>
      <c r="Q428" s="636"/>
      <c r="R428" s="636"/>
      <c r="S428" s="636"/>
      <c r="T428" s="636"/>
      <c r="U428" s="636"/>
      <c r="V428" s="636"/>
      <c r="W428" s="636"/>
      <c r="X428" s="636"/>
      <c r="Y428" s="636"/>
      <c r="Z428" s="636"/>
      <c r="AA428" s="636"/>
    </row>
    <row r="429">
      <c r="A429" s="636"/>
      <c r="B429" s="636"/>
      <c r="C429" s="636"/>
      <c r="D429" s="636"/>
      <c r="E429" s="636"/>
      <c r="F429" s="636"/>
      <c r="G429" s="636"/>
      <c r="H429" s="636"/>
      <c r="I429" s="636"/>
      <c r="J429" s="636"/>
      <c r="K429" s="636"/>
      <c r="L429" s="636"/>
      <c r="M429" s="636"/>
      <c r="N429" s="636"/>
      <c r="O429" s="636"/>
      <c r="P429" s="636"/>
      <c r="Q429" s="636"/>
      <c r="R429" s="636"/>
      <c r="S429" s="636"/>
      <c r="T429" s="636"/>
      <c r="U429" s="636"/>
      <c r="V429" s="636"/>
      <c r="W429" s="636"/>
      <c r="X429" s="636"/>
      <c r="Y429" s="636"/>
      <c r="Z429" s="636"/>
      <c r="AA429" s="636"/>
    </row>
    <row r="430">
      <c r="A430" s="636"/>
      <c r="B430" s="636"/>
      <c r="C430" s="636"/>
      <c r="D430" s="636"/>
      <c r="E430" s="636"/>
      <c r="F430" s="636"/>
      <c r="G430" s="636"/>
      <c r="H430" s="636"/>
      <c r="I430" s="636"/>
      <c r="J430" s="636"/>
      <c r="K430" s="636"/>
      <c r="L430" s="636"/>
      <c r="M430" s="636"/>
      <c r="N430" s="636"/>
      <c r="O430" s="636"/>
      <c r="P430" s="636"/>
      <c r="Q430" s="636"/>
      <c r="R430" s="636"/>
      <c r="S430" s="636"/>
      <c r="T430" s="636"/>
      <c r="U430" s="636"/>
      <c r="V430" s="636"/>
      <c r="W430" s="636"/>
      <c r="X430" s="636"/>
      <c r="Y430" s="636"/>
      <c r="Z430" s="636"/>
      <c r="AA430" s="636"/>
    </row>
    <row r="431">
      <c r="A431" s="636"/>
      <c r="B431" s="636"/>
      <c r="C431" s="636"/>
      <c r="D431" s="636"/>
      <c r="E431" s="636"/>
      <c r="F431" s="636"/>
      <c r="G431" s="636"/>
      <c r="H431" s="636"/>
      <c r="I431" s="636"/>
      <c r="J431" s="636"/>
      <c r="K431" s="636"/>
      <c r="L431" s="636"/>
      <c r="M431" s="636"/>
      <c r="N431" s="636"/>
      <c r="O431" s="636"/>
      <c r="P431" s="636"/>
      <c r="Q431" s="636"/>
      <c r="R431" s="636"/>
      <c r="S431" s="636"/>
      <c r="T431" s="636"/>
      <c r="U431" s="636"/>
      <c r="V431" s="636"/>
      <c r="W431" s="636"/>
      <c r="X431" s="636"/>
      <c r="Y431" s="636"/>
      <c r="Z431" s="636"/>
      <c r="AA431" s="636"/>
    </row>
    <row r="432">
      <c r="A432" s="636"/>
      <c r="B432" s="636"/>
      <c r="C432" s="636"/>
      <c r="D432" s="636"/>
      <c r="E432" s="636"/>
      <c r="F432" s="636"/>
      <c r="G432" s="636"/>
      <c r="H432" s="636"/>
      <c r="I432" s="636"/>
      <c r="J432" s="636"/>
      <c r="K432" s="636"/>
      <c r="L432" s="636"/>
      <c r="M432" s="636"/>
      <c r="N432" s="636"/>
      <c r="O432" s="636"/>
      <c r="P432" s="636"/>
      <c r="Q432" s="636"/>
      <c r="R432" s="636"/>
      <c r="S432" s="636"/>
      <c r="T432" s="636"/>
      <c r="U432" s="636"/>
      <c r="V432" s="636"/>
      <c r="W432" s="636"/>
      <c r="X432" s="636"/>
      <c r="Y432" s="636"/>
      <c r="Z432" s="636"/>
      <c r="AA432" s="636"/>
    </row>
    <row r="433">
      <c r="A433" s="636"/>
      <c r="B433" s="636"/>
      <c r="C433" s="636"/>
      <c r="D433" s="636"/>
      <c r="E433" s="636"/>
      <c r="F433" s="636"/>
      <c r="G433" s="636"/>
      <c r="H433" s="636"/>
      <c r="I433" s="636"/>
      <c r="J433" s="636"/>
      <c r="K433" s="636"/>
      <c r="L433" s="636"/>
      <c r="M433" s="636"/>
      <c r="N433" s="636"/>
      <c r="O433" s="636"/>
      <c r="P433" s="636"/>
      <c r="Q433" s="636"/>
      <c r="R433" s="636"/>
      <c r="S433" s="636"/>
      <c r="T433" s="636"/>
      <c r="U433" s="636"/>
      <c r="V433" s="636"/>
      <c r="W433" s="636"/>
      <c r="X433" s="636"/>
      <c r="Y433" s="636"/>
      <c r="Z433" s="636"/>
      <c r="AA433" s="636"/>
    </row>
    <row r="434">
      <c r="A434" s="636"/>
      <c r="B434" s="636"/>
      <c r="C434" s="636"/>
      <c r="D434" s="636"/>
      <c r="E434" s="636"/>
      <c r="F434" s="636"/>
      <c r="G434" s="636"/>
      <c r="H434" s="636"/>
      <c r="I434" s="636"/>
      <c r="J434" s="636"/>
      <c r="K434" s="636"/>
      <c r="L434" s="636"/>
      <c r="M434" s="636"/>
      <c r="N434" s="636"/>
      <c r="O434" s="636"/>
      <c r="P434" s="636"/>
      <c r="Q434" s="636"/>
      <c r="R434" s="636"/>
      <c r="S434" s="636"/>
      <c r="T434" s="636"/>
      <c r="U434" s="636"/>
      <c r="V434" s="636"/>
      <c r="W434" s="636"/>
      <c r="X434" s="636"/>
      <c r="Y434" s="636"/>
      <c r="Z434" s="636"/>
      <c r="AA434" s="636"/>
    </row>
    <row r="435">
      <c r="A435" s="636"/>
      <c r="B435" s="636"/>
      <c r="C435" s="636"/>
      <c r="D435" s="636"/>
      <c r="E435" s="636"/>
      <c r="F435" s="636"/>
      <c r="G435" s="636"/>
      <c r="H435" s="636"/>
      <c r="I435" s="636"/>
      <c r="J435" s="636"/>
      <c r="K435" s="636"/>
      <c r="L435" s="636"/>
      <c r="M435" s="636"/>
      <c r="N435" s="636"/>
      <c r="O435" s="636"/>
      <c r="P435" s="636"/>
      <c r="Q435" s="636"/>
      <c r="R435" s="636"/>
      <c r="S435" s="636"/>
      <c r="T435" s="636"/>
      <c r="U435" s="636"/>
      <c r="V435" s="636"/>
      <c r="W435" s="636"/>
      <c r="X435" s="636"/>
      <c r="Y435" s="636"/>
      <c r="Z435" s="636"/>
      <c r="AA435" s="636"/>
    </row>
    <row r="436">
      <c r="A436" s="636"/>
      <c r="B436" s="636"/>
      <c r="C436" s="636"/>
      <c r="D436" s="636"/>
      <c r="E436" s="636"/>
      <c r="F436" s="636"/>
      <c r="G436" s="636"/>
      <c r="H436" s="636"/>
      <c r="I436" s="636"/>
      <c r="J436" s="636"/>
      <c r="K436" s="636"/>
      <c r="L436" s="636"/>
      <c r="M436" s="636"/>
      <c r="N436" s="636"/>
      <c r="O436" s="636"/>
      <c r="P436" s="636"/>
      <c r="Q436" s="636"/>
      <c r="R436" s="636"/>
      <c r="S436" s="636"/>
      <c r="T436" s="636"/>
      <c r="U436" s="636"/>
      <c r="V436" s="636"/>
      <c r="W436" s="636"/>
      <c r="X436" s="636"/>
      <c r="Y436" s="636"/>
      <c r="Z436" s="636"/>
      <c r="AA436" s="636"/>
    </row>
    <row r="437">
      <c r="A437" s="636"/>
      <c r="B437" s="636"/>
      <c r="C437" s="636"/>
      <c r="D437" s="636"/>
      <c r="E437" s="636"/>
      <c r="F437" s="636"/>
      <c r="G437" s="636"/>
      <c r="H437" s="636"/>
      <c r="I437" s="636"/>
      <c r="J437" s="636"/>
      <c r="K437" s="636"/>
      <c r="L437" s="636"/>
      <c r="M437" s="636"/>
      <c r="N437" s="636"/>
      <c r="O437" s="636"/>
      <c r="P437" s="636"/>
      <c r="Q437" s="636"/>
      <c r="R437" s="636"/>
      <c r="S437" s="636"/>
      <c r="T437" s="636"/>
      <c r="U437" s="636"/>
      <c r="V437" s="636"/>
      <c r="W437" s="636"/>
      <c r="X437" s="636"/>
      <c r="Y437" s="636"/>
      <c r="Z437" s="636"/>
      <c r="AA437" s="636"/>
    </row>
    <row r="438">
      <c r="A438" s="636"/>
      <c r="B438" s="636"/>
      <c r="C438" s="636"/>
      <c r="D438" s="636"/>
      <c r="E438" s="636"/>
      <c r="F438" s="636"/>
      <c r="G438" s="636"/>
      <c r="H438" s="636"/>
      <c r="I438" s="636"/>
      <c r="J438" s="636"/>
      <c r="K438" s="636"/>
      <c r="L438" s="636"/>
      <c r="M438" s="636"/>
      <c r="N438" s="636"/>
      <c r="O438" s="636"/>
      <c r="P438" s="636"/>
      <c r="Q438" s="636"/>
      <c r="R438" s="636"/>
      <c r="S438" s="636"/>
      <c r="T438" s="636"/>
      <c r="U438" s="636"/>
      <c r="V438" s="636"/>
      <c r="W438" s="636"/>
      <c r="X438" s="636"/>
      <c r="Y438" s="636"/>
      <c r="Z438" s="636"/>
      <c r="AA438" s="636"/>
    </row>
    <row r="439">
      <c r="A439" s="636"/>
      <c r="B439" s="636"/>
      <c r="C439" s="636"/>
      <c r="D439" s="636"/>
      <c r="E439" s="636"/>
      <c r="F439" s="636"/>
      <c r="G439" s="636"/>
      <c r="H439" s="636"/>
      <c r="I439" s="636"/>
      <c r="J439" s="636"/>
      <c r="K439" s="636"/>
      <c r="L439" s="636"/>
      <c r="M439" s="636"/>
      <c r="N439" s="636"/>
      <c r="O439" s="636"/>
      <c r="P439" s="636"/>
      <c r="Q439" s="636"/>
      <c r="R439" s="636"/>
      <c r="S439" s="636"/>
      <c r="T439" s="636"/>
      <c r="U439" s="636"/>
      <c r="V439" s="636"/>
      <c r="W439" s="636"/>
      <c r="X439" s="636"/>
      <c r="Y439" s="636"/>
      <c r="Z439" s="636"/>
      <c r="AA439" s="636"/>
    </row>
    <row r="440">
      <c r="A440" s="636"/>
      <c r="B440" s="636"/>
      <c r="C440" s="636"/>
      <c r="D440" s="636"/>
      <c r="E440" s="636"/>
      <c r="F440" s="636"/>
      <c r="G440" s="636"/>
      <c r="H440" s="636"/>
      <c r="I440" s="636"/>
      <c r="J440" s="636"/>
      <c r="K440" s="636"/>
      <c r="L440" s="636"/>
      <c r="M440" s="636"/>
      <c r="N440" s="636"/>
      <c r="O440" s="636"/>
      <c r="P440" s="636"/>
      <c r="Q440" s="636"/>
      <c r="R440" s="636"/>
      <c r="S440" s="636"/>
      <c r="T440" s="636"/>
      <c r="U440" s="636"/>
      <c r="V440" s="636"/>
      <c r="W440" s="636"/>
      <c r="X440" s="636"/>
      <c r="Y440" s="636"/>
      <c r="Z440" s="636"/>
      <c r="AA440" s="636"/>
    </row>
    <row r="441">
      <c r="A441" s="636"/>
      <c r="B441" s="636"/>
      <c r="C441" s="636"/>
      <c r="D441" s="636"/>
      <c r="E441" s="636"/>
      <c r="F441" s="636"/>
      <c r="G441" s="636"/>
      <c r="H441" s="636"/>
      <c r="I441" s="636"/>
      <c r="J441" s="636"/>
      <c r="K441" s="636"/>
      <c r="L441" s="636"/>
      <c r="M441" s="636"/>
      <c r="N441" s="636"/>
      <c r="O441" s="636"/>
      <c r="P441" s="636"/>
      <c r="Q441" s="636"/>
      <c r="R441" s="636"/>
      <c r="S441" s="636"/>
      <c r="T441" s="636"/>
      <c r="U441" s="636"/>
      <c r="V441" s="636"/>
      <c r="W441" s="636"/>
      <c r="X441" s="636"/>
      <c r="Y441" s="636"/>
      <c r="Z441" s="636"/>
      <c r="AA441" s="636"/>
    </row>
    <row r="442">
      <c r="A442" s="636"/>
      <c r="B442" s="636"/>
      <c r="C442" s="636"/>
      <c r="D442" s="636"/>
      <c r="E442" s="636"/>
      <c r="F442" s="636"/>
      <c r="G442" s="636"/>
      <c r="H442" s="636"/>
      <c r="I442" s="636"/>
      <c r="J442" s="636"/>
      <c r="K442" s="636"/>
      <c r="L442" s="636"/>
      <c r="M442" s="636"/>
      <c r="N442" s="636"/>
      <c r="O442" s="636"/>
      <c r="P442" s="636"/>
      <c r="Q442" s="636"/>
      <c r="R442" s="636"/>
      <c r="S442" s="636"/>
      <c r="T442" s="636"/>
      <c r="U442" s="636"/>
      <c r="V442" s="636"/>
      <c r="W442" s="636"/>
      <c r="X442" s="636"/>
      <c r="Y442" s="636"/>
      <c r="Z442" s="636"/>
      <c r="AA442" s="636"/>
    </row>
    <row r="443">
      <c r="A443" s="636"/>
      <c r="B443" s="636"/>
      <c r="C443" s="636"/>
      <c r="D443" s="636"/>
      <c r="E443" s="636"/>
      <c r="F443" s="636"/>
      <c r="G443" s="636"/>
      <c r="H443" s="636"/>
      <c r="I443" s="636"/>
      <c r="J443" s="636"/>
      <c r="K443" s="636"/>
      <c r="L443" s="636"/>
      <c r="M443" s="636"/>
      <c r="N443" s="636"/>
      <c r="O443" s="636"/>
      <c r="P443" s="636"/>
      <c r="Q443" s="636"/>
      <c r="R443" s="636"/>
      <c r="S443" s="636"/>
      <c r="T443" s="636"/>
      <c r="U443" s="636"/>
      <c r="V443" s="636"/>
      <c r="W443" s="636"/>
      <c r="X443" s="636"/>
      <c r="Y443" s="636"/>
      <c r="Z443" s="636"/>
      <c r="AA443" s="636"/>
    </row>
    <row r="444">
      <c r="A444" s="636"/>
      <c r="B444" s="636"/>
      <c r="C444" s="636"/>
      <c r="D444" s="636"/>
      <c r="E444" s="636"/>
      <c r="F444" s="636"/>
      <c r="G444" s="636"/>
      <c r="H444" s="636"/>
      <c r="I444" s="636"/>
      <c r="J444" s="636"/>
      <c r="K444" s="636"/>
      <c r="L444" s="636"/>
      <c r="M444" s="636"/>
      <c r="N444" s="636"/>
      <c r="O444" s="636"/>
      <c r="P444" s="636"/>
      <c r="Q444" s="636"/>
      <c r="R444" s="636"/>
      <c r="S444" s="636"/>
      <c r="T444" s="636"/>
      <c r="U444" s="636"/>
      <c r="V444" s="636"/>
      <c r="W444" s="636"/>
      <c r="X444" s="636"/>
      <c r="Y444" s="636"/>
      <c r="Z444" s="636"/>
      <c r="AA444" s="636"/>
    </row>
    <row r="445">
      <c r="A445" s="636"/>
      <c r="B445" s="636"/>
      <c r="C445" s="636"/>
      <c r="D445" s="636"/>
      <c r="E445" s="636"/>
      <c r="F445" s="636"/>
      <c r="G445" s="636"/>
      <c r="H445" s="636"/>
      <c r="I445" s="636"/>
      <c r="J445" s="636"/>
      <c r="K445" s="636"/>
      <c r="L445" s="636"/>
      <c r="M445" s="636"/>
      <c r="N445" s="636"/>
      <c r="O445" s="636"/>
      <c r="P445" s="636"/>
      <c r="Q445" s="636"/>
      <c r="R445" s="636"/>
      <c r="S445" s="636"/>
      <c r="T445" s="636"/>
      <c r="U445" s="636"/>
      <c r="V445" s="636"/>
      <c r="W445" s="636"/>
      <c r="X445" s="636"/>
      <c r="Y445" s="636"/>
      <c r="Z445" s="636"/>
      <c r="AA445" s="636"/>
    </row>
    <row r="446">
      <c r="A446" s="636"/>
      <c r="B446" s="636"/>
      <c r="C446" s="636"/>
      <c r="D446" s="636"/>
      <c r="E446" s="636"/>
      <c r="F446" s="636"/>
      <c r="G446" s="636"/>
      <c r="H446" s="636"/>
      <c r="I446" s="636"/>
      <c r="J446" s="636"/>
      <c r="K446" s="636"/>
      <c r="L446" s="636"/>
      <c r="M446" s="636"/>
      <c r="N446" s="636"/>
      <c r="O446" s="636"/>
      <c r="P446" s="636"/>
      <c r="Q446" s="636"/>
      <c r="R446" s="636"/>
      <c r="S446" s="636"/>
      <c r="T446" s="636"/>
      <c r="U446" s="636"/>
      <c r="V446" s="636"/>
      <c r="W446" s="636"/>
      <c r="X446" s="636"/>
      <c r="Y446" s="636"/>
      <c r="Z446" s="636"/>
      <c r="AA446" s="636"/>
    </row>
    <row r="447">
      <c r="A447" s="636"/>
      <c r="B447" s="636"/>
      <c r="C447" s="636"/>
      <c r="D447" s="636"/>
      <c r="E447" s="636"/>
      <c r="F447" s="636"/>
      <c r="G447" s="636"/>
      <c r="H447" s="636"/>
      <c r="I447" s="636"/>
      <c r="J447" s="636"/>
      <c r="K447" s="636"/>
      <c r="L447" s="636"/>
      <c r="M447" s="636"/>
      <c r="N447" s="636"/>
      <c r="O447" s="636"/>
      <c r="P447" s="636"/>
      <c r="Q447" s="636"/>
      <c r="R447" s="636"/>
      <c r="S447" s="636"/>
      <c r="T447" s="636"/>
      <c r="U447" s="636"/>
      <c r="V447" s="636"/>
      <c r="W447" s="636"/>
      <c r="X447" s="636"/>
      <c r="Y447" s="636"/>
      <c r="Z447" s="636"/>
      <c r="AA447" s="636"/>
    </row>
    <row r="448">
      <c r="A448" s="636"/>
      <c r="B448" s="636"/>
      <c r="C448" s="636"/>
      <c r="D448" s="636"/>
      <c r="E448" s="636"/>
      <c r="F448" s="636"/>
      <c r="G448" s="636"/>
      <c r="H448" s="636"/>
      <c r="I448" s="636"/>
      <c r="J448" s="636"/>
      <c r="K448" s="636"/>
      <c r="L448" s="636"/>
      <c r="M448" s="636"/>
      <c r="N448" s="636"/>
      <c r="O448" s="636"/>
      <c r="P448" s="636"/>
      <c r="Q448" s="636"/>
      <c r="R448" s="636"/>
      <c r="S448" s="636"/>
      <c r="T448" s="636"/>
      <c r="U448" s="636"/>
      <c r="V448" s="636"/>
      <c r="W448" s="636"/>
      <c r="X448" s="636"/>
      <c r="Y448" s="636"/>
      <c r="Z448" s="636"/>
      <c r="AA448" s="636"/>
    </row>
    <row r="449">
      <c r="A449" s="636"/>
      <c r="B449" s="636"/>
      <c r="C449" s="636"/>
      <c r="D449" s="636"/>
      <c r="E449" s="636"/>
      <c r="F449" s="636"/>
      <c r="G449" s="636"/>
      <c r="H449" s="636"/>
      <c r="I449" s="636"/>
      <c r="J449" s="636"/>
      <c r="K449" s="636"/>
      <c r="L449" s="636"/>
      <c r="M449" s="636"/>
      <c r="N449" s="636"/>
      <c r="O449" s="636"/>
      <c r="P449" s="636"/>
      <c r="Q449" s="636"/>
      <c r="R449" s="636"/>
      <c r="S449" s="636"/>
      <c r="T449" s="636"/>
      <c r="U449" s="636"/>
      <c r="V449" s="636"/>
      <c r="W449" s="636"/>
      <c r="X449" s="636"/>
      <c r="Y449" s="636"/>
      <c r="Z449" s="636"/>
      <c r="AA449" s="636"/>
    </row>
    <row r="450">
      <c r="A450" s="636"/>
      <c r="B450" s="636"/>
      <c r="C450" s="636"/>
      <c r="D450" s="636"/>
      <c r="E450" s="636"/>
      <c r="F450" s="636"/>
      <c r="G450" s="636"/>
      <c r="H450" s="636"/>
      <c r="I450" s="636"/>
      <c r="J450" s="636"/>
      <c r="K450" s="636"/>
      <c r="L450" s="636"/>
      <c r="M450" s="636"/>
      <c r="N450" s="636"/>
      <c r="O450" s="636"/>
      <c r="P450" s="636"/>
      <c r="Q450" s="636"/>
      <c r="R450" s="636"/>
      <c r="S450" s="636"/>
      <c r="T450" s="636"/>
      <c r="U450" s="636"/>
      <c r="V450" s="636"/>
      <c r="W450" s="636"/>
      <c r="X450" s="636"/>
      <c r="Y450" s="636"/>
      <c r="Z450" s="636"/>
      <c r="AA450" s="636"/>
    </row>
    <row r="451">
      <c r="A451" s="636"/>
      <c r="B451" s="636"/>
      <c r="C451" s="636"/>
      <c r="D451" s="636"/>
      <c r="E451" s="636"/>
      <c r="F451" s="636"/>
      <c r="G451" s="636"/>
      <c r="H451" s="636"/>
      <c r="I451" s="636"/>
      <c r="J451" s="636"/>
      <c r="K451" s="636"/>
      <c r="L451" s="636"/>
      <c r="M451" s="636"/>
      <c r="N451" s="636"/>
      <c r="O451" s="636"/>
      <c r="P451" s="636"/>
      <c r="Q451" s="636"/>
      <c r="R451" s="636"/>
      <c r="S451" s="636"/>
      <c r="T451" s="636"/>
      <c r="U451" s="636"/>
      <c r="V451" s="636"/>
      <c r="W451" s="636"/>
      <c r="X451" s="636"/>
      <c r="Y451" s="636"/>
      <c r="Z451" s="636"/>
      <c r="AA451" s="636"/>
    </row>
    <row r="452">
      <c r="A452" s="636"/>
      <c r="B452" s="636"/>
      <c r="C452" s="636"/>
      <c r="D452" s="636"/>
      <c r="E452" s="636"/>
      <c r="F452" s="636"/>
      <c r="G452" s="636"/>
      <c r="H452" s="636"/>
      <c r="I452" s="636"/>
      <c r="J452" s="636"/>
      <c r="K452" s="636"/>
      <c r="L452" s="636"/>
      <c r="M452" s="636"/>
      <c r="N452" s="636"/>
      <c r="O452" s="636"/>
      <c r="P452" s="636"/>
      <c r="Q452" s="636"/>
      <c r="R452" s="636"/>
      <c r="S452" s="636"/>
      <c r="T452" s="636"/>
      <c r="U452" s="636"/>
      <c r="V452" s="636"/>
      <c r="W452" s="636"/>
      <c r="X452" s="636"/>
      <c r="Y452" s="636"/>
      <c r="Z452" s="636"/>
      <c r="AA452" s="636"/>
    </row>
    <row r="453">
      <c r="A453" s="636"/>
      <c r="B453" s="636"/>
      <c r="C453" s="636"/>
      <c r="D453" s="636"/>
      <c r="E453" s="636"/>
      <c r="F453" s="636"/>
      <c r="G453" s="636"/>
      <c r="H453" s="636"/>
      <c r="I453" s="636"/>
      <c r="J453" s="636"/>
      <c r="K453" s="636"/>
      <c r="L453" s="636"/>
      <c r="M453" s="636"/>
      <c r="N453" s="636"/>
      <c r="O453" s="636"/>
      <c r="P453" s="636"/>
      <c r="Q453" s="636"/>
      <c r="R453" s="636"/>
      <c r="S453" s="636"/>
      <c r="T453" s="636"/>
      <c r="U453" s="636"/>
      <c r="V453" s="636"/>
      <c r="W453" s="636"/>
      <c r="X453" s="636"/>
      <c r="Y453" s="636"/>
      <c r="Z453" s="636"/>
      <c r="AA453" s="636"/>
    </row>
    <row r="454">
      <c r="A454" s="636"/>
      <c r="B454" s="636"/>
      <c r="C454" s="636"/>
      <c r="D454" s="636"/>
      <c r="E454" s="636"/>
      <c r="F454" s="636"/>
      <c r="G454" s="636"/>
      <c r="H454" s="636"/>
      <c r="I454" s="636"/>
      <c r="J454" s="636"/>
      <c r="K454" s="636"/>
      <c r="L454" s="636"/>
      <c r="M454" s="636"/>
      <c r="N454" s="636"/>
      <c r="O454" s="636"/>
      <c r="P454" s="636"/>
      <c r="Q454" s="636"/>
      <c r="R454" s="636"/>
      <c r="S454" s="636"/>
      <c r="T454" s="636"/>
      <c r="U454" s="636"/>
      <c r="V454" s="636"/>
      <c r="W454" s="636"/>
      <c r="X454" s="636"/>
      <c r="Y454" s="636"/>
      <c r="Z454" s="636"/>
      <c r="AA454" s="636"/>
    </row>
    <row r="455">
      <c r="A455" s="636"/>
      <c r="B455" s="636"/>
      <c r="C455" s="636"/>
      <c r="D455" s="636"/>
      <c r="E455" s="636"/>
      <c r="F455" s="636"/>
      <c r="G455" s="636"/>
      <c r="H455" s="636"/>
      <c r="I455" s="636"/>
      <c r="J455" s="636"/>
      <c r="K455" s="636"/>
      <c r="L455" s="636"/>
      <c r="M455" s="636"/>
      <c r="N455" s="636"/>
      <c r="O455" s="636"/>
      <c r="P455" s="636"/>
      <c r="Q455" s="636"/>
      <c r="R455" s="636"/>
      <c r="S455" s="636"/>
      <c r="T455" s="636"/>
      <c r="U455" s="636"/>
      <c r="V455" s="636"/>
      <c r="W455" s="636"/>
      <c r="X455" s="636"/>
      <c r="Y455" s="636"/>
      <c r="Z455" s="636"/>
      <c r="AA455" s="636"/>
    </row>
    <row r="456">
      <c r="A456" s="636"/>
      <c r="B456" s="636"/>
      <c r="C456" s="636"/>
      <c r="D456" s="636"/>
      <c r="E456" s="636"/>
      <c r="F456" s="636"/>
      <c r="G456" s="636"/>
      <c r="H456" s="636"/>
      <c r="I456" s="636"/>
      <c r="J456" s="636"/>
      <c r="K456" s="636"/>
      <c r="L456" s="636"/>
      <c r="M456" s="636"/>
      <c r="N456" s="636"/>
      <c r="O456" s="636"/>
      <c r="P456" s="636"/>
      <c r="Q456" s="636"/>
      <c r="R456" s="636"/>
      <c r="S456" s="636"/>
      <c r="T456" s="636"/>
      <c r="U456" s="636"/>
      <c r="V456" s="636"/>
      <c r="W456" s="636"/>
      <c r="X456" s="636"/>
      <c r="Y456" s="636"/>
      <c r="Z456" s="636"/>
      <c r="AA456" s="636"/>
    </row>
    <row r="457">
      <c r="A457" s="636"/>
      <c r="B457" s="636"/>
      <c r="C457" s="636"/>
      <c r="D457" s="636"/>
      <c r="E457" s="636"/>
      <c r="F457" s="636"/>
      <c r="G457" s="636"/>
      <c r="H457" s="636"/>
      <c r="I457" s="636"/>
      <c r="J457" s="636"/>
      <c r="K457" s="636"/>
      <c r="L457" s="636"/>
      <c r="M457" s="636"/>
      <c r="N457" s="636"/>
      <c r="O457" s="636"/>
      <c r="P457" s="636"/>
      <c r="Q457" s="636"/>
      <c r="R457" s="636"/>
      <c r="S457" s="636"/>
      <c r="T457" s="636"/>
      <c r="U457" s="636"/>
      <c r="V457" s="636"/>
      <c r="W457" s="636"/>
      <c r="X457" s="636"/>
      <c r="Y457" s="636"/>
      <c r="Z457" s="636"/>
      <c r="AA457" s="636"/>
    </row>
    <row r="458">
      <c r="A458" s="636"/>
      <c r="B458" s="636"/>
      <c r="C458" s="636"/>
      <c r="D458" s="636"/>
      <c r="E458" s="636"/>
      <c r="F458" s="636"/>
      <c r="G458" s="636"/>
      <c r="H458" s="636"/>
      <c r="I458" s="636"/>
      <c r="J458" s="636"/>
      <c r="K458" s="636"/>
      <c r="L458" s="636"/>
      <c r="M458" s="636"/>
      <c r="N458" s="636"/>
      <c r="O458" s="636"/>
      <c r="P458" s="636"/>
      <c r="Q458" s="636"/>
      <c r="R458" s="636"/>
      <c r="S458" s="636"/>
      <c r="T458" s="636"/>
      <c r="U458" s="636"/>
      <c r="V458" s="636"/>
      <c r="W458" s="636"/>
      <c r="X458" s="636"/>
      <c r="Y458" s="636"/>
      <c r="Z458" s="636"/>
      <c r="AA458" s="636"/>
    </row>
    <row r="459">
      <c r="A459" s="636"/>
      <c r="B459" s="636"/>
      <c r="C459" s="636"/>
      <c r="D459" s="636"/>
      <c r="E459" s="636"/>
      <c r="F459" s="636"/>
      <c r="G459" s="636"/>
      <c r="H459" s="636"/>
      <c r="I459" s="636"/>
      <c r="J459" s="636"/>
      <c r="K459" s="636"/>
      <c r="L459" s="636"/>
      <c r="M459" s="636"/>
      <c r="N459" s="636"/>
      <c r="O459" s="636"/>
      <c r="P459" s="636"/>
      <c r="Q459" s="636"/>
      <c r="R459" s="636"/>
      <c r="S459" s="636"/>
      <c r="T459" s="636"/>
      <c r="U459" s="636"/>
      <c r="V459" s="636"/>
      <c r="W459" s="636"/>
      <c r="X459" s="636"/>
      <c r="Y459" s="636"/>
      <c r="Z459" s="636"/>
      <c r="AA459" s="636"/>
    </row>
    <row r="460">
      <c r="A460" s="636"/>
      <c r="B460" s="636"/>
      <c r="C460" s="636"/>
      <c r="D460" s="636"/>
      <c r="E460" s="636"/>
      <c r="F460" s="636"/>
      <c r="G460" s="636"/>
      <c r="H460" s="636"/>
      <c r="I460" s="636"/>
      <c r="J460" s="636"/>
      <c r="K460" s="636"/>
      <c r="L460" s="636"/>
      <c r="M460" s="636"/>
      <c r="N460" s="636"/>
      <c r="O460" s="636"/>
      <c r="P460" s="636"/>
      <c r="Q460" s="636"/>
      <c r="R460" s="636"/>
      <c r="S460" s="636"/>
      <c r="T460" s="636"/>
      <c r="U460" s="636"/>
      <c r="V460" s="636"/>
      <c r="W460" s="636"/>
      <c r="X460" s="636"/>
      <c r="Y460" s="636"/>
      <c r="Z460" s="636"/>
      <c r="AA460" s="636"/>
    </row>
    <row r="461">
      <c r="A461" s="636"/>
      <c r="B461" s="636"/>
      <c r="C461" s="636"/>
      <c r="D461" s="636"/>
      <c r="E461" s="636"/>
      <c r="F461" s="636"/>
      <c r="G461" s="636"/>
      <c r="H461" s="636"/>
      <c r="I461" s="636"/>
      <c r="J461" s="636"/>
      <c r="K461" s="636"/>
      <c r="L461" s="636"/>
      <c r="M461" s="636"/>
      <c r="N461" s="636"/>
      <c r="O461" s="636"/>
      <c r="P461" s="636"/>
      <c r="Q461" s="636"/>
      <c r="R461" s="636"/>
      <c r="S461" s="636"/>
      <c r="T461" s="636"/>
      <c r="U461" s="636"/>
      <c r="V461" s="636"/>
      <c r="W461" s="636"/>
      <c r="X461" s="636"/>
      <c r="Y461" s="636"/>
      <c r="Z461" s="636"/>
      <c r="AA461" s="636"/>
    </row>
    <row r="462">
      <c r="A462" s="636"/>
      <c r="B462" s="636"/>
      <c r="C462" s="636"/>
      <c r="D462" s="636"/>
      <c r="E462" s="636"/>
      <c r="F462" s="636"/>
      <c r="G462" s="636"/>
      <c r="H462" s="636"/>
      <c r="I462" s="636"/>
      <c r="J462" s="636"/>
      <c r="K462" s="636"/>
      <c r="L462" s="636"/>
      <c r="M462" s="636"/>
      <c r="N462" s="636"/>
      <c r="O462" s="636"/>
      <c r="P462" s="636"/>
      <c r="Q462" s="636"/>
      <c r="R462" s="636"/>
      <c r="S462" s="636"/>
      <c r="T462" s="636"/>
      <c r="U462" s="636"/>
      <c r="V462" s="636"/>
      <c r="W462" s="636"/>
      <c r="X462" s="636"/>
      <c r="Y462" s="636"/>
      <c r="Z462" s="636"/>
      <c r="AA462" s="636"/>
    </row>
    <row r="463">
      <c r="A463" s="636"/>
      <c r="B463" s="636"/>
      <c r="C463" s="636"/>
      <c r="D463" s="636"/>
      <c r="E463" s="636"/>
      <c r="F463" s="636"/>
      <c r="G463" s="636"/>
      <c r="H463" s="636"/>
      <c r="I463" s="636"/>
      <c r="J463" s="636"/>
      <c r="K463" s="636"/>
      <c r="L463" s="636"/>
      <c r="M463" s="636"/>
      <c r="N463" s="636"/>
      <c r="O463" s="636"/>
      <c r="P463" s="636"/>
      <c r="Q463" s="636"/>
      <c r="R463" s="636"/>
      <c r="S463" s="636"/>
      <c r="T463" s="636"/>
      <c r="U463" s="636"/>
      <c r="V463" s="636"/>
      <c r="W463" s="636"/>
      <c r="X463" s="636"/>
      <c r="Y463" s="636"/>
      <c r="Z463" s="636"/>
      <c r="AA463" s="636"/>
    </row>
    <row r="464">
      <c r="A464" s="636"/>
      <c r="B464" s="636"/>
      <c r="C464" s="636"/>
      <c r="D464" s="636"/>
      <c r="E464" s="636"/>
      <c r="F464" s="636"/>
      <c r="G464" s="636"/>
      <c r="H464" s="636"/>
      <c r="I464" s="636"/>
      <c r="J464" s="636"/>
      <c r="K464" s="636"/>
      <c r="L464" s="636"/>
      <c r="M464" s="636"/>
      <c r="N464" s="636"/>
      <c r="O464" s="636"/>
      <c r="P464" s="636"/>
      <c r="Q464" s="636"/>
      <c r="R464" s="636"/>
      <c r="S464" s="636"/>
      <c r="T464" s="636"/>
      <c r="U464" s="636"/>
      <c r="V464" s="636"/>
      <c r="W464" s="636"/>
      <c r="X464" s="636"/>
      <c r="Y464" s="636"/>
      <c r="Z464" s="636"/>
      <c r="AA464" s="636"/>
    </row>
    <row r="465">
      <c r="A465" s="636"/>
      <c r="B465" s="636"/>
      <c r="C465" s="636"/>
      <c r="D465" s="636"/>
      <c r="E465" s="636"/>
      <c r="F465" s="636"/>
      <c r="G465" s="636"/>
      <c r="H465" s="636"/>
      <c r="I465" s="636"/>
      <c r="J465" s="636"/>
      <c r="K465" s="636"/>
      <c r="L465" s="636"/>
      <c r="M465" s="636"/>
      <c r="N465" s="636"/>
      <c r="O465" s="636"/>
      <c r="P465" s="636"/>
      <c r="Q465" s="636"/>
      <c r="R465" s="636"/>
      <c r="S465" s="636"/>
      <c r="T465" s="636"/>
      <c r="U465" s="636"/>
      <c r="V465" s="636"/>
      <c r="W465" s="636"/>
      <c r="X465" s="636"/>
      <c r="Y465" s="636"/>
      <c r="Z465" s="636"/>
      <c r="AA465" s="636"/>
    </row>
    <row r="466">
      <c r="A466" s="636"/>
      <c r="B466" s="636"/>
      <c r="C466" s="636"/>
      <c r="D466" s="636"/>
      <c r="E466" s="636"/>
      <c r="F466" s="636"/>
      <c r="G466" s="636"/>
      <c r="H466" s="636"/>
      <c r="I466" s="636"/>
      <c r="J466" s="636"/>
      <c r="K466" s="636"/>
      <c r="L466" s="636"/>
      <c r="M466" s="636"/>
      <c r="N466" s="636"/>
      <c r="O466" s="636"/>
      <c r="P466" s="636"/>
      <c r="Q466" s="636"/>
      <c r="R466" s="636"/>
      <c r="S466" s="636"/>
      <c r="T466" s="636"/>
      <c r="U466" s="636"/>
      <c r="V466" s="636"/>
      <c r="W466" s="636"/>
      <c r="X466" s="636"/>
      <c r="Y466" s="636"/>
      <c r="Z466" s="636"/>
      <c r="AA466" s="636"/>
    </row>
    <row r="467">
      <c r="A467" s="636"/>
      <c r="B467" s="636"/>
      <c r="C467" s="636"/>
      <c r="D467" s="636"/>
      <c r="E467" s="636"/>
      <c r="F467" s="636"/>
      <c r="G467" s="636"/>
      <c r="H467" s="636"/>
      <c r="I467" s="636"/>
      <c r="J467" s="636"/>
      <c r="K467" s="636"/>
      <c r="L467" s="636"/>
      <c r="M467" s="636"/>
      <c r="N467" s="636"/>
      <c r="O467" s="636"/>
      <c r="P467" s="636"/>
      <c r="Q467" s="636"/>
      <c r="R467" s="636"/>
      <c r="S467" s="636"/>
      <c r="T467" s="636"/>
      <c r="U467" s="636"/>
      <c r="V467" s="636"/>
      <c r="W467" s="636"/>
      <c r="X467" s="636"/>
      <c r="Y467" s="636"/>
      <c r="Z467" s="636"/>
      <c r="AA467" s="636"/>
    </row>
    <row r="468">
      <c r="A468" s="636"/>
      <c r="B468" s="636"/>
      <c r="C468" s="636"/>
      <c r="D468" s="636"/>
      <c r="E468" s="636"/>
      <c r="F468" s="636"/>
      <c r="G468" s="636"/>
      <c r="H468" s="636"/>
      <c r="I468" s="636"/>
      <c r="J468" s="636"/>
      <c r="K468" s="636"/>
      <c r="L468" s="636"/>
      <c r="M468" s="636"/>
      <c r="N468" s="636"/>
      <c r="O468" s="636"/>
      <c r="P468" s="636"/>
      <c r="Q468" s="636"/>
      <c r="R468" s="636"/>
      <c r="S468" s="636"/>
      <c r="T468" s="636"/>
      <c r="U468" s="636"/>
      <c r="V468" s="636"/>
      <c r="W468" s="636"/>
      <c r="X468" s="636"/>
      <c r="Y468" s="636"/>
      <c r="Z468" s="636"/>
      <c r="AA468" s="636"/>
    </row>
    <row r="469">
      <c r="A469" s="636"/>
      <c r="B469" s="636"/>
      <c r="C469" s="636"/>
      <c r="D469" s="636"/>
      <c r="E469" s="636"/>
      <c r="F469" s="636"/>
      <c r="G469" s="636"/>
      <c r="H469" s="636"/>
      <c r="I469" s="636"/>
      <c r="J469" s="636"/>
      <c r="K469" s="636"/>
      <c r="L469" s="636"/>
      <c r="M469" s="636"/>
      <c r="N469" s="636"/>
      <c r="O469" s="636"/>
      <c r="P469" s="636"/>
      <c r="Q469" s="636"/>
      <c r="R469" s="636"/>
      <c r="S469" s="636"/>
      <c r="T469" s="636"/>
      <c r="U469" s="636"/>
      <c r="V469" s="636"/>
      <c r="W469" s="636"/>
      <c r="X469" s="636"/>
      <c r="Y469" s="636"/>
      <c r="Z469" s="636"/>
      <c r="AA469" s="636"/>
    </row>
    <row r="470">
      <c r="A470" s="636"/>
      <c r="B470" s="636"/>
      <c r="C470" s="636"/>
      <c r="D470" s="636"/>
      <c r="E470" s="636"/>
      <c r="F470" s="636"/>
      <c r="G470" s="636"/>
      <c r="H470" s="636"/>
      <c r="I470" s="636"/>
      <c r="J470" s="636"/>
      <c r="K470" s="636"/>
      <c r="L470" s="636"/>
      <c r="M470" s="636"/>
      <c r="N470" s="636"/>
      <c r="O470" s="636"/>
      <c r="P470" s="636"/>
      <c r="Q470" s="636"/>
      <c r="R470" s="636"/>
      <c r="S470" s="636"/>
      <c r="T470" s="636"/>
      <c r="U470" s="636"/>
      <c r="V470" s="636"/>
      <c r="W470" s="636"/>
      <c r="X470" s="636"/>
      <c r="Y470" s="636"/>
      <c r="Z470" s="636"/>
      <c r="AA470" s="636"/>
    </row>
    <row r="471">
      <c r="A471" s="636"/>
      <c r="B471" s="636"/>
      <c r="C471" s="636"/>
      <c r="D471" s="636"/>
      <c r="E471" s="636"/>
      <c r="F471" s="636"/>
      <c r="G471" s="636"/>
      <c r="H471" s="636"/>
      <c r="I471" s="636"/>
      <c r="J471" s="636"/>
      <c r="K471" s="636"/>
      <c r="L471" s="636"/>
      <c r="M471" s="636"/>
      <c r="N471" s="636"/>
      <c r="O471" s="636"/>
      <c r="P471" s="636"/>
      <c r="Q471" s="636"/>
      <c r="R471" s="636"/>
      <c r="S471" s="636"/>
      <c r="T471" s="636"/>
      <c r="U471" s="636"/>
      <c r="V471" s="636"/>
      <c r="W471" s="636"/>
      <c r="X471" s="636"/>
      <c r="Y471" s="636"/>
      <c r="Z471" s="636"/>
      <c r="AA471" s="636"/>
    </row>
    <row r="472">
      <c r="A472" s="636"/>
      <c r="B472" s="636"/>
      <c r="C472" s="636"/>
      <c r="D472" s="636"/>
      <c r="E472" s="636"/>
      <c r="F472" s="636"/>
      <c r="G472" s="636"/>
      <c r="H472" s="636"/>
      <c r="I472" s="636"/>
      <c r="J472" s="636"/>
      <c r="K472" s="636"/>
      <c r="L472" s="636"/>
      <c r="M472" s="636"/>
      <c r="N472" s="636"/>
      <c r="O472" s="636"/>
      <c r="P472" s="636"/>
      <c r="Q472" s="636"/>
      <c r="R472" s="636"/>
      <c r="S472" s="636"/>
      <c r="T472" s="636"/>
      <c r="U472" s="636"/>
      <c r="V472" s="636"/>
      <c r="W472" s="636"/>
      <c r="X472" s="636"/>
      <c r="Y472" s="636"/>
      <c r="Z472" s="636"/>
      <c r="AA472" s="636"/>
    </row>
    <row r="473">
      <c r="A473" s="636"/>
      <c r="B473" s="636"/>
      <c r="C473" s="636"/>
      <c r="D473" s="636"/>
      <c r="E473" s="636"/>
      <c r="F473" s="636"/>
      <c r="G473" s="636"/>
      <c r="H473" s="636"/>
      <c r="I473" s="636"/>
      <c r="J473" s="636"/>
      <c r="K473" s="636"/>
      <c r="L473" s="636"/>
      <c r="M473" s="636"/>
      <c r="N473" s="636"/>
      <c r="O473" s="636"/>
      <c r="P473" s="636"/>
      <c r="Q473" s="636"/>
      <c r="R473" s="636"/>
      <c r="S473" s="636"/>
      <c r="T473" s="636"/>
      <c r="U473" s="636"/>
      <c r="V473" s="636"/>
      <c r="W473" s="636"/>
      <c r="X473" s="636"/>
      <c r="Y473" s="636"/>
      <c r="Z473" s="636"/>
      <c r="AA473" s="636"/>
    </row>
    <row r="474">
      <c r="A474" s="636"/>
      <c r="B474" s="636"/>
      <c r="C474" s="636"/>
      <c r="D474" s="636"/>
      <c r="E474" s="636"/>
      <c r="F474" s="636"/>
      <c r="G474" s="636"/>
      <c r="H474" s="636"/>
      <c r="I474" s="636"/>
      <c r="J474" s="636"/>
      <c r="K474" s="636"/>
      <c r="L474" s="636"/>
      <c r="M474" s="636"/>
      <c r="N474" s="636"/>
      <c r="O474" s="636"/>
      <c r="P474" s="636"/>
      <c r="Q474" s="636"/>
      <c r="R474" s="636"/>
      <c r="S474" s="636"/>
      <c r="T474" s="636"/>
      <c r="U474" s="636"/>
      <c r="V474" s="636"/>
      <c r="W474" s="636"/>
      <c r="X474" s="636"/>
      <c r="Y474" s="636"/>
      <c r="Z474" s="636"/>
      <c r="AA474" s="636"/>
    </row>
    <row r="475">
      <c r="A475" s="636"/>
      <c r="B475" s="636"/>
      <c r="C475" s="636"/>
      <c r="D475" s="636"/>
      <c r="E475" s="636"/>
      <c r="F475" s="636"/>
      <c r="G475" s="636"/>
      <c r="H475" s="636"/>
      <c r="I475" s="636"/>
      <c r="J475" s="636"/>
      <c r="K475" s="636"/>
      <c r="L475" s="636"/>
      <c r="M475" s="636"/>
      <c r="N475" s="636"/>
      <c r="O475" s="636"/>
      <c r="P475" s="636"/>
      <c r="Q475" s="636"/>
      <c r="R475" s="636"/>
      <c r="S475" s="636"/>
      <c r="T475" s="636"/>
      <c r="U475" s="636"/>
      <c r="V475" s="636"/>
      <c r="W475" s="636"/>
      <c r="X475" s="636"/>
      <c r="Y475" s="636"/>
      <c r="Z475" s="636"/>
      <c r="AA475" s="636"/>
    </row>
    <row r="476">
      <c r="A476" s="636"/>
      <c r="B476" s="636"/>
      <c r="C476" s="636"/>
      <c r="D476" s="636"/>
      <c r="E476" s="636"/>
      <c r="F476" s="636"/>
      <c r="G476" s="636"/>
      <c r="H476" s="636"/>
      <c r="I476" s="636"/>
      <c r="J476" s="636"/>
      <c r="K476" s="636"/>
      <c r="L476" s="636"/>
      <c r="M476" s="636"/>
      <c r="N476" s="636"/>
      <c r="O476" s="636"/>
      <c r="P476" s="636"/>
      <c r="Q476" s="636"/>
      <c r="R476" s="636"/>
      <c r="S476" s="636"/>
      <c r="T476" s="636"/>
      <c r="U476" s="636"/>
      <c r="V476" s="636"/>
      <c r="W476" s="636"/>
      <c r="X476" s="636"/>
      <c r="Y476" s="636"/>
      <c r="Z476" s="636"/>
      <c r="AA476" s="636"/>
    </row>
    <row r="477">
      <c r="A477" s="636"/>
      <c r="B477" s="636"/>
      <c r="C477" s="636"/>
      <c r="D477" s="636"/>
      <c r="E477" s="636"/>
      <c r="F477" s="636"/>
      <c r="G477" s="636"/>
      <c r="H477" s="636"/>
      <c r="I477" s="636"/>
      <c r="J477" s="636"/>
      <c r="K477" s="636"/>
      <c r="L477" s="636"/>
      <c r="M477" s="636"/>
      <c r="N477" s="636"/>
      <c r="O477" s="636"/>
      <c r="P477" s="636"/>
      <c r="Q477" s="636"/>
      <c r="R477" s="636"/>
      <c r="S477" s="636"/>
      <c r="T477" s="636"/>
      <c r="U477" s="636"/>
      <c r="V477" s="636"/>
      <c r="W477" s="636"/>
      <c r="X477" s="636"/>
      <c r="Y477" s="636"/>
      <c r="Z477" s="636"/>
      <c r="AA477" s="636"/>
    </row>
    <row r="478">
      <c r="A478" s="636"/>
      <c r="B478" s="636"/>
      <c r="C478" s="636"/>
      <c r="D478" s="636"/>
      <c r="E478" s="636"/>
      <c r="F478" s="636"/>
      <c r="G478" s="636"/>
      <c r="H478" s="636"/>
      <c r="I478" s="636"/>
      <c r="J478" s="636"/>
      <c r="K478" s="636"/>
      <c r="L478" s="636"/>
      <c r="M478" s="636"/>
      <c r="N478" s="636"/>
      <c r="O478" s="636"/>
      <c r="P478" s="636"/>
      <c r="Q478" s="636"/>
      <c r="R478" s="636"/>
      <c r="S478" s="636"/>
      <c r="T478" s="636"/>
      <c r="U478" s="636"/>
      <c r="V478" s="636"/>
      <c r="W478" s="636"/>
      <c r="X478" s="636"/>
      <c r="Y478" s="636"/>
      <c r="Z478" s="636"/>
      <c r="AA478" s="636"/>
    </row>
    <row r="479">
      <c r="A479" s="636"/>
      <c r="B479" s="636"/>
      <c r="C479" s="636"/>
      <c r="D479" s="636"/>
      <c r="E479" s="636"/>
      <c r="F479" s="636"/>
      <c r="G479" s="636"/>
      <c r="H479" s="636"/>
      <c r="I479" s="636"/>
      <c r="J479" s="636"/>
      <c r="K479" s="636"/>
      <c r="L479" s="636"/>
      <c r="M479" s="636"/>
      <c r="N479" s="636"/>
      <c r="O479" s="636"/>
      <c r="P479" s="636"/>
      <c r="Q479" s="636"/>
      <c r="R479" s="636"/>
      <c r="S479" s="636"/>
      <c r="T479" s="636"/>
      <c r="U479" s="636"/>
      <c r="V479" s="636"/>
      <c r="W479" s="636"/>
      <c r="X479" s="636"/>
      <c r="Y479" s="636"/>
      <c r="Z479" s="636"/>
      <c r="AA479" s="636"/>
    </row>
    <row r="480">
      <c r="A480" s="636"/>
      <c r="B480" s="636"/>
      <c r="C480" s="636"/>
      <c r="D480" s="636"/>
      <c r="E480" s="636"/>
      <c r="F480" s="636"/>
      <c r="G480" s="636"/>
      <c r="H480" s="636"/>
      <c r="I480" s="636"/>
      <c r="J480" s="636"/>
      <c r="K480" s="636"/>
      <c r="L480" s="636"/>
      <c r="M480" s="636"/>
      <c r="N480" s="636"/>
      <c r="O480" s="636"/>
      <c r="P480" s="636"/>
      <c r="Q480" s="636"/>
      <c r="R480" s="636"/>
      <c r="S480" s="636"/>
      <c r="T480" s="636"/>
      <c r="U480" s="636"/>
      <c r="V480" s="636"/>
      <c r="W480" s="636"/>
      <c r="X480" s="636"/>
      <c r="Y480" s="636"/>
      <c r="Z480" s="636"/>
      <c r="AA480" s="636"/>
    </row>
    <row r="481">
      <c r="A481" s="636"/>
      <c r="B481" s="636"/>
      <c r="C481" s="636"/>
      <c r="D481" s="636"/>
      <c r="E481" s="636"/>
      <c r="F481" s="636"/>
      <c r="G481" s="636"/>
      <c r="H481" s="636"/>
      <c r="I481" s="636"/>
      <c r="J481" s="636"/>
      <c r="K481" s="636"/>
      <c r="L481" s="636"/>
      <c r="M481" s="636"/>
      <c r="N481" s="636"/>
      <c r="O481" s="636"/>
      <c r="P481" s="636"/>
      <c r="Q481" s="636"/>
      <c r="R481" s="636"/>
      <c r="S481" s="636"/>
      <c r="T481" s="636"/>
      <c r="U481" s="636"/>
      <c r="V481" s="636"/>
      <c r="W481" s="636"/>
      <c r="X481" s="636"/>
      <c r="Y481" s="636"/>
      <c r="Z481" s="636"/>
      <c r="AA481" s="636"/>
    </row>
    <row r="482">
      <c r="A482" s="636"/>
      <c r="B482" s="636"/>
      <c r="C482" s="636"/>
      <c r="D482" s="636"/>
      <c r="E482" s="636"/>
      <c r="F482" s="636"/>
      <c r="G482" s="636"/>
      <c r="H482" s="636"/>
      <c r="I482" s="636"/>
      <c r="J482" s="636"/>
      <c r="K482" s="636"/>
      <c r="L482" s="636"/>
      <c r="M482" s="636"/>
      <c r="N482" s="636"/>
      <c r="O482" s="636"/>
      <c r="P482" s="636"/>
      <c r="Q482" s="636"/>
      <c r="R482" s="636"/>
      <c r="S482" s="636"/>
      <c r="T482" s="636"/>
      <c r="U482" s="636"/>
      <c r="V482" s="636"/>
      <c r="W482" s="636"/>
      <c r="X482" s="636"/>
      <c r="Y482" s="636"/>
      <c r="Z482" s="636"/>
      <c r="AA482" s="636"/>
    </row>
    <row r="483">
      <c r="A483" s="636"/>
      <c r="B483" s="636"/>
      <c r="C483" s="636"/>
      <c r="D483" s="636"/>
      <c r="E483" s="636"/>
      <c r="F483" s="636"/>
      <c r="G483" s="636"/>
      <c r="H483" s="636"/>
      <c r="I483" s="636"/>
      <c r="J483" s="636"/>
      <c r="K483" s="636"/>
      <c r="L483" s="636"/>
      <c r="M483" s="636"/>
      <c r="N483" s="636"/>
      <c r="O483" s="636"/>
      <c r="P483" s="636"/>
      <c r="Q483" s="636"/>
      <c r="R483" s="636"/>
      <c r="S483" s="636"/>
      <c r="T483" s="636"/>
      <c r="U483" s="636"/>
      <c r="V483" s="636"/>
      <c r="W483" s="636"/>
      <c r="X483" s="636"/>
      <c r="Y483" s="636"/>
      <c r="Z483" s="636"/>
      <c r="AA483" s="636"/>
    </row>
    <row r="484">
      <c r="A484" s="636"/>
      <c r="B484" s="636"/>
      <c r="C484" s="636"/>
      <c r="D484" s="636"/>
      <c r="E484" s="636"/>
      <c r="F484" s="636"/>
      <c r="G484" s="636"/>
      <c r="H484" s="636"/>
      <c r="I484" s="636"/>
      <c r="J484" s="636"/>
      <c r="K484" s="636"/>
      <c r="L484" s="636"/>
      <c r="M484" s="636"/>
      <c r="N484" s="636"/>
      <c r="O484" s="636"/>
      <c r="P484" s="636"/>
      <c r="Q484" s="636"/>
      <c r="R484" s="636"/>
      <c r="S484" s="636"/>
      <c r="T484" s="636"/>
      <c r="U484" s="636"/>
      <c r="V484" s="636"/>
      <c r="W484" s="636"/>
      <c r="X484" s="636"/>
      <c r="Y484" s="636"/>
      <c r="Z484" s="636"/>
      <c r="AA484" s="636"/>
    </row>
    <row r="485">
      <c r="A485" s="636"/>
      <c r="B485" s="636"/>
      <c r="C485" s="636"/>
      <c r="D485" s="636"/>
      <c r="E485" s="636"/>
      <c r="F485" s="636"/>
      <c r="G485" s="636"/>
      <c r="H485" s="636"/>
      <c r="I485" s="636"/>
      <c r="J485" s="636"/>
      <c r="K485" s="636"/>
      <c r="L485" s="636"/>
      <c r="M485" s="636"/>
      <c r="N485" s="636"/>
      <c r="O485" s="636"/>
      <c r="P485" s="636"/>
      <c r="Q485" s="636"/>
      <c r="R485" s="636"/>
      <c r="S485" s="636"/>
      <c r="T485" s="636"/>
      <c r="U485" s="636"/>
      <c r="V485" s="636"/>
      <c r="W485" s="636"/>
      <c r="X485" s="636"/>
      <c r="Y485" s="636"/>
      <c r="Z485" s="636"/>
      <c r="AA485" s="636"/>
    </row>
    <row r="486">
      <c r="A486" s="636"/>
      <c r="B486" s="636"/>
      <c r="C486" s="636"/>
      <c r="D486" s="636"/>
      <c r="E486" s="636"/>
      <c r="F486" s="636"/>
      <c r="G486" s="636"/>
      <c r="H486" s="636"/>
      <c r="I486" s="636"/>
      <c r="J486" s="636"/>
      <c r="K486" s="636"/>
      <c r="L486" s="636"/>
      <c r="M486" s="636"/>
      <c r="N486" s="636"/>
      <c r="O486" s="636"/>
      <c r="P486" s="636"/>
      <c r="Q486" s="636"/>
      <c r="R486" s="636"/>
      <c r="S486" s="636"/>
      <c r="T486" s="636"/>
      <c r="U486" s="636"/>
      <c r="V486" s="636"/>
      <c r="W486" s="636"/>
      <c r="X486" s="636"/>
      <c r="Y486" s="636"/>
      <c r="Z486" s="636"/>
      <c r="AA486" s="636"/>
    </row>
    <row r="487">
      <c r="A487" s="636"/>
      <c r="B487" s="636"/>
      <c r="C487" s="636"/>
      <c r="D487" s="636"/>
      <c r="E487" s="636"/>
      <c r="F487" s="636"/>
      <c r="G487" s="636"/>
      <c r="H487" s="636"/>
      <c r="I487" s="636"/>
      <c r="J487" s="636"/>
      <c r="K487" s="636"/>
      <c r="L487" s="636"/>
      <c r="M487" s="636"/>
      <c r="N487" s="636"/>
      <c r="O487" s="636"/>
      <c r="P487" s="636"/>
      <c r="Q487" s="636"/>
      <c r="R487" s="636"/>
      <c r="S487" s="636"/>
      <c r="T487" s="636"/>
      <c r="U487" s="636"/>
      <c r="V487" s="636"/>
      <c r="W487" s="636"/>
      <c r="X487" s="636"/>
      <c r="Y487" s="636"/>
      <c r="Z487" s="636"/>
      <c r="AA487" s="636"/>
    </row>
    <row r="488">
      <c r="A488" s="636"/>
      <c r="B488" s="636"/>
      <c r="C488" s="636"/>
      <c r="D488" s="636"/>
      <c r="E488" s="636"/>
      <c r="F488" s="636"/>
      <c r="G488" s="636"/>
      <c r="H488" s="636"/>
      <c r="I488" s="636"/>
      <c r="J488" s="636"/>
      <c r="K488" s="636"/>
      <c r="L488" s="636"/>
      <c r="M488" s="636"/>
      <c r="N488" s="636"/>
      <c r="O488" s="636"/>
      <c r="P488" s="636"/>
      <c r="Q488" s="636"/>
      <c r="R488" s="636"/>
      <c r="S488" s="636"/>
      <c r="T488" s="636"/>
      <c r="U488" s="636"/>
      <c r="V488" s="636"/>
      <c r="W488" s="636"/>
      <c r="X488" s="636"/>
      <c r="Y488" s="636"/>
      <c r="Z488" s="636"/>
      <c r="AA488" s="636"/>
    </row>
    <row r="489">
      <c r="A489" s="636"/>
      <c r="B489" s="636"/>
      <c r="C489" s="636"/>
      <c r="D489" s="636"/>
      <c r="E489" s="636"/>
      <c r="F489" s="636"/>
      <c r="G489" s="636"/>
      <c r="H489" s="636"/>
      <c r="I489" s="636"/>
      <c r="J489" s="636"/>
      <c r="K489" s="636"/>
      <c r="L489" s="636"/>
      <c r="M489" s="636"/>
      <c r="N489" s="636"/>
      <c r="O489" s="636"/>
      <c r="P489" s="636"/>
      <c r="Q489" s="636"/>
      <c r="R489" s="636"/>
      <c r="S489" s="636"/>
      <c r="T489" s="636"/>
      <c r="U489" s="636"/>
      <c r="V489" s="636"/>
      <c r="W489" s="636"/>
      <c r="X489" s="636"/>
      <c r="Y489" s="636"/>
      <c r="Z489" s="636"/>
      <c r="AA489" s="636"/>
    </row>
    <row r="490">
      <c r="A490" s="636"/>
      <c r="B490" s="636"/>
      <c r="C490" s="636"/>
      <c r="D490" s="636"/>
      <c r="E490" s="636"/>
      <c r="F490" s="636"/>
      <c r="G490" s="636"/>
      <c r="H490" s="636"/>
      <c r="I490" s="636"/>
      <c r="J490" s="636"/>
      <c r="K490" s="636"/>
      <c r="L490" s="636"/>
      <c r="M490" s="636"/>
      <c r="N490" s="636"/>
      <c r="O490" s="636"/>
      <c r="P490" s="636"/>
      <c r="Q490" s="636"/>
      <c r="R490" s="636"/>
      <c r="S490" s="636"/>
      <c r="T490" s="636"/>
      <c r="U490" s="636"/>
      <c r="V490" s="636"/>
      <c r="W490" s="636"/>
      <c r="X490" s="636"/>
      <c r="Y490" s="636"/>
      <c r="Z490" s="636"/>
      <c r="AA490" s="636"/>
    </row>
    <row r="491">
      <c r="A491" s="636"/>
      <c r="B491" s="636"/>
      <c r="C491" s="636"/>
      <c r="D491" s="636"/>
      <c r="E491" s="636"/>
      <c r="F491" s="636"/>
      <c r="G491" s="636"/>
      <c r="H491" s="636"/>
      <c r="I491" s="636"/>
      <c r="J491" s="636"/>
      <c r="K491" s="636"/>
      <c r="L491" s="636"/>
      <c r="M491" s="636"/>
      <c r="N491" s="636"/>
      <c r="O491" s="636"/>
      <c r="P491" s="636"/>
      <c r="Q491" s="636"/>
      <c r="R491" s="636"/>
      <c r="S491" s="636"/>
      <c r="T491" s="636"/>
      <c r="U491" s="636"/>
      <c r="V491" s="636"/>
      <c r="W491" s="636"/>
      <c r="X491" s="636"/>
      <c r="Y491" s="636"/>
      <c r="Z491" s="636"/>
      <c r="AA491" s="636"/>
    </row>
    <row r="492">
      <c r="A492" s="636"/>
      <c r="B492" s="636"/>
      <c r="C492" s="636"/>
      <c r="D492" s="636"/>
      <c r="E492" s="636"/>
      <c r="F492" s="636"/>
      <c r="G492" s="636"/>
      <c r="H492" s="636"/>
      <c r="I492" s="636"/>
      <c r="J492" s="636"/>
      <c r="K492" s="636"/>
      <c r="L492" s="636"/>
      <c r="M492" s="636"/>
      <c r="N492" s="636"/>
      <c r="O492" s="636"/>
      <c r="P492" s="636"/>
      <c r="Q492" s="636"/>
      <c r="R492" s="636"/>
      <c r="S492" s="636"/>
      <c r="T492" s="636"/>
      <c r="U492" s="636"/>
      <c r="V492" s="636"/>
      <c r="W492" s="636"/>
      <c r="X492" s="636"/>
      <c r="Y492" s="636"/>
      <c r="Z492" s="636"/>
      <c r="AA492" s="636"/>
    </row>
    <row r="493">
      <c r="A493" s="636"/>
      <c r="B493" s="636"/>
      <c r="C493" s="636"/>
      <c r="D493" s="636"/>
      <c r="E493" s="636"/>
      <c r="F493" s="636"/>
      <c r="G493" s="636"/>
      <c r="H493" s="636"/>
      <c r="I493" s="636"/>
      <c r="J493" s="636"/>
      <c r="K493" s="636"/>
      <c r="L493" s="636"/>
      <c r="M493" s="636"/>
      <c r="N493" s="636"/>
      <c r="O493" s="636"/>
      <c r="P493" s="636"/>
      <c r="Q493" s="636"/>
      <c r="R493" s="636"/>
      <c r="S493" s="636"/>
      <c r="T493" s="636"/>
      <c r="U493" s="636"/>
      <c r="V493" s="636"/>
      <c r="W493" s="636"/>
      <c r="X493" s="636"/>
      <c r="Y493" s="636"/>
      <c r="Z493" s="636"/>
      <c r="AA493" s="636"/>
    </row>
    <row r="494">
      <c r="A494" s="636"/>
      <c r="B494" s="636"/>
      <c r="C494" s="636"/>
      <c r="D494" s="636"/>
      <c r="E494" s="636"/>
      <c r="F494" s="636"/>
      <c r="G494" s="636"/>
      <c r="H494" s="636"/>
      <c r="I494" s="636"/>
      <c r="J494" s="636"/>
      <c r="K494" s="636"/>
      <c r="L494" s="636"/>
      <c r="M494" s="636"/>
      <c r="N494" s="636"/>
      <c r="O494" s="636"/>
      <c r="P494" s="636"/>
      <c r="Q494" s="636"/>
      <c r="R494" s="636"/>
      <c r="S494" s="636"/>
      <c r="T494" s="636"/>
      <c r="U494" s="636"/>
      <c r="V494" s="636"/>
      <c r="W494" s="636"/>
      <c r="X494" s="636"/>
      <c r="Y494" s="636"/>
      <c r="Z494" s="636"/>
      <c r="AA494" s="636"/>
    </row>
    <row r="495">
      <c r="A495" s="636"/>
      <c r="B495" s="636"/>
      <c r="C495" s="636"/>
      <c r="D495" s="636"/>
      <c r="E495" s="636"/>
      <c r="F495" s="636"/>
      <c r="G495" s="636"/>
      <c r="H495" s="636"/>
      <c r="I495" s="636"/>
      <c r="J495" s="636"/>
      <c r="K495" s="636"/>
      <c r="L495" s="636"/>
      <c r="M495" s="636"/>
      <c r="N495" s="636"/>
      <c r="O495" s="636"/>
      <c r="P495" s="636"/>
      <c r="Q495" s="636"/>
      <c r="R495" s="636"/>
      <c r="S495" s="636"/>
      <c r="T495" s="636"/>
      <c r="U495" s="636"/>
      <c r="V495" s="636"/>
      <c r="W495" s="636"/>
      <c r="X495" s="636"/>
      <c r="Y495" s="636"/>
      <c r="Z495" s="636"/>
      <c r="AA495" s="636"/>
    </row>
    <row r="496">
      <c r="A496" s="636"/>
      <c r="B496" s="636"/>
      <c r="C496" s="636"/>
      <c r="D496" s="636"/>
      <c r="E496" s="636"/>
      <c r="F496" s="636"/>
      <c r="G496" s="636"/>
      <c r="H496" s="636"/>
      <c r="I496" s="636"/>
      <c r="J496" s="636"/>
      <c r="K496" s="636"/>
      <c r="L496" s="636"/>
      <c r="M496" s="636"/>
      <c r="N496" s="636"/>
      <c r="O496" s="636"/>
      <c r="P496" s="636"/>
      <c r="Q496" s="636"/>
      <c r="R496" s="636"/>
      <c r="S496" s="636"/>
      <c r="T496" s="636"/>
      <c r="U496" s="636"/>
      <c r="V496" s="636"/>
      <c r="W496" s="636"/>
      <c r="X496" s="636"/>
      <c r="Y496" s="636"/>
      <c r="Z496" s="636"/>
      <c r="AA496" s="636"/>
    </row>
    <row r="497">
      <c r="A497" s="636"/>
      <c r="B497" s="636"/>
      <c r="C497" s="636"/>
      <c r="D497" s="636"/>
      <c r="E497" s="636"/>
      <c r="F497" s="636"/>
      <c r="G497" s="636"/>
      <c r="H497" s="636"/>
      <c r="I497" s="636"/>
      <c r="J497" s="636"/>
      <c r="K497" s="636"/>
      <c r="L497" s="636"/>
      <c r="M497" s="636"/>
      <c r="N497" s="636"/>
      <c r="O497" s="636"/>
      <c r="P497" s="636"/>
      <c r="Q497" s="636"/>
      <c r="R497" s="636"/>
      <c r="S497" s="636"/>
      <c r="T497" s="636"/>
      <c r="U497" s="636"/>
      <c r="V497" s="636"/>
      <c r="W497" s="636"/>
      <c r="X497" s="636"/>
      <c r="Y497" s="636"/>
      <c r="Z497" s="636"/>
      <c r="AA497" s="636"/>
    </row>
    <row r="498">
      <c r="A498" s="636"/>
      <c r="B498" s="636"/>
      <c r="C498" s="636"/>
      <c r="D498" s="636"/>
      <c r="E498" s="636"/>
      <c r="F498" s="636"/>
      <c r="G498" s="636"/>
      <c r="H498" s="636"/>
      <c r="I498" s="636"/>
      <c r="J498" s="636"/>
      <c r="K498" s="636"/>
      <c r="L498" s="636"/>
      <c r="M498" s="636"/>
      <c r="N498" s="636"/>
      <c r="O498" s="636"/>
      <c r="P498" s="636"/>
      <c r="Q498" s="636"/>
      <c r="R498" s="636"/>
      <c r="S498" s="636"/>
      <c r="T498" s="636"/>
      <c r="U498" s="636"/>
      <c r="V498" s="636"/>
      <c r="W498" s="636"/>
      <c r="X498" s="636"/>
      <c r="Y498" s="636"/>
      <c r="Z498" s="636"/>
      <c r="AA498" s="636"/>
    </row>
    <row r="499">
      <c r="A499" s="636"/>
      <c r="B499" s="636"/>
      <c r="C499" s="636"/>
      <c r="D499" s="636"/>
      <c r="E499" s="636"/>
      <c r="F499" s="636"/>
      <c r="G499" s="636"/>
      <c r="H499" s="636"/>
      <c r="I499" s="636"/>
      <c r="J499" s="636"/>
      <c r="K499" s="636"/>
      <c r="L499" s="636"/>
      <c r="M499" s="636"/>
      <c r="N499" s="636"/>
      <c r="O499" s="636"/>
      <c r="P499" s="636"/>
      <c r="Q499" s="636"/>
      <c r="R499" s="636"/>
      <c r="S499" s="636"/>
      <c r="T499" s="636"/>
      <c r="U499" s="636"/>
      <c r="V499" s="636"/>
      <c r="W499" s="636"/>
      <c r="X499" s="636"/>
      <c r="Y499" s="636"/>
      <c r="Z499" s="636"/>
      <c r="AA499" s="636"/>
    </row>
    <row r="500">
      <c r="A500" s="636"/>
      <c r="B500" s="636"/>
      <c r="C500" s="636"/>
      <c r="D500" s="636"/>
      <c r="E500" s="636"/>
      <c r="F500" s="636"/>
      <c r="G500" s="636"/>
      <c r="H500" s="636"/>
      <c r="I500" s="636"/>
      <c r="J500" s="636"/>
      <c r="K500" s="636"/>
      <c r="L500" s="636"/>
      <c r="M500" s="636"/>
      <c r="N500" s="636"/>
      <c r="O500" s="636"/>
      <c r="P500" s="636"/>
      <c r="Q500" s="636"/>
      <c r="R500" s="636"/>
      <c r="S500" s="636"/>
      <c r="T500" s="636"/>
      <c r="U500" s="636"/>
      <c r="V500" s="636"/>
      <c r="W500" s="636"/>
      <c r="X500" s="636"/>
      <c r="Y500" s="636"/>
      <c r="Z500" s="636"/>
      <c r="AA500" s="636"/>
    </row>
    <row r="501">
      <c r="A501" s="636"/>
      <c r="B501" s="636"/>
      <c r="C501" s="636"/>
      <c r="D501" s="636"/>
      <c r="E501" s="636"/>
      <c r="F501" s="636"/>
      <c r="G501" s="636"/>
      <c r="H501" s="636"/>
      <c r="I501" s="636"/>
      <c r="J501" s="636"/>
      <c r="K501" s="636"/>
      <c r="L501" s="636"/>
      <c r="M501" s="636"/>
      <c r="N501" s="636"/>
      <c r="O501" s="636"/>
      <c r="P501" s="636"/>
      <c r="Q501" s="636"/>
      <c r="R501" s="636"/>
      <c r="S501" s="636"/>
      <c r="T501" s="636"/>
      <c r="U501" s="636"/>
      <c r="V501" s="636"/>
      <c r="W501" s="636"/>
      <c r="X501" s="636"/>
      <c r="Y501" s="636"/>
      <c r="Z501" s="636"/>
      <c r="AA501" s="636"/>
    </row>
    <row r="502">
      <c r="A502" s="636"/>
      <c r="B502" s="636"/>
      <c r="C502" s="636"/>
      <c r="D502" s="636"/>
      <c r="E502" s="636"/>
      <c r="F502" s="636"/>
      <c r="G502" s="636"/>
      <c r="H502" s="636"/>
      <c r="I502" s="636"/>
      <c r="J502" s="636"/>
      <c r="K502" s="636"/>
      <c r="L502" s="636"/>
      <c r="M502" s="636"/>
      <c r="N502" s="636"/>
      <c r="O502" s="636"/>
      <c r="P502" s="636"/>
      <c r="Q502" s="636"/>
      <c r="R502" s="636"/>
      <c r="S502" s="636"/>
      <c r="T502" s="636"/>
      <c r="U502" s="636"/>
      <c r="V502" s="636"/>
      <c r="W502" s="636"/>
      <c r="X502" s="636"/>
      <c r="Y502" s="636"/>
      <c r="Z502" s="636"/>
      <c r="AA502" s="636"/>
    </row>
    <row r="503">
      <c r="A503" s="636"/>
      <c r="B503" s="636"/>
      <c r="C503" s="636"/>
      <c r="D503" s="636"/>
      <c r="E503" s="636"/>
      <c r="F503" s="636"/>
      <c r="G503" s="636"/>
      <c r="H503" s="636"/>
      <c r="I503" s="636"/>
      <c r="J503" s="636"/>
      <c r="K503" s="636"/>
      <c r="L503" s="636"/>
      <c r="M503" s="636"/>
      <c r="N503" s="636"/>
      <c r="O503" s="636"/>
      <c r="P503" s="636"/>
      <c r="Q503" s="636"/>
      <c r="R503" s="636"/>
      <c r="S503" s="636"/>
      <c r="T503" s="636"/>
      <c r="U503" s="636"/>
      <c r="V503" s="636"/>
      <c r="W503" s="636"/>
      <c r="X503" s="636"/>
      <c r="Y503" s="636"/>
      <c r="Z503" s="636"/>
      <c r="AA503" s="636"/>
    </row>
    <row r="504">
      <c r="A504" s="636"/>
      <c r="B504" s="636"/>
      <c r="C504" s="636"/>
      <c r="D504" s="636"/>
      <c r="E504" s="636"/>
      <c r="F504" s="636"/>
      <c r="G504" s="636"/>
      <c r="H504" s="636"/>
      <c r="I504" s="636"/>
      <c r="J504" s="636"/>
      <c r="K504" s="636"/>
      <c r="L504" s="636"/>
      <c r="M504" s="636"/>
      <c r="N504" s="636"/>
      <c r="O504" s="636"/>
      <c r="P504" s="636"/>
      <c r="Q504" s="636"/>
      <c r="R504" s="636"/>
      <c r="S504" s="636"/>
      <c r="T504" s="636"/>
      <c r="U504" s="636"/>
      <c r="V504" s="636"/>
      <c r="W504" s="636"/>
      <c r="X504" s="636"/>
      <c r="Y504" s="636"/>
      <c r="Z504" s="636"/>
      <c r="AA504" s="636"/>
    </row>
    <row r="505">
      <c r="A505" s="636"/>
      <c r="B505" s="636"/>
      <c r="C505" s="636"/>
      <c r="D505" s="636"/>
      <c r="E505" s="636"/>
      <c r="F505" s="636"/>
      <c r="G505" s="636"/>
      <c r="H505" s="636"/>
      <c r="I505" s="636"/>
      <c r="J505" s="636"/>
      <c r="K505" s="636"/>
      <c r="L505" s="636"/>
      <c r="M505" s="636"/>
      <c r="N505" s="636"/>
      <c r="O505" s="636"/>
      <c r="P505" s="636"/>
      <c r="Q505" s="636"/>
      <c r="R505" s="636"/>
      <c r="S505" s="636"/>
      <c r="T505" s="636"/>
      <c r="U505" s="636"/>
      <c r="V505" s="636"/>
      <c r="W505" s="636"/>
      <c r="X505" s="636"/>
      <c r="Y505" s="636"/>
      <c r="Z505" s="636"/>
      <c r="AA505" s="636"/>
    </row>
    <row r="506">
      <c r="A506" s="636"/>
      <c r="B506" s="636"/>
      <c r="C506" s="636"/>
      <c r="D506" s="636"/>
      <c r="E506" s="636"/>
      <c r="F506" s="636"/>
      <c r="G506" s="636"/>
      <c r="H506" s="636"/>
      <c r="I506" s="636"/>
      <c r="J506" s="636"/>
      <c r="K506" s="636"/>
      <c r="L506" s="636"/>
      <c r="M506" s="636"/>
      <c r="N506" s="636"/>
      <c r="O506" s="636"/>
      <c r="P506" s="636"/>
      <c r="Q506" s="636"/>
      <c r="R506" s="636"/>
      <c r="S506" s="636"/>
      <c r="T506" s="636"/>
      <c r="U506" s="636"/>
      <c r="V506" s="636"/>
      <c r="W506" s="636"/>
      <c r="X506" s="636"/>
      <c r="Y506" s="636"/>
      <c r="Z506" s="636"/>
      <c r="AA506" s="636"/>
    </row>
    <row r="507">
      <c r="A507" s="636"/>
      <c r="B507" s="636"/>
      <c r="C507" s="636"/>
      <c r="D507" s="636"/>
      <c r="E507" s="636"/>
      <c r="F507" s="636"/>
      <c r="G507" s="636"/>
      <c r="H507" s="636"/>
      <c r="I507" s="636"/>
      <c r="J507" s="636"/>
      <c r="K507" s="636"/>
      <c r="L507" s="636"/>
      <c r="M507" s="636"/>
      <c r="N507" s="636"/>
      <c r="O507" s="636"/>
      <c r="P507" s="636"/>
      <c r="Q507" s="636"/>
      <c r="R507" s="636"/>
      <c r="S507" s="636"/>
      <c r="T507" s="636"/>
      <c r="U507" s="636"/>
      <c r="V507" s="636"/>
      <c r="W507" s="636"/>
      <c r="X507" s="636"/>
      <c r="Y507" s="636"/>
      <c r="Z507" s="636"/>
      <c r="AA507" s="636"/>
    </row>
    <row r="508">
      <c r="A508" s="636"/>
      <c r="B508" s="636"/>
      <c r="C508" s="636"/>
      <c r="D508" s="636"/>
      <c r="E508" s="636"/>
      <c r="F508" s="636"/>
      <c r="G508" s="636"/>
      <c r="H508" s="636"/>
      <c r="I508" s="636"/>
      <c r="J508" s="636"/>
      <c r="K508" s="636"/>
      <c r="L508" s="636"/>
      <c r="M508" s="636"/>
      <c r="N508" s="636"/>
      <c r="O508" s="636"/>
      <c r="P508" s="636"/>
      <c r="Q508" s="636"/>
      <c r="R508" s="636"/>
      <c r="S508" s="636"/>
      <c r="T508" s="636"/>
      <c r="U508" s="636"/>
      <c r="V508" s="636"/>
      <c r="W508" s="636"/>
      <c r="X508" s="636"/>
      <c r="Y508" s="636"/>
      <c r="Z508" s="636"/>
      <c r="AA508" s="636"/>
    </row>
    <row r="509">
      <c r="A509" s="636"/>
      <c r="B509" s="636"/>
      <c r="C509" s="636"/>
      <c r="D509" s="636"/>
      <c r="E509" s="636"/>
      <c r="F509" s="636"/>
      <c r="G509" s="636"/>
      <c r="H509" s="636"/>
      <c r="I509" s="636"/>
      <c r="J509" s="636"/>
      <c r="K509" s="636"/>
      <c r="L509" s="636"/>
      <c r="M509" s="636"/>
      <c r="N509" s="636"/>
      <c r="O509" s="636"/>
      <c r="P509" s="636"/>
      <c r="Q509" s="636"/>
      <c r="R509" s="636"/>
      <c r="S509" s="636"/>
      <c r="T509" s="636"/>
      <c r="U509" s="636"/>
      <c r="V509" s="636"/>
      <c r="W509" s="636"/>
      <c r="X509" s="636"/>
      <c r="Y509" s="636"/>
      <c r="Z509" s="636"/>
      <c r="AA509" s="636"/>
    </row>
    <row r="510">
      <c r="A510" s="636"/>
      <c r="B510" s="636"/>
      <c r="C510" s="636"/>
      <c r="D510" s="636"/>
      <c r="E510" s="636"/>
      <c r="F510" s="636"/>
      <c r="G510" s="636"/>
      <c r="H510" s="636"/>
      <c r="I510" s="636"/>
      <c r="J510" s="636"/>
      <c r="K510" s="636"/>
      <c r="L510" s="636"/>
      <c r="M510" s="636"/>
      <c r="N510" s="636"/>
      <c r="O510" s="636"/>
      <c r="P510" s="636"/>
      <c r="Q510" s="636"/>
      <c r="R510" s="636"/>
      <c r="S510" s="636"/>
      <c r="T510" s="636"/>
      <c r="U510" s="636"/>
      <c r="V510" s="636"/>
      <c r="W510" s="636"/>
      <c r="X510" s="636"/>
      <c r="Y510" s="636"/>
      <c r="Z510" s="636"/>
      <c r="AA510" s="636"/>
    </row>
    <row r="511">
      <c r="A511" s="636"/>
      <c r="B511" s="636"/>
      <c r="C511" s="636"/>
      <c r="D511" s="636"/>
      <c r="E511" s="636"/>
      <c r="F511" s="636"/>
      <c r="G511" s="636"/>
      <c r="H511" s="636"/>
      <c r="I511" s="636"/>
      <c r="J511" s="636"/>
      <c r="K511" s="636"/>
      <c r="L511" s="636"/>
      <c r="M511" s="636"/>
      <c r="N511" s="636"/>
      <c r="O511" s="636"/>
      <c r="P511" s="636"/>
      <c r="Q511" s="636"/>
      <c r="R511" s="636"/>
      <c r="S511" s="636"/>
      <c r="T511" s="636"/>
      <c r="U511" s="636"/>
      <c r="V511" s="636"/>
      <c r="W511" s="636"/>
      <c r="X511" s="636"/>
      <c r="Y511" s="636"/>
      <c r="Z511" s="636"/>
      <c r="AA511" s="636"/>
    </row>
    <row r="512">
      <c r="A512" s="636"/>
      <c r="B512" s="636"/>
      <c r="C512" s="636"/>
      <c r="D512" s="636"/>
      <c r="E512" s="636"/>
      <c r="F512" s="636"/>
      <c r="G512" s="636"/>
      <c r="H512" s="636"/>
      <c r="I512" s="636"/>
      <c r="J512" s="636"/>
      <c r="K512" s="636"/>
      <c r="L512" s="636"/>
      <c r="M512" s="636"/>
      <c r="N512" s="636"/>
      <c r="O512" s="636"/>
      <c r="P512" s="636"/>
      <c r="Q512" s="636"/>
      <c r="R512" s="636"/>
      <c r="S512" s="636"/>
      <c r="T512" s="636"/>
      <c r="U512" s="636"/>
      <c r="V512" s="636"/>
      <c r="W512" s="636"/>
      <c r="X512" s="636"/>
      <c r="Y512" s="636"/>
      <c r="Z512" s="636"/>
      <c r="AA512" s="636"/>
    </row>
    <row r="513">
      <c r="A513" s="636"/>
      <c r="B513" s="636"/>
      <c r="C513" s="636"/>
      <c r="D513" s="636"/>
      <c r="E513" s="636"/>
      <c r="F513" s="636"/>
      <c r="G513" s="636"/>
      <c r="H513" s="636"/>
      <c r="I513" s="636"/>
      <c r="J513" s="636"/>
      <c r="K513" s="636"/>
      <c r="L513" s="636"/>
      <c r="M513" s="636"/>
      <c r="N513" s="636"/>
      <c r="O513" s="636"/>
      <c r="P513" s="636"/>
      <c r="Q513" s="636"/>
      <c r="R513" s="636"/>
      <c r="S513" s="636"/>
      <c r="T513" s="636"/>
      <c r="U513" s="636"/>
      <c r="V513" s="636"/>
      <c r="W513" s="636"/>
      <c r="X513" s="636"/>
      <c r="Y513" s="636"/>
      <c r="Z513" s="636"/>
      <c r="AA513" s="636"/>
    </row>
    <row r="514">
      <c r="A514" s="636"/>
      <c r="B514" s="636"/>
      <c r="C514" s="636"/>
      <c r="D514" s="636"/>
      <c r="E514" s="636"/>
      <c r="F514" s="636"/>
      <c r="G514" s="636"/>
      <c r="H514" s="636"/>
      <c r="I514" s="636"/>
      <c r="J514" s="636"/>
      <c r="K514" s="636"/>
      <c r="L514" s="636"/>
      <c r="M514" s="636"/>
      <c r="N514" s="636"/>
      <c r="O514" s="636"/>
      <c r="P514" s="636"/>
      <c r="Q514" s="636"/>
      <c r="R514" s="636"/>
      <c r="S514" s="636"/>
      <c r="T514" s="636"/>
      <c r="U514" s="636"/>
      <c r="V514" s="636"/>
      <c r="W514" s="636"/>
      <c r="X514" s="636"/>
      <c r="Y514" s="636"/>
      <c r="Z514" s="636"/>
      <c r="AA514" s="636"/>
    </row>
    <row r="515">
      <c r="A515" s="636"/>
      <c r="B515" s="636"/>
      <c r="C515" s="636"/>
      <c r="D515" s="636"/>
      <c r="E515" s="636"/>
      <c r="F515" s="636"/>
      <c r="G515" s="636"/>
      <c r="H515" s="636"/>
      <c r="I515" s="636"/>
      <c r="J515" s="636"/>
      <c r="K515" s="636"/>
      <c r="L515" s="636"/>
      <c r="M515" s="636"/>
      <c r="N515" s="636"/>
      <c r="O515" s="636"/>
      <c r="P515" s="636"/>
      <c r="Q515" s="636"/>
      <c r="R515" s="636"/>
      <c r="S515" s="636"/>
      <c r="T515" s="636"/>
      <c r="U515" s="636"/>
      <c r="V515" s="636"/>
      <c r="W515" s="636"/>
      <c r="X515" s="636"/>
      <c r="Y515" s="636"/>
      <c r="Z515" s="636"/>
      <c r="AA515" s="636"/>
    </row>
    <row r="516">
      <c r="A516" s="636"/>
      <c r="B516" s="636"/>
      <c r="C516" s="636"/>
      <c r="D516" s="636"/>
      <c r="E516" s="636"/>
      <c r="F516" s="636"/>
      <c r="G516" s="636"/>
      <c r="H516" s="636"/>
      <c r="I516" s="636"/>
      <c r="J516" s="636"/>
      <c r="K516" s="636"/>
      <c r="L516" s="636"/>
      <c r="M516" s="636"/>
      <c r="N516" s="636"/>
      <c r="O516" s="636"/>
      <c r="P516" s="636"/>
      <c r="Q516" s="636"/>
      <c r="R516" s="636"/>
      <c r="S516" s="636"/>
      <c r="T516" s="636"/>
      <c r="U516" s="636"/>
      <c r="V516" s="636"/>
      <c r="W516" s="636"/>
      <c r="X516" s="636"/>
      <c r="Y516" s="636"/>
      <c r="Z516" s="636"/>
      <c r="AA516" s="636"/>
    </row>
    <row r="517">
      <c r="A517" s="636"/>
      <c r="B517" s="636"/>
      <c r="C517" s="636"/>
      <c r="D517" s="636"/>
      <c r="E517" s="636"/>
      <c r="F517" s="636"/>
      <c r="G517" s="636"/>
      <c r="H517" s="636"/>
      <c r="I517" s="636"/>
      <c r="J517" s="636"/>
      <c r="K517" s="636"/>
      <c r="L517" s="636"/>
      <c r="M517" s="636"/>
      <c r="N517" s="636"/>
      <c r="O517" s="636"/>
      <c r="P517" s="636"/>
      <c r="Q517" s="636"/>
      <c r="R517" s="636"/>
      <c r="S517" s="636"/>
      <c r="T517" s="636"/>
      <c r="U517" s="636"/>
      <c r="V517" s="636"/>
      <c r="W517" s="636"/>
      <c r="X517" s="636"/>
      <c r="Y517" s="636"/>
      <c r="Z517" s="636"/>
      <c r="AA517" s="636"/>
    </row>
    <row r="518">
      <c r="A518" s="636"/>
      <c r="B518" s="636"/>
      <c r="C518" s="636"/>
      <c r="D518" s="636"/>
      <c r="E518" s="636"/>
      <c r="F518" s="636"/>
      <c r="G518" s="636"/>
      <c r="H518" s="636"/>
      <c r="I518" s="636"/>
      <c r="J518" s="636"/>
      <c r="K518" s="636"/>
      <c r="L518" s="636"/>
      <c r="M518" s="636"/>
      <c r="N518" s="636"/>
      <c r="O518" s="636"/>
      <c r="P518" s="636"/>
      <c r="Q518" s="636"/>
      <c r="R518" s="636"/>
      <c r="S518" s="636"/>
      <c r="T518" s="636"/>
      <c r="U518" s="636"/>
      <c r="V518" s="636"/>
      <c r="W518" s="636"/>
      <c r="X518" s="636"/>
      <c r="Y518" s="636"/>
      <c r="Z518" s="636"/>
      <c r="AA518" s="636"/>
    </row>
    <row r="519">
      <c r="A519" s="636"/>
      <c r="B519" s="636"/>
      <c r="C519" s="636"/>
      <c r="D519" s="636"/>
      <c r="E519" s="636"/>
      <c r="F519" s="636"/>
      <c r="G519" s="636"/>
      <c r="H519" s="636"/>
      <c r="I519" s="636"/>
      <c r="J519" s="636"/>
      <c r="K519" s="636"/>
      <c r="L519" s="636"/>
      <c r="M519" s="636"/>
      <c r="N519" s="636"/>
      <c r="O519" s="636"/>
      <c r="P519" s="636"/>
      <c r="Q519" s="636"/>
      <c r="R519" s="636"/>
      <c r="S519" s="636"/>
      <c r="T519" s="636"/>
      <c r="U519" s="636"/>
      <c r="V519" s="636"/>
      <c r="W519" s="636"/>
      <c r="X519" s="636"/>
      <c r="Y519" s="636"/>
      <c r="Z519" s="636"/>
      <c r="AA519" s="636"/>
    </row>
    <row r="520">
      <c r="A520" s="636"/>
      <c r="B520" s="636"/>
      <c r="C520" s="636"/>
      <c r="D520" s="636"/>
      <c r="E520" s="636"/>
      <c r="F520" s="636"/>
      <c r="G520" s="636"/>
      <c r="H520" s="636"/>
      <c r="I520" s="636"/>
      <c r="J520" s="636"/>
      <c r="K520" s="636"/>
      <c r="L520" s="636"/>
      <c r="M520" s="636"/>
      <c r="N520" s="636"/>
      <c r="O520" s="636"/>
      <c r="P520" s="636"/>
      <c r="Q520" s="636"/>
      <c r="R520" s="636"/>
      <c r="S520" s="636"/>
      <c r="T520" s="636"/>
      <c r="U520" s="636"/>
      <c r="V520" s="636"/>
      <c r="W520" s="636"/>
      <c r="X520" s="636"/>
      <c r="Y520" s="636"/>
      <c r="Z520" s="636"/>
      <c r="AA520" s="636"/>
    </row>
    <row r="521">
      <c r="A521" s="636"/>
      <c r="B521" s="636"/>
      <c r="C521" s="636"/>
      <c r="D521" s="636"/>
      <c r="E521" s="636"/>
      <c r="F521" s="636"/>
      <c r="G521" s="636"/>
      <c r="H521" s="636"/>
      <c r="I521" s="636"/>
      <c r="J521" s="636"/>
      <c r="K521" s="636"/>
      <c r="L521" s="636"/>
      <c r="M521" s="636"/>
      <c r="N521" s="636"/>
      <c r="O521" s="636"/>
      <c r="P521" s="636"/>
      <c r="Q521" s="636"/>
      <c r="R521" s="636"/>
      <c r="S521" s="636"/>
      <c r="T521" s="636"/>
      <c r="U521" s="636"/>
      <c r="V521" s="636"/>
      <c r="W521" s="636"/>
      <c r="X521" s="636"/>
      <c r="Y521" s="636"/>
      <c r="Z521" s="636"/>
      <c r="AA521" s="636"/>
    </row>
    <row r="522">
      <c r="A522" s="636"/>
      <c r="B522" s="636"/>
      <c r="C522" s="636"/>
      <c r="D522" s="636"/>
      <c r="E522" s="636"/>
      <c r="F522" s="636"/>
      <c r="G522" s="636"/>
      <c r="H522" s="636"/>
      <c r="I522" s="636"/>
      <c r="J522" s="636"/>
      <c r="K522" s="636"/>
      <c r="L522" s="636"/>
      <c r="M522" s="636"/>
      <c r="N522" s="636"/>
      <c r="O522" s="636"/>
      <c r="P522" s="636"/>
      <c r="Q522" s="636"/>
      <c r="R522" s="636"/>
      <c r="S522" s="636"/>
      <c r="T522" s="636"/>
      <c r="U522" s="636"/>
      <c r="V522" s="636"/>
      <c r="W522" s="636"/>
      <c r="X522" s="636"/>
      <c r="Y522" s="636"/>
      <c r="Z522" s="636"/>
      <c r="AA522" s="636"/>
    </row>
    <row r="523">
      <c r="A523" s="636"/>
      <c r="B523" s="636"/>
      <c r="C523" s="636"/>
      <c r="D523" s="636"/>
      <c r="E523" s="636"/>
      <c r="F523" s="636"/>
      <c r="G523" s="636"/>
      <c r="H523" s="636"/>
      <c r="I523" s="636"/>
      <c r="J523" s="636"/>
      <c r="K523" s="636"/>
      <c r="L523" s="636"/>
      <c r="M523" s="636"/>
      <c r="N523" s="636"/>
      <c r="O523" s="636"/>
      <c r="P523" s="636"/>
      <c r="Q523" s="636"/>
      <c r="R523" s="636"/>
      <c r="S523" s="636"/>
      <c r="T523" s="636"/>
      <c r="U523" s="636"/>
      <c r="V523" s="636"/>
      <c r="W523" s="636"/>
      <c r="X523" s="636"/>
      <c r="Y523" s="636"/>
      <c r="Z523" s="636"/>
      <c r="AA523" s="636"/>
    </row>
    <row r="524">
      <c r="A524" s="636"/>
      <c r="B524" s="636"/>
      <c r="C524" s="636"/>
      <c r="D524" s="636"/>
      <c r="E524" s="636"/>
      <c r="F524" s="636"/>
      <c r="G524" s="636"/>
      <c r="H524" s="636"/>
      <c r="I524" s="636"/>
      <c r="J524" s="636"/>
      <c r="K524" s="636"/>
      <c r="L524" s="636"/>
      <c r="M524" s="636"/>
      <c r="N524" s="636"/>
      <c r="O524" s="636"/>
      <c r="P524" s="636"/>
      <c r="Q524" s="636"/>
      <c r="R524" s="636"/>
      <c r="S524" s="636"/>
      <c r="T524" s="636"/>
      <c r="U524" s="636"/>
      <c r="V524" s="636"/>
      <c r="W524" s="636"/>
      <c r="X524" s="636"/>
      <c r="Y524" s="636"/>
      <c r="Z524" s="636"/>
      <c r="AA524" s="636"/>
    </row>
    <row r="525">
      <c r="A525" s="636"/>
      <c r="B525" s="636"/>
      <c r="C525" s="636"/>
      <c r="D525" s="636"/>
      <c r="E525" s="636"/>
      <c r="F525" s="636"/>
      <c r="G525" s="636"/>
      <c r="H525" s="636"/>
      <c r="I525" s="636"/>
      <c r="J525" s="636"/>
      <c r="K525" s="636"/>
      <c r="L525" s="636"/>
      <c r="M525" s="636"/>
      <c r="N525" s="636"/>
      <c r="O525" s="636"/>
      <c r="P525" s="636"/>
      <c r="Q525" s="636"/>
      <c r="R525" s="636"/>
      <c r="S525" s="636"/>
      <c r="T525" s="636"/>
      <c r="U525" s="636"/>
      <c r="V525" s="636"/>
      <c r="W525" s="636"/>
      <c r="X525" s="636"/>
      <c r="Y525" s="636"/>
      <c r="Z525" s="636"/>
      <c r="AA525" s="636"/>
    </row>
    <row r="526">
      <c r="A526" s="636"/>
      <c r="B526" s="636"/>
      <c r="C526" s="636"/>
      <c r="D526" s="636"/>
      <c r="E526" s="636"/>
      <c r="F526" s="636"/>
      <c r="G526" s="636"/>
      <c r="H526" s="636"/>
      <c r="I526" s="636"/>
      <c r="J526" s="636"/>
      <c r="K526" s="636"/>
      <c r="L526" s="636"/>
      <c r="M526" s="636"/>
      <c r="N526" s="636"/>
      <c r="O526" s="636"/>
      <c r="P526" s="636"/>
      <c r="Q526" s="636"/>
      <c r="R526" s="636"/>
      <c r="S526" s="636"/>
      <c r="T526" s="636"/>
      <c r="U526" s="636"/>
      <c r="V526" s="636"/>
      <c r="W526" s="636"/>
      <c r="X526" s="636"/>
      <c r="Y526" s="636"/>
      <c r="Z526" s="636"/>
      <c r="AA526" s="636"/>
    </row>
    <row r="527">
      <c r="A527" s="636"/>
      <c r="B527" s="636"/>
      <c r="C527" s="636"/>
      <c r="D527" s="636"/>
      <c r="E527" s="636"/>
      <c r="F527" s="636"/>
      <c r="G527" s="636"/>
      <c r="H527" s="636"/>
      <c r="I527" s="636"/>
      <c r="J527" s="636"/>
      <c r="K527" s="636"/>
      <c r="L527" s="636"/>
      <c r="M527" s="636"/>
      <c r="N527" s="636"/>
      <c r="O527" s="636"/>
      <c r="P527" s="636"/>
      <c r="Q527" s="636"/>
      <c r="R527" s="636"/>
      <c r="S527" s="636"/>
      <c r="T527" s="636"/>
      <c r="U527" s="636"/>
      <c r="V527" s="636"/>
      <c r="W527" s="636"/>
      <c r="X527" s="636"/>
      <c r="Y527" s="636"/>
      <c r="Z527" s="636"/>
      <c r="AA527" s="636"/>
    </row>
    <row r="528">
      <c r="A528" s="636"/>
      <c r="B528" s="636"/>
      <c r="C528" s="636"/>
      <c r="D528" s="636"/>
      <c r="E528" s="636"/>
      <c r="F528" s="636"/>
      <c r="G528" s="636"/>
      <c r="H528" s="636"/>
      <c r="I528" s="636"/>
      <c r="J528" s="636"/>
      <c r="K528" s="636"/>
      <c r="L528" s="636"/>
      <c r="M528" s="636"/>
      <c r="N528" s="636"/>
      <c r="O528" s="636"/>
      <c r="P528" s="636"/>
      <c r="Q528" s="636"/>
      <c r="R528" s="636"/>
      <c r="S528" s="636"/>
      <c r="T528" s="636"/>
      <c r="U528" s="636"/>
      <c r="V528" s="636"/>
      <c r="W528" s="636"/>
      <c r="X528" s="636"/>
      <c r="Y528" s="636"/>
      <c r="Z528" s="636"/>
      <c r="AA528" s="636"/>
    </row>
    <row r="529">
      <c r="A529" s="636"/>
      <c r="B529" s="636"/>
      <c r="C529" s="636"/>
      <c r="D529" s="636"/>
      <c r="E529" s="636"/>
      <c r="F529" s="636"/>
      <c r="G529" s="636"/>
      <c r="H529" s="636"/>
      <c r="I529" s="636"/>
      <c r="J529" s="636"/>
      <c r="K529" s="636"/>
      <c r="L529" s="636"/>
      <c r="M529" s="636"/>
      <c r="N529" s="636"/>
      <c r="O529" s="636"/>
      <c r="P529" s="636"/>
      <c r="Q529" s="636"/>
      <c r="R529" s="636"/>
      <c r="S529" s="636"/>
      <c r="T529" s="636"/>
      <c r="U529" s="636"/>
      <c r="V529" s="636"/>
      <c r="W529" s="636"/>
      <c r="X529" s="636"/>
      <c r="Y529" s="636"/>
      <c r="Z529" s="636"/>
      <c r="AA529" s="636"/>
    </row>
    <row r="530">
      <c r="A530" s="636"/>
      <c r="B530" s="636"/>
      <c r="C530" s="636"/>
      <c r="D530" s="636"/>
      <c r="E530" s="636"/>
      <c r="F530" s="636"/>
      <c r="G530" s="636"/>
      <c r="H530" s="636"/>
      <c r="I530" s="636"/>
      <c r="J530" s="636"/>
      <c r="K530" s="636"/>
      <c r="L530" s="636"/>
      <c r="M530" s="636"/>
      <c r="N530" s="636"/>
      <c r="O530" s="636"/>
      <c r="P530" s="636"/>
      <c r="Q530" s="636"/>
      <c r="R530" s="636"/>
      <c r="S530" s="636"/>
      <c r="T530" s="636"/>
      <c r="U530" s="636"/>
      <c r="V530" s="636"/>
      <c r="W530" s="636"/>
      <c r="X530" s="636"/>
      <c r="Y530" s="636"/>
      <c r="Z530" s="636"/>
      <c r="AA530" s="636"/>
    </row>
    <row r="531">
      <c r="A531" s="636"/>
      <c r="B531" s="636"/>
      <c r="C531" s="636"/>
      <c r="D531" s="636"/>
      <c r="E531" s="636"/>
      <c r="F531" s="636"/>
      <c r="G531" s="636"/>
      <c r="H531" s="636"/>
      <c r="I531" s="636"/>
      <c r="J531" s="636"/>
      <c r="K531" s="636"/>
      <c r="L531" s="636"/>
      <c r="M531" s="636"/>
      <c r="N531" s="636"/>
      <c r="O531" s="636"/>
      <c r="P531" s="636"/>
      <c r="Q531" s="636"/>
      <c r="R531" s="636"/>
      <c r="S531" s="636"/>
      <c r="T531" s="636"/>
      <c r="U531" s="636"/>
      <c r="V531" s="636"/>
      <c r="W531" s="636"/>
      <c r="X531" s="636"/>
      <c r="Y531" s="636"/>
      <c r="Z531" s="636"/>
      <c r="AA531" s="636"/>
    </row>
    <row r="532">
      <c r="A532" s="636"/>
      <c r="B532" s="636"/>
      <c r="C532" s="636"/>
      <c r="D532" s="636"/>
      <c r="E532" s="636"/>
      <c r="F532" s="636"/>
      <c r="G532" s="636"/>
      <c r="H532" s="636"/>
      <c r="I532" s="636"/>
      <c r="J532" s="636"/>
      <c r="K532" s="636"/>
      <c r="L532" s="636"/>
      <c r="M532" s="636"/>
      <c r="N532" s="636"/>
      <c r="O532" s="636"/>
      <c r="P532" s="636"/>
      <c r="Q532" s="636"/>
      <c r="R532" s="636"/>
      <c r="S532" s="636"/>
      <c r="T532" s="636"/>
      <c r="U532" s="636"/>
      <c r="V532" s="636"/>
      <c r="W532" s="636"/>
      <c r="X532" s="636"/>
      <c r="Y532" s="636"/>
      <c r="Z532" s="636"/>
      <c r="AA532" s="636"/>
    </row>
    <row r="533">
      <c r="A533" s="636"/>
      <c r="B533" s="636"/>
      <c r="C533" s="636"/>
      <c r="D533" s="636"/>
      <c r="E533" s="636"/>
      <c r="F533" s="636"/>
      <c r="G533" s="636"/>
      <c r="H533" s="636"/>
      <c r="I533" s="636"/>
      <c r="J533" s="636"/>
      <c r="K533" s="636"/>
      <c r="L533" s="636"/>
      <c r="M533" s="636"/>
      <c r="N533" s="636"/>
      <c r="O533" s="636"/>
      <c r="P533" s="636"/>
      <c r="Q533" s="636"/>
      <c r="R533" s="636"/>
      <c r="S533" s="636"/>
      <c r="T533" s="636"/>
      <c r="U533" s="636"/>
      <c r="V533" s="636"/>
      <c r="W533" s="636"/>
      <c r="X533" s="636"/>
      <c r="Y533" s="636"/>
      <c r="Z533" s="636"/>
      <c r="AA533" s="636"/>
    </row>
    <row r="534">
      <c r="A534" s="636"/>
      <c r="B534" s="636"/>
      <c r="C534" s="636"/>
      <c r="D534" s="636"/>
      <c r="E534" s="636"/>
      <c r="F534" s="636"/>
      <c r="G534" s="636"/>
      <c r="H534" s="636"/>
      <c r="I534" s="636"/>
      <c r="J534" s="636"/>
      <c r="K534" s="636"/>
      <c r="L534" s="636"/>
      <c r="M534" s="636"/>
      <c r="N534" s="636"/>
      <c r="O534" s="636"/>
      <c r="P534" s="636"/>
      <c r="Q534" s="636"/>
      <c r="R534" s="636"/>
      <c r="S534" s="636"/>
      <c r="T534" s="636"/>
      <c r="U534" s="636"/>
      <c r="V534" s="636"/>
      <c r="W534" s="636"/>
      <c r="X534" s="636"/>
      <c r="Y534" s="636"/>
      <c r="Z534" s="636"/>
      <c r="AA534" s="636"/>
    </row>
    <row r="535">
      <c r="A535" s="636"/>
      <c r="B535" s="636"/>
      <c r="C535" s="636"/>
      <c r="D535" s="636"/>
      <c r="E535" s="636"/>
      <c r="F535" s="636"/>
      <c r="G535" s="636"/>
      <c r="H535" s="636"/>
      <c r="I535" s="636"/>
      <c r="J535" s="636"/>
      <c r="K535" s="636"/>
      <c r="L535" s="636"/>
      <c r="M535" s="636"/>
      <c r="N535" s="636"/>
      <c r="O535" s="636"/>
      <c r="P535" s="636"/>
      <c r="Q535" s="636"/>
      <c r="R535" s="636"/>
      <c r="S535" s="636"/>
      <c r="T535" s="636"/>
      <c r="U535" s="636"/>
      <c r="V535" s="636"/>
      <c r="W535" s="636"/>
      <c r="X535" s="636"/>
      <c r="Y535" s="636"/>
      <c r="Z535" s="636"/>
      <c r="AA535" s="636"/>
    </row>
    <row r="536">
      <c r="A536" s="636"/>
      <c r="B536" s="636"/>
      <c r="C536" s="636"/>
      <c r="D536" s="636"/>
      <c r="E536" s="636"/>
      <c r="F536" s="636"/>
      <c r="G536" s="636"/>
      <c r="H536" s="636"/>
      <c r="I536" s="636"/>
      <c r="J536" s="636"/>
      <c r="K536" s="636"/>
      <c r="L536" s="636"/>
      <c r="M536" s="636"/>
      <c r="N536" s="636"/>
      <c r="O536" s="636"/>
      <c r="P536" s="636"/>
      <c r="Q536" s="636"/>
      <c r="R536" s="636"/>
      <c r="S536" s="636"/>
      <c r="T536" s="636"/>
      <c r="U536" s="636"/>
      <c r="V536" s="636"/>
      <c r="W536" s="636"/>
      <c r="X536" s="636"/>
      <c r="Y536" s="636"/>
      <c r="Z536" s="636"/>
      <c r="AA536" s="636"/>
    </row>
    <row r="537">
      <c r="A537" s="636"/>
      <c r="B537" s="636"/>
      <c r="C537" s="636"/>
      <c r="D537" s="636"/>
      <c r="E537" s="636"/>
      <c r="F537" s="636"/>
      <c r="G537" s="636"/>
      <c r="H537" s="636"/>
      <c r="I537" s="636"/>
      <c r="J537" s="636"/>
      <c r="K537" s="636"/>
      <c r="L537" s="636"/>
      <c r="M537" s="636"/>
      <c r="N537" s="636"/>
      <c r="O537" s="636"/>
      <c r="P537" s="636"/>
      <c r="Q537" s="636"/>
      <c r="R537" s="636"/>
      <c r="S537" s="636"/>
      <c r="T537" s="636"/>
      <c r="U537" s="636"/>
      <c r="V537" s="636"/>
      <c r="W537" s="636"/>
      <c r="X537" s="636"/>
      <c r="Y537" s="636"/>
      <c r="Z537" s="636"/>
      <c r="AA537" s="636"/>
    </row>
    <row r="538">
      <c r="A538" s="636"/>
      <c r="B538" s="636"/>
      <c r="C538" s="636"/>
      <c r="D538" s="636"/>
      <c r="E538" s="636"/>
      <c r="F538" s="636"/>
      <c r="G538" s="636"/>
      <c r="H538" s="636"/>
      <c r="I538" s="636"/>
      <c r="J538" s="636"/>
      <c r="K538" s="636"/>
      <c r="L538" s="636"/>
      <c r="M538" s="636"/>
      <c r="N538" s="636"/>
      <c r="O538" s="636"/>
      <c r="P538" s="636"/>
      <c r="Q538" s="636"/>
      <c r="R538" s="636"/>
      <c r="S538" s="636"/>
      <c r="T538" s="636"/>
      <c r="U538" s="636"/>
      <c r="V538" s="636"/>
      <c r="W538" s="636"/>
      <c r="X538" s="636"/>
      <c r="Y538" s="636"/>
      <c r="Z538" s="636"/>
      <c r="AA538" s="636"/>
    </row>
    <row r="539">
      <c r="A539" s="636"/>
      <c r="B539" s="636"/>
      <c r="C539" s="636"/>
      <c r="D539" s="636"/>
      <c r="E539" s="636"/>
      <c r="F539" s="636"/>
      <c r="G539" s="636"/>
      <c r="H539" s="636"/>
      <c r="I539" s="636"/>
      <c r="J539" s="636"/>
      <c r="K539" s="636"/>
      <c r="L539" s="636"/>
      <c r="M539" s="636"/>
      <c r="N539" s="636"/>
      <c r="O539" s="636"/>
      <c r="P539" s="636"/>
      <c r="Q539" s="636"/>
      <c r="R539" s="636"/>
      <c r="S539" s="636"/>
      <c r="T539" s="636"/>
      <c r="U539" s="636"/>
      <c r="V539" s="636"/>
      <c r="W539" s="636"/>
      <c r="X539" s="636"/>
      <c r="Y539" s="636"/>
      <c r="Z539" s="636"/>
      <c r="AA539" s="636"/>
    </row>
    <row r="540">
      <c r="A540" s="636"/>
      <c r="B540" s="636"/>
      <c r="C540" s="636"/>
      <c r="D540" s="636"/>
      <c r="E540" s="636"/>
      <c r="F540" s="636"/>
      <c r="G540" s="636"/>
      <c r="H540" s="636"/>
      <c r="I540" s="636"/>
      <c r="J540" s="636"/>
      <c r="K540" s="636"/>
      <c r="L540" s="636"/>
      <c r="M540" s="636"/>
      <c r="N540" s="636"/>
      <c r="O540" s="636"/>
      <c r="P540" s="636"/>
      <c r="Q540" s="636"/>
      <c r="R540" s="636"/>
      <c r="S540" s="636"/>
      <c r="T540" s="636"/>
      <c r="U540" s="636"/>
      <c r="V540" s="636"/>
      <c r="W540" s="636"/>
      <c r="X540" s="636"/>
      <c r="Y540" s="636"/>
      <c r="Z540" s="636"/>
      <c r="AA540" s="636"/>
    </row>
    <row r="541">
      <c r="A541" s="636"/>
      <c r="B541" s="636"/>
      <c r="C541" s="636"/>
      <c r="D541" s="636"/>
      <c r="E541" s="636"/>
      <c r="F541" s="636"/>
      <c r="G541" s="636"/>
      <c r="H541" s="636"/>
      <c r="I541" s="636"/>
      <c r="J541" s="636"/>
      <c r="K541" s="636"/>
      <c r="L541" s="636"/>
      <c r="M541" s="636"/>
      <c r="N541" s="636"/>
      <c r="O541" s="636"/>
      <c r="P541" s="636"/>
      <c r="Q541" s="636"/>
      <c r="R541" s="636"/>
      <c r="S541" s="636"/>
      <c r="T541" s="636"/>
      <c r="U541" s="636"/>
      <c r="V541" s="636"/>
      <c r="W541" s="636"/>
      <c r="X541" s="636"/>
      <c r="Y541" s="636"/>
      <c r="Z541" s="636"/>
      <c r="AA541" s="636"/>
    </row>
    <row r="542">
      <c r="A542" s="636"/>
      <c r="B542" s="636"/>
      <c r="C542" s="636"/>
      <c r="D542" s="636"/>
      <c r="E542" s="636"/>
      <c r="F542" s="636"/>
      <c r="G542" s="636"/>
      <c r="H542" s="636"/>
      <c r="I542" s="636"/>
      <c r="J542" s="636"/>
      <c r="K542" s="636"/>
      <c r="L542" s="636"/>
      <c r="M542" s="636"/>
      <c r="N542" s="636"/>
      <c r="O542" s="636"/>
      <c r="P542" s="636"/>
      <c r="Q542" s="636"/>
      <c r="R542" s="636"/>
      <c r="S542" s="636"/>
      <c r="T542" s="636"/>
      <c r="U542" s="636"/>
      <c r="V542" s="636"/>
      <c r="W542" s="636"/>
      <c r="X542" s="636"/>
      <c r="Y542" s="636"/>
      <c r="Z542" s="636"/>
      <c r="AA542" s="636"/>
    </row>
    <row r="543">
      <c r="A543" s="636"/>
      <c r="B543" s="636"/>
      <c r="C543" s="636"/>
      <c r="D543" s="636"/>
      <c r="E543" s="636"/>
      <c r="F543" s="636"/>
      <c r="G543" s="636"/>
      <c r="H543" s="636"/>
      <c r="I543" s="636"/>
      <c r="J543" s="636"/>
      <c r="K543" s="636"/>
      <c r="L543" s="636"/>
      <c r="M543" s="636"/>
      <c r="N543" s="636"/>
      <c r="O543" s="636"/>
      <c r="P543" s="636"/>
      <c r="Q543" s="636"/>
      <c r="R543" s="636"/>
      <c r="S543" s="636"/>
      <c r="T543" s="636"/>
      <c r="U543" s="636"/>
      <c r="V543" s="636"/>
      <c r="W543" s="636"/>
      <c r="X543" s="636"/>
      <c r="Y543" s="636"/>
      <c r="Z543" s="636"/>
      <c r="AA543" s="636"/>
    </row>
    <row r="544">
      <c r="A544" s="636"/>
      <c r="B544" s="636"/>
      <c r="C544" s="636"/>
      <c r="D544" s="636"/>
      <c r="E544" s="636"/>
      <c r="F544" s="636"/>
      <c r="G544" s="636"/>
      <c r="H544" s="636"/>
      <c r="I544" s="636"/>
      <c r="J544" s="636"/>
      <c r="K544" s="636"/>
      <c r="L544" s="636"/>
      <c r="M544" s="636"/>
      <c r="N544" s="636"/>
      <c r="O544" s="636"/>
      <c r="P544" s="636"/>
      <c r="Q544" s="636"/>
      <c r="R544" s="636"/>
      <c r="S544" s="636"/>
      <c r="T544" s="636"/>
      <c r="U544" s="636"/>
      <c r="V544" s="636"/>
      <c r="W544" s="636"/>
      <c r="X544" s="636"/>
      <c r="Y544" s="636"/>
      <c r="Z544" s="636"/>
      <c r="AA544" s="636"/>
    </row>
    <row r="545">
      <c r="A545" s="636"/>
      <c r="B545" s="636"/>
      <c r="C545" s="636"/>
      <c r="D545" s="636"/>
      <c r="E545" s="636"/>
      <c r="F545" s="636"/>
      <c r="G545" s="636"/>
      <c r="H545" s="636"/>
      <c r="I545" s="636"/>
      <c r="J545" s="636"/>
      <c r="K545" s="636"/>
      <c r="L545" s="636"/>
      <c r="M545" s="636"/>
      <c r="N545" s="636"/>
      <c r="O545" s="636"/>
      <c r="P545" s="636"/>
      <c r="Q545" s="636"/>
      <c r="R545" s="636"/>
      <c r="S545" s="636"/>
      <c r="T545" s="636"/>
      <c r="U545" s="636"/>
      <c r="V545" s="636"/>
      <c r="W545" s="636"/>
      <c r="X545" s="636"/>
      <c r="Y545" s="636"/>
      <c r="Z545" s="636"/>
      <c r="AA545" s="636"/>
    </row>
    <row r="546">
      <c r="A546" s="636"/>
      <c r="B546" s="636"/>
      <c r="C546" s="636"/>
      <c r="D546" s="636"/>
      <c r="E546" s="636"/>
      <c r="F546" s="636"/>
      <c r="G546" s="636"/>
      <c r="H546" s="636"/>
      <c r="I546" s="636"/>
      <c r="J546" s="636"/>
      <c r="K546" s="636"/>
      <c r="L546" s="636"/>
      <c r="M546" s="636"/>
      <c r="N546" s="636"/>
      <c r="O546" s="636"/>
      <c r="P546" s="636"/>
      <c r="Q546" s="636"/>
      <c r="R546" s="636"/>
      <c r="S546" s="636"/>
      <c r="T546" s="636"/>
      <c r="U546" s="636"/>
      <c r="V546" s="636"/>
      <c r="W546" s="636"/>
      <c r="X546" s="636"/>
      <c r="Y546" s="636"/>
      <c r="Z546" s="636"/>
      <c r="AA546" s="636"/>
    </row>
    <row r="547">
      <c r="A547" s="636"/>
      <c r="B547" s="636"/>
      <c r="C547" s="636"/>
      <c r="D547" s="636"/>
      <c r="E547" s="636"/>
      <c r="F547" s="636"/>
      <c r="G547" s="636"/>
      <c r="H547" s="636"/>
      <c r="I547" s="636"/>
      <c r="J547" s="636"/>
      <c r="K547" s="636"/>
      <c r="L547" s="636"/>
      <c r="M547" s="636"/>
      <c r="N547" s="636"/>
      <c r="O547" s="636"/>
      <c r="P547" s="636"/>
      <c r="Q547" s="636"/>
      <c r="R547" s="636"/>
      <c r="S547" s="636"/>
      <c r="T547" s="636"/>
      <c r="U547" s="636"/>
      <c r="V547" s="636"/>
      <c r="W547" s="636"/>
      <c r="X547" s="636"/>
      <c r="Y547" s="636"/>
      <c r="Z547" s="636"/>
      <c r="AA547" s="636"/>
    </row>
    <row r="548">
      <c r="A548" s="636"/>
      <c r="B548" s="636"/>
      <c r="C548" s="636"/>
      <c r="D548" s="636"/>
      <c r="E548" s="636"/>
      <c r="F548" s="636"/>
      <c r="G548" s="636"/>
      <c r="H548" s="636"/>
      <c r="I548" s="636"/>
      <c r="J548" s="636"/>
      <c r="K548" s="636"/>
      <c r="L548" s="636"/>
      <c r="M548" s="636"/>
      <c r="N548" s="636"/>
      <c r="O548" s="636"/>
      <c r="P548" s="636"/>
      <c r="Q548" s="636"/>
      <c r="R548" s="636"/>
      <c r="S548" s="636"/>
      <c r="T548" s="636"/>
      <c r="U548" s="636"/>
      <c r="V548" s="636"/>
      <c r="W548" s="636"/>
      <c r="X548" s="636"/>
      <c r="Y548" s="636"/>
      <c r="Z548" s="636"/>
      <c r="AA548" s="636"/>
    </row>
    <row r="549">
      <c r="A549" s="636"/>
      <c r="B549" s="636"/>
      <c r="C549" s="636"/>
      <c r="D549" s="636"/>
      <c r="E549" s="636"/>
      <c r="F549" s="636"/>
      <c r="G549" s="636"/>
      <c r="H549" s="636"/>
      <c r="I549" s="636"/>
      <c r="J549" s="636"/>
      <c r="K549" s="636"/>
      <c r="L549" s="636"/>
      <c r="M549" s="636"/>
      <c r="N549" s="636"/>
      <c r="O549" s="636"/>
      <c r="P549" s="636"/>
      <c r="Q549" s="636"/>
      <c r="R549" s="636"/>
      <c r="S549" s="636"/>
      <c r="T549" s="636"/>
      <c r="U549" s="636"/>
      <c r="V549" s="636"/>
      <c r="W549" s="636"/>
      <c r="X549" s="636"/>
      <c r="Y549" s="636"/>
      <c r="Z549" s="636"/>
      <c r="AA549" s="636"/>
    </row>
    <row r="550">
      <c r="A550" s="636"/>
      <c r="B550" s="636"/>
      <c r="C550" s="636"/>
      <c r="D550" s="636"/>
      <c r="E550" s="636"/>
      <c r="F550" s="636"/>
      <c r="G550" s="636"/>
      <c r="H550" s="636"/>
      <c r="I550" s="636"/>
      <c r="J550" s="636"/>
      <c r="K550" s="636"/>
      <c r="L550" s="636"/>
      <c r="M550" s="636"/>
      <c r="N550" s="636"/>
      <c r="O550" s="636"/>
      <c r="P550" s="636"/>
      <c r="Q550" s="636"/>
      <c r="R550" s="636"/>
      <c r="S550" s="636"/>
      <c r="T550" s="636"/>
      <c r="U550" s="636"/>
      <c r="V550" s="636"/>
      <c r="W550" s="636"/>
      <c r="X550" s="636"/>
      <c r="Y550" s="636"/>
      <c r="Z550" s="636"/>
      <c r="AA550" s="636"/>
    </row>
    <row r="551">
      <c r="A551" s="636"/>
      <c r="B551" s="636"/>
      <c r="C551" s="636"/>
      <c r="D551" s="636"/>
      <c r="E551" s="636"/>
      <c r="F551" s="636"/>
      <c r="G551" s="636"/>
      <c r="H551" s="636"/>
      <c r="I551" s="636"/>
      <c r="J551" s="636"/>
      <c r="K551" s="636"/>
      <c r="L551" s="636"/>
      <c r="M551" s="636"/>
      <c r="N551" s="636"/>
      <c r="O551" s="636"/>
      <c r="P551" s="636"/>
      <c r="Q551" s="636"/>
      <c r="R551" s="636"/>
      <c r="S551" s="636"/>
      <c r="T551" s="636"/>
      <c r="U551" s="636"/>
      <c r="V551" s="636"/>
      <c r="W551" s="636"/>
      <c r="X551" s="636"/>
      <c r="Y551" s="636"/>
      <c r="Z551" s="636"/>
      <c r="AA551" s="636"/>
    </row>
    <row r="552">
      <c r="A552" s="636"/>
      <c r="B552" s="636"/>
      <c r="C552" s="636"/>
      <c r="D552" s="636"/>
      <c r="E552" s="636"/>
      <c r="F552" s="636"/>
      <c r="G552" s="636"/>
      <c r="H552" s="636"/>
      <c r="I552" s="636"/>
      <c r="J552" s="636"/>
      <c r="K552" s="636"/>
      <c r="L552" s="636"/>
      <c r="M552" s="636"/>
      <c r="N552" s="636"/>
      <c r="O552" s="636"/>
      <c r="P552" s="636"/>
      <c r="Q552" s="636"/>
      <c r="R552" s="636"/>
      <c r="S552" s="636"/>
      <c r="T552" s="636"/>
      <c r="U552" s="636"/>
      <c r="V552" s="636"/>
      <c r="W552" s="636"/>
      <c r="X552" s="636"/>
      <c r="Y552" s="636"/>
      <c r="Z552" s="636"/>
      <c r="AA552" s="636"/>
    </row>
    <row r="553">
      <c r="A553" s="636"/>
      <c r="B553" s="636"/>
      <c r="C553" s="636"/>
      <c r="D553" s="636"/>
      <c r="E553" s="636"/>
      <c r="F553" s="636"/>
      <c r="G553" s="636"/>
      <c r="H553" s="636"/>
      <c r="I553" s="636"/>
      <c r="J553" s="636"/>
      <c r="K553" s="636"/>
      <c r="L553" s="636"/>
      <c r="M553" s="636"/>
      <c r="N553" s="636"/>
      <c r="O553" s="636"/>
      <c r="P553" s="636"/>
      <c r="Q553" s="636"/>
      <c r="R553" s="636"/>
      <c r="S553" s="636"/>
      <c r="T553" s="636"/>
      <c r="U553" s="636"/>
      <c r="V553" s="636"/>
      <c r="W553" s="636"/>
      <c r="X553" s="636"/>
      <c r="Y553" s="636"/>
      <c r="Z553" s="636"/>
      <c r="AA553" s="636"/>
    </row>
    <row r="554">
      <c r="A554" s="636"/>
      <c r="B554" s="636"/>
      <c r="C554" s="636"/>
      <c r="D554" s="636"/>
      <c r="E554" s="636"/>
      <c r="F554" s="636"/>
      <c r="G554" s="636"/>
      <c r="H554" s="636"/>
      <c r="I554" s="636"/>
      <c r="J554" s="636"/>
      <c r="K554" s="636"/>
      <c r="L554" s="636"/>
      <c r="M554" s="636"/>
      <c r="N554" s="636"/>
      <c r="O554" s="636"/>
      <c r="P554" s="636"/>
      <c r="Q554" s="636"/>
      <c r="R554" s="636"/>
      <c r="S554" s="636"/>
      <c r="T554" s="636"/>
      <c r="U554" s="636"/>
      <c r="V554" s="636"/>
      <c r="W554" s="636"/>
      <c r="X554" s="636"/>
      <c r="Y554" s="636"/>
      <c r="Z554" s="636"/>
      <c r="AA554" s="636"/>
    </row>
    <row r="555">
      <c r="A555" s="636"/>
      <c r="B555" s="636"/>
      <c r="C555" s="636"/>
      <c r="D555" s="636"/>
      <c r="E555" s="636"/>
      <c r="F555" s="636"/>
      <c r="G555" s="636"/>
      <c r="H555" s="636"/>
      <c r="I555" s="636"/>
      <c r="J555" s="636"/>
      <c r="K555" s="636"/>
      <c r="L555" s="636"/>
      <c r="M555" s="636"/>
      <c r="N555" s="636"/>
      <c r="O555" s="636"/>
      <c r="P555" s="636"/>
      <c r="Q555" s="636"/>
      <c r="R555" s="636"/>
      <c r="S555" s="636"/>
      <c r="T555" s="636"/>
      <c r="U555" s="636"/>
      <c r="V555" s="636"/>
      <c r="W555" s="636"/>
      <c r="X555" s="636"/>
      <c r="Y555" s="636"/>
      <c r="Z555" s="636"/>
      <c r="AA555" s="636"/>
    </row>
    <row r="556">
      <c r="A556" s="636"/>
      <c r="B556" s="636"/>
      <c r="C556" s="636"/>
      <c r="D556" s="636"/>
      <c r="E556" s="636"/>
      <c r="F556" s="636"/>
      <c r="G556" s="636"/>
      <c r="H556" s="636"/>
      <c r="I556" s="636"/>
      <c r="J556" s="636"/>
      <c r="K556" s="636"/>
      <c r="L556" s="636"/>
      <c r="M556" s="636"/>
      <c r="N556" s="636"/>
      <c r="O556" s="636"/>
      <c r="P556" s="636"/>
      <c r="Q556" s="636"/>
      <c r="R556" s="636"/>
      <c r="S556" s="636"/>
      <c r="T556" s="636"/>
      <c r="U556" s="636"/>
      <c r="V556" s="636"/>
      <c r="W556" s="636"/>
      <c r="X556" s="636"/>
      <c r="Y556" s="636"/>
      <c r="Z556" s="636"/>
      <c r="AA556" s="636"/>
    </row>
    <row r="557">
      <c r="A557" s="636"/>
      <c r="B557" s="636"/>
      <c r="C557" s="636"/>
      <c r="D557" s="636"/>
      <c r="E557" s="636"/>
      <c r="F557" s="636"/>
      <c r="G557" s="636"/>
      <c r="H557" s="636"/>
      <c r="I557" s="636"/>
      <c r="J557" s="636"/>
      <c r="K557" s="636"/>
      <c r="L557" s="636"/>
      <c r="M557" s="636"/>
      <c r="N557" s="636"/>
      <c r="O557" s="636"/>
      <c r="P557" s="636"/>
      <c r="Q557" s="636"/>
      <c r="R557" s="636"/>
      <c r="S557" s="636"/>
      <c r="T557" s="636"/>
      <c r="U557" s="636"/>
      <c r="V557" s="636"/>
      <c r="W557" s="636"/>
      <c r="X557" s="636"/>
      <c r="Y557" s="636"/>
      <c r="Z557" s="636"/>
      <c r="AA557" s="636"/>
    </row>
    <row r="558">
      <c r="A558" s="636"/>
      <c r="B558" s="636"/>
      <c r="C558" s="636"/>
      <c r="D558" s="636"/>
      <c r="E558" s="636"/>
      <c r="F558" s="636"/>
      <c r="G558" s="636"/>
      <c r="H558" s="636"/>
      <c r="I558" s="636"/>
      <c r="J558" s="636"/>
      <c r="K558" s="636"/>
      <c r="L558" s="636"/>
      <c r="M558" s="636"/>
      <c r="N558" s="636"/>
      <c r="O558" s="636"/>
      <c r="P558" s="636"/>
      <c r="Q558" s="636"/>
      <c r="R558" s="636"/>
      <c r="S558" s="636"/>
      <c r="T558" s="636"/>
      <c r="U558" s="636"/>
      <c r="V558" s="636"/>
      <c r="W558" s="636"/>
      <c r="X558" s="636"/>
      <c r="Y558" s="636"/>
      <c r="Z558" s="636"/>
      <c r="AA558" s="636"/>
    </row>
    <row r="559">
      <c r="A559" s="636"/>
      <c r="B559" s="636"/>
      <c r="C559" s="636"/>
      <c r="D559" s="636"/>
      <c r="E559" s="636"/>
      <c r="F559" s="636"/>
      <c r="G559" s="636"/>
      <c r="H559" s="636"/>
      <c r="I559" s="636"/>
      <c r="J559" s="636"/>
      <c r="K559" s="636"/>
      <c r="L559" s="636"/>
      <c r="M559" s="636"/>
      <c r="N559" s="636"/>
      <c r="O559" s="636"/>
      <c r="P559" s="636"/>
      <c r="Q559" s="636"/>
      <c r="R559" s="636"/>
      <c r="S559" s="636"/>
      <c r="T559" s="636"/>
      <c r="U559" s="636"/>
      <c r="V559" s="636"/>
      <c r="W559" s="636"/>
      <c r="X559" s="636"/>
      <c r="Y559" s="636"/>
      <c r="Z559" s="636"/>
      <c r="AA559" s="636"/>
    </row>
    <row r="560">
      <c r="A560" s="636"/>
      <c r="B560" s="636"/>
      <c r="C560" s="636"/>
      <c r="D560" s="636"/>
      <c r="E560" s="636"/>
      <c r="F560" s="636"/>
      <c r="G560" s="636"/>
      <c r="H560" s="636"/>
      <c r="I560" s="636"/>
      <c r="J560" s="636"/>
      <c r="K560" s="636"/>
      <c r="L560" s="636"/>
      <c r="M560" s="636"/>
      <c r="N560" s="636"/>
      <c r="O560" s="636"/>
      <c r="P560" s="636"/>
      <c r="Q560" s="636"/>
      <c r="R560" s="636"/>
      <c r="S560" s="636"/>
      <c r="T560" s="636"/>
      <c r="U560" s="636"/>
      <c r="V560" s="636"/>
      <c r="W560" s="636"/>
      <c r="X560" s="636"/>
      <c r="Y560" s="636"/>
      <c r="Z560" s="636"/>
      <c r="AA560" s="636"/>
    </row>
    <row r="561">
      <c r="A561" s="636"/>
      <c r="B561" s="636"/>
      <c r="C561" s="636"/>
      <c r="D561" s="636"/>
      <c r="E561" s="636"/>
      <c r="F561" s="636"/>
      <c r="G561" s="636"/>
      <c r="H561" s="636"/>
      <c r="I561" s="636"/>
      <c r="J561" s="636"/>
      <c r="K561" s="636"/>
      <c r="L561" s="636"/>
      <c r="M561" s="636"/>
      <c r="N561" s="636"/>
      <c r="O561" s="636"/>
      <c r="P561" s="636"/>
      <c r="Q561" s="636"/>
      <c r="R561" s="636"/>
      <c r="S561" s="636"/>
      <c r="T561" s="636"/>
      <c r="U561" s="636"/>
      <c r="V561" s="636"/>
      <c r="W561" s="636"/>
      <c r="X561" s="636"/>
      <c r="Y561" s="636"/>
      <c r="Z561" s="636"/>
      <c r="AA561" s="636"/>
    </row>
    <row r="562">
      <c r="A562" s="636"/>
      <c r="B562" s="636"/>
      <c r="C562" s="636"/>
      <c r="D562" s="636"/>
      <c r="E562" s="636"/>
      <c r="F562" s="636"/>
      <c r="G562" s="636"/>
      <c r="H562" s="636"/>
      <c r="I562" s="636"/>
      <c r="J562" s="636"/>
      <c r="K562" s="636"/>
      <c r="L562" s="636"/>
      <c r="M562" s="636"/>
      <c r="N562" s="636"/>
      <c r="O562" s="636"/>
      <c r="P562" s="636"/>
      <c r="Q562" s="636"/>
      <c r="R562" s="636"/>
      <c r="S562" s="636"/>
      <c r="T562" s="636"/>
      <c r="U562" s="636"/>
      <c r="V562" s="636"/>
      <c r="W562" s="636"/>
      <c r="X562" s="636"/>
      <c r="Y562" s="636"/>
      <c r="Z562" s="636"/>
      <c r="AA562" s="636"/>
    </row>
    <row r="563">
      <c r="A563" s="636"/>
      <c r="B563" s="636"/>
      <c r="C563" s="636"/>
      <c r="D563" s="636"/>
      <c r="E563" s="636"/>
      <c r="F563" s="636"/>
      <c r="G563" s="636"/>
      <c r="H563" s="636"/>
      <c r="I563" s="636"/>
      <c r="J563" s="636"/>
      <c r="K563" s="636"/>
      <c r="L563" s="636"/>
      <c r="M563" s="636"/>
      <c r="N563" s="636"/>
      <c r="O563" s="636"/>
      <c r="P563" s="636"/>
      <c r="Q563" s="636"/>
      <c r="R563" s="636"/>
      <c r="S563" s="636"/>
      <c r="T563" s="636"/>
      <c r="U563" s="636"/>
      <c r="V563" s="636"/>
      <c r="W563" s="636"/>
      <c r="X563" s="636"/>
      <c r="Y563" s="636"/>
      <c r="Z563" s="636"/>
      <c r="AA563" s="636"/>
    </row>
    <row r="564">
      <c r="A564" s="636"/>
      <c r="B564" s="636"/>
      <c r="C564" s="636"/>
      <c r="D564" s="636"/>
      <c r="E564" s="636"/>
      <c r="F564" s="636"/>
      <c r="G564" s="636"/>
      <c r="H564" s="636"/>
      <c r="I564" s="636"/>
      <c r="J564" s="636"/>
      <c r="K564" s="636"/>
      <c r="L564" s="636"/>
      <c r="M564" s="636"/>
      <c r="N564" s="636"/>
      <c r="O564" s="636"/>
      <c r="P564" s="636"/>
      <c r="Q564" s="636"/>
      <c r="R564" s="636"/>
      <c r="S564" s="636"/>
      <c r="T564" s="636"/>
      <c r="U564" s="636"/>
      <c r="V564" s="636"/>
      <c r="W564" s="636"/>
      <c r="X564" s="636"/>
      <c r="Y564" s="636"/>
      <c r="Z564" s="636"/>
      <c r="AA564" s="636"/>
    </row>
    <row r="565">
      <c r="A565" s="636"/>
      <c r="B565" s="636"/>
      <c r="C565" s="636"/>
      <c r="D565" s="636"/>
      <c r="E565" s="636"/>
      <c r="F565" s="636"/>
      <c r="G565" s="636"/>
      <c r="H565" s="636"/>
      <c r="I565" s="636"/>
      <c r="J565" s="636"/>
      <c r="K565" s="636"/>
      <c r="L565" s="636"/>
      <c r="M565" s="636"/>
      <c r="N565" s="636"/>
      <c r="O565" s="636"/>
      <c r="P565" s="636"/>
      <c r="Q565" s="636"/>
      <c r="R565" s="636"/>
      <c r="S565" s="636"/>
      <c r="T565" s="636"/>
      <c r="U565" s="636"/>
      <c r="V565" s="636"/>
      <c r="W565" s="636"/>
      <c r="X565" s="636"/>
      <c r="Y565" s="636"/>
      <c r="Z565" s="636"/>
      <c r="AA565" s="636"/>
    </row>
    <row r="566">
      <c r="A566" s="636"/>
      <c r="B566" s="636"/>
      <c r="C566" s="636"/>
      <c r="D566" s="636"/>
      <c r="E566" s="636"/>
      <c r="F566" s="636"/>
      <c r="G566" s="636"/>
      <c r="H566" s="636"/>
      <c r="I566" s="636"/>
      <c r="J566" s="636"/>
      <c r="K566" s="636"/>
      <c r="L566" s="636"/>
      <c r="M566" s="636"/>
      <c r="N566" s="636"/>
      <c r="O566" s="636"/>
      <c r="P566" s="636"/>
      <c r="Q566" s="636"/>
      <c r="R566" s="636"/>
      <c r="S566" s="636"/>
      <c r="T566" s="636"/>
      <c r="U566" s="636"/>
      <c r="V566" s="636"/>
      <c r="W566" s="636"/>
      <c r="X566" s="636"/>
      <c r="Y566" s="636"/>
      <c r="Z566" s="636"/>
      <c r="AA566" s="636"/>
    </row>
    <row r="567">
      <c r="A567" s="636"/>
      <c r="B567" s="636"/>
      <c r="C567" s="636"/>
      <c r="D567" s="636"/>
      <c r="E567" s="636"/>
      <c r="F567" s="636"/>
      <c r="G567" s="636"/>
      <c r="H567" s="636"/>
      <c r="I567" s="636"/>
      <c r="J567" s="636"/>
      <c r="K567" s="636"/>
      <c r="L567" s="636"/>
      <c r="M567" s="636"/>
      <c r="N567" s="636"/>
      <c r="O567" s="636"/>
      <c r="P567" s="636"/>
      <c r="Q567" s="636"/>
      <c r="R567" s="636"/>
      <c r="S567" s="636"/>
      <c r="T567" s="636"/>
      <c r="U567" s="636"/>
      <c r="V567" s="636"/>
      <c r="W567" s="636"/>
      <c r="X567" s="636"/>
      <c r="Y567" s="636"/>
      <c r="Z567" s="636"/>
      <c r="AA567" s="636"/>
    </row>
    <row r="568">
      <c r="A568" s="636"/>
      <c r="B568" s="636"/>
      <c r="C568" s="636"/>
      <c r="D568" s="636"/>
      <c r="E568" s="636"/>
      <c r="F568" s="636"/>
      <c r="G568" s="636"/>
      <c r="H568" s="636"/>
      <c r="I568" s="636"/>
      <c r="J568" s="636"/>
      <c r="K568" s="636"/>
      <c r="L568" s="636"/>
      <c r="M568" s="636"/>
      <c r="N568" s="636"/>
      <c r="O568" s="636"/>
      <c r="P568" s="636"/>
      <c r="Q568" s="636"/>
      <c r="R568" s="636"/>
      <c r="S568" s="636"/>
      <c r="T568" s="636"/>
      <c r="U568" s="636"/>
      <c r="V568" s="636"/>
      <c r="W568" s="636"/>
      <c r="X568" s="636"/>
      <c r="Y568" s="636"/>
      <c r="Z568" s="636"/>
      <c r="AA568" s="636"/>
    </row>
    <row r="569">
      <c r="A569" s="636"/>
      <c r="B569" s="636"/>
      <c r="C569" s="636"/>
      <c r="D569" s="636"/>
      <c r="E569" s="636"/>
      <c r="F569" s="636"/>
      <c r="G569" s="636"/>
      <c r="H569" s="636"/>
      <c r="I569" s="636"/>
      <c r="J569" s="636"/>
      <c r="K569" s="636"/>
      <c r="L569" s="636"/>
      <c r="M569" s="636"/>
      <c r="N569" s="636"/>
      <c r="O569" s="636"/>
      <c r="P569" s="636"/>
      <c r="Q569" s="636"/>
      <c r="R569" s="636"/>
      <c r="S569" s="636"/>
      <c r="T569" s="636"/>
      <c r="U569" s="636"/>
      <c r="V569" s="636"/>
      <c r="W569" s="636"/>
      <c r="X569" s="636"/>
      <c r="Y569" s="636"/>
      <c r="Z569" s="636"/>
      <c r="AA569" s="636"/>
    </row>
    <row r="570">
      <c r="A570" s="636"/>
      <c r="B570" s="636"/>
      <c r="C570" s="636"/>
      <c r="D570" s="636"/>
      <c r="E570" s="636"/>
      <c r="F570" s="636"/>
      <c r="G570" s="636"/>
      <c r="H570" s="636"/>
      <c r="I570" s="636"/>
      <c r="J570" s="636"/>
      <c r="K570" s="636"/>
      <c r="L570" s="636"/>
      <c r="M570" s="636"/>
      <c r="N570" s="636"/>
      <c r="O570" s="636"/>
      <c r="P570" s="636"/>
      <c r="Q570" s="636"/>
      <c r="R570" s="636"/>
      <c r="S570" s="636"/>
      <c r="T570" s="636"/>
      <c r="U570" s="636"/>
      <c r="V570" s="636"/>
      <c r="W570" s="636"/>
      <c r="X570" s="636"/>
      <c r="Y570" s="636"/>
      <c r="Z570" s="636"/>
      <c r="AA570" s="636"/>
    </row>
    <row r="571">
      <c r="A571" s="636"/>
      <c r="B571" s="636"/>
      <c r="C571" s="636"/>
      <c r="D571" s="636"/>
      <c r="E571" s="636"/>
      <c r="F571" s="636"/>
      <c r="G571" s="636"/>
      <c r="H571" s="636"/>
      <c r="I571" s="636"/>
      <c r="J571" s="636"/>
      <c r="K571" s="636"/>
      <c r="L571" s="636"/>
      <c r="M571" s="636"/>
      <c r="N571" s="636"/>
      <c r="O571" s="636"/>
      <c r="P571" s="636"/>
      <c r="Q571" s="636"/>
      <c r="R571" s="636"/>
      <c r="S571" s="636"/>
      <c r="T571" s="636"/>
      <c r="U571" s="636"/>
      <c r="V571" s="636"/>
      <c r="W571" s="636"/>
      <c r="X571" s="636"/>
      <c r="Y571" s="636"/>
      <c r="Z571" s="636"/>
      <c r="AA571" s="636"/>
    </row>
    <row r="572">
      <c r="A572" s="636"/>
      <c r="B572" s="636"/>
      <c r="C572" s="636"/>
      <c r="D572" s="636"/>
      <c r="E572" s="636"/>
      <c r="F572" s="636"/>
      <c r="G572" s="636"/>
      <c r="H572" s="636"/>
      <c r="I572" s="636"/>
      <c r="J572" s="636"/>
      <c r="K572" s="636"/>
      <c r="L572" s="636"/>
      <c r="M572" s="636"/>
      <c r="N572" s="636"/>
      <c r="O572" s="636"/>
      <c r="P572" s="636"/>
      <c r="Q572" s="636"/>
      <c r="R572" s="636"/>
      <c r="S572" s="636"/>
      <c r="T572" s="636"/>
      <c r="U572" s="636"/>
      <c r="V572" s="636"/>
      <c r="W572" s="636"/>
      <c r="X572" s="636"/>
      <c r="Y572" s="636"/>
      <c r="Z572" s="636"/>
      <c r="AA572" s="636"/>
    </row>
    <row r="573">
      <c r="A573" s="636"/>
      <c r="B573" s="636"/>
      <c r="C573" s="636"/>
      <c r="D573" s="636"/>
      <c r="E573" s="636"/>
      <c r="F573" s="636"/>
      <c r="G573" s="636"/>
      <c r="H573" s="636"/>
      <c r="I573" s="636"/>
      <c r="J573" s="636"/>
      <c r="K573" s="636"/>
      <c r="L573" s="636"/>
      <c r="M573" s="636"/>
      <c r="N573" s="636"/>
      <c r="O573" s="636"/>
      <c r="P573" s="636"/>
      <c r="Q573" s="636"/>
      <c r="R573" s="636"/>
      <c r="S573" s="636"/>
      <c r="T573" s="636"/>
      <c r="U573" s="636"/>
      <c r="V573" s="636"/>
      <c r="W573" s="636"/>
      <c r="X573" s="636"/>
      <c r="Y573" s="636"/>
      <c r="Z573" s="636"/>
      <c r="AA573" s="636"/>
    </row>
    <row r="574">
      <c r="A574" s="636"/>
      <c r="B574" s="636"/>
      <c r="C574" s="636"/>
      <c r="D574" s="636"/>
      <c r="E574" s="636"/>
      <c r="F574" s="636"/>
      <c r="G574" s="636"/>
      <c r="H574" s="636"/>
      <c r="I574" s="636"/>
      <c r="J574" s="636"/>
      <c r="K574" s="636"/>
      <c r="L574" s="636"/>
      <c r="M574" s="636"/>
      <c r="N574" s="636"/>
      <c r="O574" s="636"/>
      <c r="P574" s="636"/>
      <c r="Q574" s="636"/>
      <c r="R574" s="636"/>
      <c r="S574" s="636"/>
      <c r="T574" s="636"/>
      <c r="U574" s="636"/>
      <c r="V574" s="636"/>
      <c r="W574" s="636"/>
      <c r="X574" s="636"/>
      <c r="Y574" s="636"/>
      <c r="Z574" s="636"/>
      <c r="AA574" s="636"/>
    </row>
    <row r="575">
      <c r="A575" s="636"/>
      <c r="B575" s="636"/>
      <c r="C575" s="636"/>
      <c r="D575" s="636"/>
      <c r="E575" s="636"/>
      <c r="F575" s="636"/>
      <c r="G575" s="636"/>
      <c r="H575" s="636"/>
      <c r="I575" s="636"/>
      <c r="J575" s="636"/>
      <c r="K575" s="636"/>
      <c r="L575" s="636"/>
      <c r="M575" s="636"/>
      <c r="N575" s="636"/>
      <c r="O575" s="636"/>
      <c r="P575" s="636"/>
      <c r="Q575" s="636"/>
      <c r="R575" s="636"/>
      <c r="S575" s="636"/>
      <c r="T575" s="636"/>
      <c r="U575" s="636"/>
      <c r="V575" s="636"/>
      <c r="W575" s="636"/>
      <c r="X575" s="636"/>
      <c r="Y575" s="636"/>
      <c r="Z575" s="636"/>
      <c r="AA575" s="636"/>
    </row>
    <row r="576">
      <c r="A576" s="636"/>
      <c r="B576" s="636"/>
      <c r="C576" s="636"/>
      <c r="D576" s="636"/>
      <c r="E576" s="636"/>
      <c r="F576" s="636"/>
      <c r="G576" s="636"/>
      <c r="H576" s="636"/>
      <c r="I576" s="636"/>
      <c r="J576" s="636"/>
      <c r="K576" s="636"/>
      <c r="L576" s="636"/>
      <c r="M576" s="636"/>
      <c r="N576" s="636"/>
      <c r="O576" s="636"/>
      <c r="P576" s="636"/>
      <c r="Q576" s="636"/>
      <c r="R576" s="636"/>
      <c r="S576" s="636"/>
      <c r="T576" s="636"/>
      <c r="U576" s="636"/>
      <c r="V576" s="636"/>
      <c r="W576" s="636"/>
      <c r="X576" s="636"/>
      <c r="Y576" s="636"/>
      <c r="Z576" s="636"/>
      <c r="AA576" s="636"/>
    </row>
    <row r="577">
      <c r="A577" s="636"/>
      <c r="B577" s="636"/>
      <c r="C577" s="636"/>
      <c r="D577" s="636"/>
      <c r="E577" s="636"/>
      <c r="F577" s="636"/>
      <c r="G577" s="636"/>
      <c r="H577" s="636"/>
      <c r="I577" s="636"/>
      <c r="J577" s="636"/>
      <c r="K577" s="636"/>
      <c r="L577" s="636"/>
      <c r="M577" s="636"/>
      <c r="N577" s="636"/>
      <c r="O577" s="636"/>
      <c r="P577" s="636"/>
      <c r="Q577" s="636"/>
      <c r="R577" s="636"/>
      <c r="S577" s="636"/>
      <c r="T577" s="636"/>
      <c r="U577" s="636"/>
      <c r="V577" s="636"/>
      <c r="W577" s="636"/>
      <c r="X577" s="636"/>
      <c r="Y577" s="636"/>
      <c r="Z577" s="636"/>
      <c r="AA577" s="636"/>
    </row>
    <row r="578">
      <c r="A578" s="636"/>
      <c r="B578" s="636"/>
      <c r="C578" s="636"/>
      <c r="D578" s="636"/>
      <c r="E578" s="636"/>
      <c r="F578" s="636"/>
      <c r="G578" s="636"/>
      <c r="H578" s="636"/>
      <c r="I578" s="636"/>
      <c r="J578" s="636"/>
      <c r="K578" s="636"/>
      <c r="L578" s="636"/>
      <c r="M578" s="636"/>
      <c r="N578" s="636"/>
      <c r="O578" s="636"/>
      <c r="P578" s="636"/>
      <c r="Q578" s="636"/>
      <c r="R578" s="636"/>
      <c r="S578" s="636"/>
      <c r="T578" s="636"/>
      <c r="U578" s="636"/>
      <c r="V578" s="636"/>
      <c r="W578" s="636"/>
      <c r="X578" s="636"/>
      <c r="Y578" s="636"/>
      <c r="Z578" s="636"/>
      <c r="AA578" s="636"/>
    </row>
    <row r="579">
      <c r="A579" s="636"/>
      <c r="B579" s="636"/>
      <c r="C579" s="636"/>
      <c r="D579" s="636"/>
      <c r="E579" s="636"/>
      <c r="F579" s="636"/>
      <c r="G579" s="636"/>
      <c r="H579" s="636"/>
      <c r="I579" s="636"/>
      <c r="J579" s="636"/>
      <c r="K579" s="636"/>
      <c r="L579" s="636"/>
      <c r="M579" s="636"/>
      <c r="N579" s="636"/>
      <c r="O579" s="636"/>
      <c r="P579" s="636"/>
      <c r="Q579" s="636"/>
      <c r="R579" s="636"/>
      <c r="S579" s="636"/>
      <c r="T579" s="636"/>
      <c r="U579" s="636"/>
      <c r="V579" s="636"/>
      <c r="W579" s="636"/>
      <c r="X579" s="636"/>
      <c r="Y579" s="636"/>
      <c r="Z579" s="636"/>
      <c r="AA579" s="636"/>
    </row>
    <row r="580">
      <c r="A580" s="636"/>
      <c r="B580" s="636"/>
      <c r="C580" s="636"/>
      <c r="D580" s="636"/>
      <c r="E580" s="636"/>
      <c r="F580" s="636"/>
      <c r="G580" s="636"/>
      <c r="H580" s="636"/>
      <c r="I580" s="636"/>
      <c r="J580" s="636"/>
      <c r="K580" s="636"/>
      <c r="L580" s="636"/>
      <c r="M580" s="636"/>
      <c r="N580" s="636"/>
      <c r="O580" s="636"/>
      <c r="P580" s="636"/>
      <c r="Q580" s="636"/>
      <c r="R580" s="636"/>
      <c r="S580" s="636"/>
      <c r="T580" s="636"/>
      <c r="U580" s="636"/>
      <c r="V580" s="636"/>
      <c r="W580" s="636"/>
      <c r="X580" s="636"/>
      <c r="Y580" s="636"/>
      <c r="Z580" s="636"/>
      <c r="AA580" s="636"/>
    </row>
    <row r="581">
      <c r="A581" s="636"/>
      <c r="B581" s="636"/>
      <c r="C581" s="636"/>
      <c r="D581" s="636"/>
      <c r="E581" s="636"/>
      <c r="F581" s="636"/>
      <c r="G581" s="636"/>
      <c r="H581" s="636"/>
      <c r="I581" s="636"/>
      <c r="J581" s="636"/>
      <c r="K581" s="636"/>
      <c r="L581" s="636"/>
      <c r="M581" s="636"/>
      <c r="N581" s="636"/>
      <c r="O581" s="636"/>
      <c r="P581" s="636"/>
      <c r="Q581" s="636"/>
      <c r="R581" s="636"/>
      <c r="S581" s="636"/>
      <c r="T581" s="636"/>
      <c r="U581" s="636"/>
      <c r="V581" s="636"/>
      <c r="W581" s="636"/>
      <c r="X581" s="636"/>
      <c r="Y581" s="636"/>
      <c r="Z581" s="636"/>
      <c r="AA581" s="636"/>
    </row>
    <row r="582">
      <c r="A582" s="636"/>
      <c r="B582" s="636"/>
      <c r="C582" s="636"/>
      <c r="D582" s="636"/>
      <c r="E582" s="636"/>
      <c r="F582" s="636"/>
      <c r="G582" s="636"/>
      <c r="H582" s="636"/>
      <c r="I582" s="636"/>
      <c r="J582" s="636"/>
      <c r="K582" s="636"/>
      <c r="L582" s="636"/>
      <c r="M582" s="636"/>
      <c r="N582" s="636"/>
      <c r="O582" s="636"/>
      <c r="P582" s="636"/>
      <c r="Q582" s="636"/>
      <c r="R582" s="636"/>
      <c r="S582" s="636"/>
      <c r="T582" s="636"/>
      <c r="U582" s="636"/>
      <c r="V582" s="636"/>
      <c r="W582" s="636"/>
      <c r="X582" s="636"/>
      <c r="Y582" s="636"/>
      <c r="Z582" s="636"/>
      <c r="AA582" s="636"/>
    </row>
    <row r="583">
      <c r="A583" s="636"/>
      <c r="B583" s="636"/>
      <c r="C583" s="636"/>
      <c r="D583" s="636"/>
      <c r="E583" s="636"/>
      <c r="F583" s="636"/>
      <c r="G583" s="636"/>
      <c r="H583" s="636"/>
      <c r="I583" s="636"/>
      <c r="J583" s="636"/>
      <c r="K583" s="636"/>
      <c r="L583" s="636"/>
      <c r="M583" s="636"/>
      <c r="N583" s="636"/>
      <c r="O583" s="636"/>
      <c r="P583" s="636"/>
      <c r="Q583" s="636"/>
      <c r="R583" s="636"/>
      <c r="S583" s="636"/>
      <c r="T583" s="636"/>
      <c r="U583" s="636"/>
      <c r="V583" s="636"/>
      <c r="W583" s="636"/>
      <c r="X583" s="636"/>
      <c r="Y583" s="636"/>
      <c r="Z583" s="636"/>
      <c r="AA583" s="636"/>
    </row>
    <row r="584">
      <c r="A584" s="636"/>
      <c r="B584" s="636"/>
      <c r="C584" s="636"/>
      <c r="D584" s="636"/>
      <c r="E584" s="636"/>
      <c r="F584" s="636"/>
      <c r="G584" s="636"/>
      <c r="H584" s="636"/>
      <c r="I584" s="636"/>
      <c r="J584" s="636"/>
      <c r="K584" s="636"/>
      <c r="L584" s="636"/>
      <c r="M584" s="636"/>
      <c r="N584" s="636"/>
      <c r="O584" s="636"/>
      <c r="P584" s="636"/>
      <c r="Q584" s="636"/>
      <c r="R584" s="636"/>
      <c r="S584" s="636"/>
      <c r="T584" s="636"/>
      <c r="U584" s="636"/>
      <c r="V584" s="636"/>
      <c r="W584" s="636"/>
      <c r="X584" s="636"/>
      <c r="Y584" s="636"/>
      <c r="Z584" s="636"/>
      <c r="AA584" s="636"/>
    </row>
    <row r="585">
      <c r="A585" s="636"/>
      <c r="B585" s="636"/>
      <c r="C585" s="636"/>
      <c r="D585" s="636"/>
      <c r="E585" s="636"/>
      <c r="F585" s="636"/>
      <c r="G585" s="636"/>
      <c r="H585" s="636"/>
      <c r="I585" s="636"/>
      <c r="J585" s="636"/>
      <c r="K585" s="636"/>
      <c r="L585" s="636"/>
      <c r="M585" s="636"/>
      <c r="N585" s="636"/>
      <c r="O585" s="636"/>
      <c r="P585" s="636"/>
      <c r="Q585" s="636"/>
      <c r="R585" s="636"/>
      <c r="S585" s="636"/>
      <c r="T585" s="636"/>
      <c r="U585" s="636"/>
      <c r="V585" s="636"/>
      <c r="W585" s="636"/>
      <c r="X585" s="636"/>
      <c r="Y585" s="636"/>
      <c r="Z585" s="636"/>
      <c r="AA585" s="636"/>
    </row>
    <row r="586">
      <c r="A586" s="636"/>
      <c r="B586" s="636"/>
      <c r="C586" s="636"/>
      <c r="D586" s="636"/>
      <c r="E586" s="636"/>
      <c r="F586" s="636"/>
      <c r="G586" s="636"/>
      <c r="H586" s="636"/>
      <c r="I586" s="636"/>
      <c r="J586" s="636"/>
      <c r="K586" s="636"/>
      <c r="L586" s="636"/>
      <c r="M586" s="636"/>
      <c r="N586" s="636"/>
      <c r="O586" s="636"/>
      <c r="P586" s="636"/>
      <c r="Q586" s="636"/>
      <c r="R586" s="636"/>
      <c r="S586" s="636"/>
      <c r="T586" s="636"/>
      <c r="U586" s="636"/>
      <c r="V586" s="636"/>
      <c r="W586" s="636"/>
      <c r="X586" s="636"/>
      <c r="Y586" s="636"/>
      <c r="Z586" s="636"/>
      <c r="AA586" s="636"/>
    </row>
    <row r="587">
      <c r="A587" s="636"/>
      <c r="B587" s="636"/>
      <c r="C587" s="636"/>
      <c r="D587" s="636"/>
      <c r="E587" s="636"/>
      <c r="F587" s="636"/>
      <c r="G587" s="636"/>
      <c r="H587" s="636"/>
      <c r="I587" s="636"/>
      <c r="J587" s="636"/>
      <c r="K587" s="636"/>
      <c r="L587" s="636"/>
      <c r="M587" s="636"/>
      <c r="N587" s="636"/>
      <c r="O587" s="636"/>
      <c r="P587" s="636"/>
      <c r="Q587" s="636"/>
      <c r="R587" s="636"/>
      <c r="S587" s="636"/>
      <c r="T587" s="636"/>
      <c r="U587" s="636"/>
      <c r="V587" s="636"/>
      <c r="W587" s="636"/>
      <c r="X587" s="636"/>
      <c r="Y587" s="636"/>
      <c r="Z587" s="636"/>
      <c r="AA587" s="636"/>
    </row>
    <row r="588">
      <c r="A588" s="636"/>
      <c r="B588" s="636"/>
      <c r="C588" s="636"/>
      <c r="D588" s="636"/>
      <c r="E588" s="636"/>
      <c r="F588" s="636"/>
      <c r="G588" s="636"/>
      <c r="H588" s="636"/>
      <c r="I588" s="636"/>
      <c r="J588" s="636"/>
      <c r="K588" s="636"/>
      <c r="L588" s="636"/>
      <c r="M588" s="636"/>
      <c r="N588" s="636"/>
      <c r="O588" s="636"/>
      <c r="P588" s="636"/>
      <c r="Q588" s="636"/>
      <c r="R588" s="636"/>
      <c r="S588" s="636"/>
      <c r="T588" s="636"/>
      <c r="U588" s="636"/>
      <c r="V588" s="636"/>
      <c r="W588" s="636"/>
      <c r="X588" s="636"/>
      <c r="Y588" s="636"/>
      <c r="Z588" s="636"/>
      <c r="AA588" s="636"/>
    </row>
    <row r="589">
      <c r="A589" s="636"/>
      <c r="B589" s="636"/>
      <c r="C589" s="636"/>
      <c r="D589" s="636"/>
      <c r="E589" s="636"/>
      <c r="F589" s="636"/>
      <c r="G589" s="636"/>
      <c r="H589" s="636"/>
      <c r="I589" s="636"/>
      <c r="J589" s="636"/>
      <c r="K589" s="636"/>
      <c r="L589" s="636"/>
      <c r="M589" s="636"/>
      <c r="N589" s="636"/>
      <c r="O589" s="636"/>
      <c r="P589" s="636"/>
      <c r="Q589" s="636"/>
      <c r="R589" s="636"/>
      <c r="S589" s="636"/>
      <c r="T589" s="636"/>
      <c r="U589" s="636"/>
      <c r="V589" s="636"/>
      <c r="W589" s="636"/>
      <c r="X589" s="636"/>
      <c r="Y589" s="636"/>
      <c r="Z589" s="636"/>
      <c r="AA589" s="636"/>
    </row>
    <row r="590">
      <c r="A590" s="636"/>
      <c r="B590" s="636"/>
      <c r="C590" s="636"/>
      <c r="D590" s="636"/>
      <c r="E590" s="636"/>
      <c r="F590" s="636"/>
      <c r="G590" s="636"/>
      <c r="H590" s="636"/>
      <c r="I590" s="636"/>
      <c r="J590" s="636"/>
      <c r="K590" s="636"/>
      <c r="L590" s="636"/>
      <c r="M590" s="636"/>
      <c r="N590" s="636"/>
      <c r="O590" s="636"/>
      <c r="P590" s="636"/>
      <c r="Q590" s="636"/>
      <c r="R590" s="636"/>
      <c r="S590" s="636"/>
      <c r="T590" s="636"/>
      <c r="U590" s="636"/>
      <c r="V590" s="636"/>
      <c r="W590" s="636"/>
      <c r="X590" s="636"/>
      <c r="Y590" s="636"/>
      <c r="Z590" s="636"/>
      <c r="AA590" s="636"/>
    </row>
    <row r="591">
      <c r="A591" s="636"/>
      <c r="B591" s="636"/>
      <c r="C591" s="636"/>
      <c r="D591" s="636"/>
      <c r="E591" s="636"/>
      <c r="F591" s="636"/>
      <c r="G591" s="636"/>
      <c r="H591" s="636"/>
      <c r="I591" s="636"/>
      <c r="J591" s="636"/>
      <c r="K591" s="636"/>
      <c r="L591" s="636"/>
      <c r="M591" s="636"/>
      <c r="N591" s="636"/>
      <c r="O591" s="636"/>
      <c r="P591" s="636"/>
      <c r="Q591" s="636"/>
      <c r="R591" s="636"/>
      <c r="S591" s="636"/>
      <c r="T591" s="636"/>
      <c r="U591" s="636"/>
      <c r="V591" s="636"/>
      <c r="W591" s="636"/>
      <c r="X591" s="636"/>
      <c r="Y591" s="636"/>
      <c r="Z591" s="636"/>
      <c r="AA591" s="636"/>
    </row>
    <row r="592">
      <c r="A592" s="636"/>
      <c r="B592" s="636"/>
      <c r="C592" s="636"/>
      <c r="D592" s="636"/>
      <c r="E592" s="636"/>
      <c r="F592" s="636"/>
      <c r="G592" s="636"/>
      <c r="H592" s="636"/>
      <c r="I592" s="636"/>
      <c r="J592" s="636"/>
      <c r="K592" s="636"/>
      <c r="L592" s="636"/>
      <c r="M592" s="636"/>
      <c r="N592" s="636"/>
      <c r="O592" s="636"/>
      <c r="P592" s="636"/>
      <c r="Q592" s="636"/>
      <c r="R592" s="636"/>
      <c r="S592" s="636"/>
      <c r="T592" s="636"/>
      <c r="U592" s="636"/>
      <c r="V592" s="636"/>
      <c r="W592" s="636"/>
      <c r="X592" s="636"/>
      <c r="Y592" s="636"/>
      <c r="Z592" s="636"/>
      <c r="AA592" s="636"/>
    </row>
    <row r="593">
      <c r="A593" s="636"/>
      <c r="B593" s="636"/>
      <c r="C593" s="636"/>
      <c r="D593" s="636"/>
      <c r="E593" s="636"/>
      <c r="F593" s="636"/>
      <c r="G593" s="636"/>
      <c r="H593" s="636"/>
      <c r="I593" s="636"/>
      <c r="J593" s="636"/>
      <c r="K593" s="636"/>
      <c r="L593" s="636"/>
      <c r="M593" s="636"/>
      <c r="N593" s="636"/>
      <c r="O593" s="636"/>
      <c r="P593" s="636"/>
      <c r="Q593" s="636"/>
      <c r="R593" s="636"/>
      <c r="S593" s="636"/>
      <c r="T593" s="636"/>
      <c r="U593" s="636"/>
      <c r="V593" s="636"/>
      <c r="W593" s="636"/>
      <c r="X593" s="636"/>
      <c r="Y593" s="636"/>
      <c r="Z593" s="636"/>
      <c r="AA593" s="636"/>
    </row>
    <row r="594">
      <c r="A594" s="636"/>
      <c r="B594" s="636"/>
      <c r="C594" s="636"/>
      <c r="D594" s="636"/>
      <c r="E594" s="636"/>
      <c r="F594" s="636"/>
      <c r="G594" s="636"/>
      <c r="H594" s="636"/>
      <c r="I594" s="636"/>
      <c r="J594" s="636"/>
      <c r="K594" s="636"/>
      <c r="L594" s="636"/>
      <c r="M594" s="636"/>
      <c r="N594" s="636"/>
      <c r="O594" s="636"/>
      <c r="P594" s="636"/>
      <c r="Q594" s="636"/>
      <c r="R594" s="636"/>
      <c r="S594" s="636"/>
      <c r="T594" s="636"/>
      <c r="U594" s="636"/>
      <c r="V594" s="636"/>
      <c r="W594" s="636"/>
      <c r="X594" s="636"/>
      <c r="Y594" s="636"/>
      <c r="Z594" s="636"/>
      <c r="AA594" s="636"/>
    </row>
    <row r="595">
      <c r="A595" s="636"/>
      <c r="B595" s="636"/>
      <c r="C595" s="636"/>
      <c r="D595" s="636"/>
      <c r="E595" s="636"/>
      <c r="F595" s="636"/>
      <c r="G595" s="636"/>
      <c r="H595" s="636"/>
      <c r="I595" s="636"/>
      <c r="J595" s="636"/>
      <c r="K595" s="636"/>
      <c r="L595" s="636"/>
      <c r="M595" s="636"/>
      <c r="N595" s="636"/>
      <c r="O595" s="636"/>
      <c r="P595" s="636"/>
      <c r="Q595" s="636"/>
      <c r="R595" s="636"/>
      <c r="S595" s="636"/>
      <c r="T595" s="636"/>
      <c r="U595" s="636"/>
      <c r="V595" s="636"/>
      <c r="W595" s="636"/>
      <c r="X595" s="636"/>
      <c r="Y595" s="636"/>
      <c r="Z595" s="636"/>
      <c r="AA595" s="636"/>
    </row>
    <row r="596">
      <c r="A596" s="636"/>
      <c r="B596" s="636"/>
      <c r="C596" s="636"/>
      <c r="D596" s="636"/>
      <c r="E596" s="636"/>
      <c r="F596" s="636"/>
      <c r="G596" s="636"/>
      <c r="H596" s="636"/>
      <c r="I596" s="636"/>
      <c r="J596" s="636"/>
      <c r="K596" s="636"/>
      <c r="L596" s="636"/>
      <c r="M596" s="636"/>
      <c r="N596" s="636"/>
      <c r="O596" s="636"/>
      <c r="P596" s="636"/>
      <c r="Q596" s="636"/>
      <c r="R596" s="636"/>
      <c r="S596" s="636"/>
      <c r="T596" s="636"/>
      <c r="U596" s="636"/>
      <c r="V596" s="636"/>
      <c r="W596" s="636"/>
      <c r="X596" s="636"/>
      <c r="Y596" s="636"/>
      <c r="Z596" s="636"/>
      <c r="AA596" s="636"/>
    </row>
    <row r="597">
      <c r="A597" s="636"/>
      <c r="B597" s="636"/>
      <c r="C597" s="636"/>
      <c r="D597" s="636"/>
      <c r="E597" s="636"/>
      <c r="F597" s="636"/>
      <c r="G597" s="636"/>
      <c r="H597" s="636"/>
      <c r="I597" s="636"/>
      <c r="J597" s="636"/>
      <c r="K597" s="636"/>
      <c r="L597" s="636"/>
      <c r="M597" s="636"/>
      <c r="N597" s="636"/>
      <c r="O597" s="636"/>
      <c r="P597" s="636"/>
      <c r="Q597" s="636"/>
      <c r="R597" s="636"/>
      <c r="S597" s="636"/>
      <c r="T597" s="636"/>
      <c r="U597" s="636"/>
      <c r="V597" s="636"/>
      <c r="W597" s="636"/>
      <c r="X597" s="636"/>
      <c r="Y597" s="636"/>
      <c r="Z597" s="636"/>
      <c r="AA597" s="636"/>
    </row>
    <row r="598">
      <c r="A598" s="636"/>
      <c r="B598" s="636"/>
      <c r="C598" s="636"/>
      <c r="D598" s="636"/>
      <c r="E598" s="636"/>
      <c r="F598" s="636"/>
      <c r="G598" s="636"/>
      <c r="H598" s="636"/>
      <c r="I598" s="636"/>
      <c r="J598" s="636"/>
      <c r="K598" s="636"/>
      <c r="L598" s="636"/>
      <c r="M598" s="636"/>
      <c r="N598" s="636"/>
      <c r="O598" s="636"/>
      <c r="P598" s="636"/>
      <c r="Q598" s="636"/>
      <c r="R598" s="636"/>
      <c r="S598" s="636"/>
      <c r="T598" s="636"/>
      <c r="U598" s="636"/>
      <c r="V598" s="636"/>
      <c r="W598" s="636"/>
      <c r="X598" s="636"/>
      <c r="Y598" s="636"/>
      <c r="Z598" s="636"/>
      <c r="AA598" s="636"/>
    </row>
    <row r="599">
      <c r="A599" s="636"/>
      <c r="B599" s="636"/>
      <c r="C599" s="636"/>
      <c r="D599" s="636"/>
      <c r="E599" s="636"/>
      <c r="F599" s="636"/>
      <c r="G599" s="636"/>
      <c r="H599" s="636"/>
      <c r="I599" s="636"/>
      <c r="J599" s="636"/>
      <c r="K599" s="636"/>
      <c r="L599" s="636"/>
      <c r="M599" s="636"/>
      <c r="N599" s="636"/>
      <c r="O599" s="636"/>
      <c r="P599" s="636"/>
      <c r="Q599" s="636"/>
      <c r="R599" s="636"/>
      <c r="S599" s="636"/>
      <c r="T599" s="636"/>
      <c r="U599" s="636"/>
      <c r="V599" s="636"/>
      <c r="W599" s="636"/>
      <c r="X599" s="636"/>
      <c r="Y599" s="636"/>
      <c r="Z599" s="636"/>
      <c r="AA599" s="636"/>
    </row>
    <row r="600">
      <c r="A600" s="636"/>
      <c r="B600" s="636"/>
      <c r="C600" s="636"/>
      <c r="D600" s="636"/>
      <c r="E600" s="636"/>
      <c r="F600" s="636"/>
      <c r="G600" s="636"/>
      <c r="H600" s="636"/>
      <c r="I600" s="636"/>
      <c r="J600" s="636"/>
      <c r="K600" s="636"/>
      <c r="L600" s="636"/>
      <c r="M600" s="636"/>
      <c r="N600" s="636"/>
      <c r="O600" s="636"/>
      <c r="P600" s="636"/>
      <c r="Q600" s="636"/>
      <c r="R600" s="636"/>
      <c r="S600" s="636"/>
      <c r="T600" s="636"/>
      <c r="U600" s="636"/>
      <c r="V600" s="636"/>
      <c r="W600" s="636"/>
      <c r="X600" s="636"/>
      <c r="Y600" s="636"/>
      <c r="Z600" s="636"/>
      <c r="AA600" s="636"/>
    </row>
    <row r="601">
      <c r="A601" s="636"/>
      <c r="B601" s="636"/>
      <c r="C601" s="636"/>
      <c r="D601" s="636"/>
      <c r="E601" s="636"/>
      <c r="F601" s="636"/>
      <c r="G601" s="636"/>
      <c r="H601" s="636"/>
      <c r="I601" s="636"/>
      <c r="J601" s="636"/>
      <c r="K601" s="636"/>
      <c r="L601" s="636"/>
      <c r="M601" s="636"/>
      <c r="N601" s="636"/>
      <c r="O601" s="636"/>
      <c r="P601" s="636"/>
      <c r="Q601" s="636"/>
      <c r="R601" s="636"/>
      <c r="S601" s="636"/>
      <c r="T601" s="636"/>
      <c r="U601" s="636"/>
      <c r="V601" s="636"/>
      <c r="W601" s="636"/>
      <c r="X601" s="636"/>
      <c r="Y601" s="636"/>
      <c r="Z601" s="636"/>
      <c r="AA601" s="636"/>
    </row>
    <row r="602">
      <c r="A602" s="636"/>
      <c r="B602" s="636"/>
      <c r="C602" s="636"/>
      <c r="D602" s="636"/>
      <c r="E602" s="636"/>
      <c r="F602" s="636"/>
      <c r="G602" s="636"/>
      <c r="H602" s="636"/>
      <c r="I602" s="636"/>
      <c r="J602" s="636"/>
      <c r="K602" s="636"/>
      <c r="L602" s="636"/>
      <c r="M602" s="636"/>
      <c r="N602" s="636"/>
      <c r="O602" s="636"/>
      <c r="P602" s="636"/>
      <c r="Q602" s="636"/>
      <c r="R602" s="636"/>
      <c r="S602" s="636"/>
      <c r="T602" s="636"/>
      <c r="U602" s="636"/>
      <c r="V602" s="636"/>
      <c r="W602" s="636"/>
      <c r="X602" s="636"/>
      <c r="Y602" s="636"/>
      <c r="Z602" s="636"/>
      <c r="AA602" s="636"/>
    </row>
    <row r="603">
      <c r="A603" s="636"/>
      <c r="B603" s="636"/>
      <c r="C603" s="636"/>
      <c r="D603" s="636"/>
      <c r="E603" s="636"/>
      <c r="F603" s="636"/>
      <c r="G603" s="636"/>
      <c r="H603" s="636"/>
      <c r="I603" s="636"/>
      <c r="J603" s="636"/>
      <c r="K603" s="636"/>
      <c r="L603" s="636"/>
      <c r="M603" s="636"/>
      <c r="N603" s="636"/>
      <c r="O603" s="636"/>
      <c r="P603" s="636"/>
      <c r="Q603" s="636"/>
      <c r="R603" s="636"/>
      <c r="S603" s="636"/>
      <c r="T603" s="636"/>
      <c r="U603" s="636"/>
      <c r="V603" s="636"/>
      <c r="W603" s="636"/>
      <c r="X603" s="636"/>
      <c r="Y603" s="636"/>
      <c r="Z603" s="636"/>
      <c r="AA603" s="636"/>
    </row>
    <row r="604">
      <c r="A604" s="636"/>
      <c r="B604" s="636"/>
      <c r="C604" s="636"/>
      <c r="D604" s="636"/>
      <c r="E604" s="636"/>
      <c r="F604" s="636"/>
      <c r="G604" s="636"/>
      <c r="H604" s="636"/>
      <c r="I604" s="636"/>
      <c r="J604" s="636"/>
      <c r="K604" s="636"/>
      <c r="L604" s="636"/>
      <c r="M604" s="636"/>
      <c r="N604" s="636"/>
      <c r="O604" s="636"/>
      <c r="P604" s="636"/>
      <c r="Q604" s="636"/>
      <c r="R604" s="636"/>
      <c r="S604" s="636"/>
      <c r="T604" s="636"/>
      <c r="U604" s="636"/>
      <c r="V604" s="636"/>
      <c r="W604" s="636"/>
      <c r="X604" s="636"/>
      <c r="Y604" s="636"/>
      <c r="Z604" s="636"/>
      <c r="AA604" s="636"/>
    </row>
    <row r="605">
      <c r="A605" s="636"/>
      <c r="B605" s="636"/>
      <c r="C605" s="636"/>
      <c r="D605" s="636"/>
      <c r="E605" s="636"/>
      <c r="F605" s="636"/>
      <c r="G605" s="636"/>
      <c r="H605" s="636"/>
      <c r="I605" s="636"/>
      <c r="J605" s="636"/>
      <c r="K605" s="636"/>
      <c r="L605" s="636"/>
      <c r="M605" s="636"/>
      <c r="N605" s="636"/>
      <c r="O605" s="636"/>
      <c r="P605" s="636"/>
      <c r="Q605" s="636"/>
      <c r="R605" s="636"/>
      <c r="S605" s="636"/>
      <c r="T605" s="636"/>
      <c r="U605" s="636"/>
      <c r="V605" s="636"/>
      <c r="W605" s="636"/>
      <c r="X605" s="636"/>
      <c r="Y605" s="636"/>
      <c r="Z605" s="636"/>
      <c r="AA605" s="636"/>
    </row>
    <row r="606">
      <c r="A606" s="636"/>
      <c r="B606" s="636"/>
      <c r="C606" s="636"/>
      <c r="D606" s="636"/>
      <c r="E606" s="636"/>
      <c r="F606" s="636"/>
      <c r="G606" s="636"/>
      <c r="H606" s="636"/>
      <c r="I606" s="636"/>
      <c r="J606" s="636"/>
      <c r="K606" s="636"/>
      <c r="L606" s="636"/>
      <c r="M606" s="636"/>
      <c r="N606" s="636"/>
      <c r="O606" s="636"/>
      <c r="P606" s="636"/>
      <c r="Q606" s="636"/>
      <c r="R606" s="636"/>
      <c r="S606" s="636"/>
      <c r="T606" s="636"/>
      <c r="U606" s="636"/>
      <c r="V606" s="636"/>
      <c r="W606" s="636"/>
      <c r="X606" s="636"/>
      <c r="Y606" s="636"/>
      <c r="Z606" s="636"/>
      <c r="AA606" s="636"/>
    </row>
    <row r="607">
      <c r="A607" s="636"/>
      <c r="B607" s="636"/>
      <c r="C607" s="636"/>
      <c r="D607" s="636"/>
      <c r="E607" s="636"/>
      <c r="F607" s="636"/>
      <c r="G607" s="636"/>
      <c r="H607" s="636"/>
      <c r="I607" s="636"/>
      <c r="J607" s="636"/>
      <c r="K607" s="636"/>
      <c r="L607" s="636"/>
      <c r="M607" s="636"/>
      <c r="N607" s="636"/>
      <c r="O607" s="636"/>
      <c r="P607" s="636"/>
      <c r="Q607" s="636"/>
      <c r="R607" s="636"/>
      <c r="S607" s="636"/>
      <c r="T607" s="636"/>
      <c r="U607" s="636"/>
      <c r="V607" s="636"/>
      <c r="W607" s="636"/>
      <c r="X607" s="636"/>
      <c r="Y607" s="636"/>
      <c r="Z607" s="636"/>
      <c r="AA607" s="636"/>
    </row>
    <row r="608">
      <c r="A608" s="636"/>
      <c r="B608" s="636"/>
      <c r="C608" s="636"/>
      <c r="D608" s="636"/>
      <c r="E608" s="636"/>
      <c r="F608" s="636"/>
      <c r="G608" s="636"/>
      <c r="H608" s="636"/>
      <c r="I608" s="636"/>
      <c r="J608" s="636"/>
      <c r="K608" s="636"/>
      <c r="L608" s="636"/>
      <c r="M608" s="636"/>
      <c r="N608" s="636"/>
      <c r="O608" s="636"/>
      <c r="P608" s="636"/>
      <c r="Q608" s="636"/>
      <c r="R608" s="636"/>
      <c r="S608" s="636"/>
      <c r="T608" s="636"/>
      <c r="U608" s="636"/>
      <c r="V608" s="636"/>
      <c r="W608" s="636"/>
      <c r="X608" s="636"/>
      <c r="Y608" s="636"/>
      <c r="Z608" s="636"/>
      <c r="AA608" s="636"/>
    </row>
    <row r="609">
      <c r="A609" s="636"/>
      <c r="B609" s="636"/>
      <c r="C609" s="636"/>
      <c r="D609" s="636"/>
      <c r="E609" s="636"/>
      <c r="F609" s="636"/>
      <c r="G609" s="636"/>
      <c r="H609" s="636"/>
      <c r="I609" s="636"/>
      <c r="J609" s="636"/>
      <c r="K609" s="636"/>
      <c r="L609" s="636"/>
      <c r="M609" s="636"/>
      <c r="N609" s="636"/>
      <c r="O609" s="636"/>
      <c r="P609" s="636"/>
      <c r="Q609" s="636"/>
      <c r="R609" s="636"/>
      <c r="S609" s="636"/>
      <c r="T609" s="636"/>
      <c r="U609" s="636"/>
      <c r="V609" s="636"/>
      <c r="W609" s="636"/>
      <c r="X609" s="636"/>
      <c r="Y609" s="636"/>
      <c r="Z609" s="636"/>
      <c r="AA609" s="636"/>
    </row>
    <row r="610">
      <c r="A610" s="636"/>
      <c r="B610" s="636"/>
      <c r="C610" s="636"/>
      <c r="D610" s="636"/>
      <c r="E610" s="636"/>
      <c r="F610" s="636"/>
      <c r="G610" s="636"/>
      <c r="H610" s="636"/>
      <c r="I610" s="636"/>
      <c r="J610" s="636"/>
      <c r="K610" s="636"/>
      <c r="L610" s="636"/>
      <c r="M610" s="636"/>
      <c r="N610" s="636"/>
      <c r="O610" s="636"/>
      <c r="P610" s="636"/>
      <c r="Q610" s="636"/>
      <c r="R610" s="636"/>
      <c r="S610" s="636"/>
      <c r="T610" s="636"/>
      <c r="U610" s="636"/>
      <c r="V610" s="636"/>
      <c r="W610" s="636"/>
      <c r="X610" s="636"/>
      <c r="Y610" s="636"/>
      <c r="Z610" s="636"/>
      <c r="AA610" s="636"/>
    </row>
    <row r="611">
      <c r="A611" s="636"/>
      <c r="B611" s="636"/>
      <c r="C611" s="636"/>
      <c r="D611" s="636"/>
      <c r="E611" s="636"/>
      <c r="F611" s="636"/>
      <c r="G611" s="636"/>
      <c r="H611" s="636"/>
      <c r="I611" s="636"/>
      <c r="J611" s="636"/>
      <c r="K611" s="636"/>
      <c r="L611" s="636"/>
      <c r="M611" s="636"/>
      <c r="N611" s="636"/>
      <c r="O611" s="636"/>
      <c r="P611" s="636"/>
      <c r="Q611" s="636"/>
      <c r="R611" s="636"/>
      <c r="S611" s="636"/>
      <c r="T611" s="636"/>
      <c r="U611" s="636"/>
      <c r="V611" s="636"/>
      <c r="W611" s="636"/>
      <c r="X611" s="636"/>
      <c r="Y611" s="636"/>
      <c r="Z611" s="636"/>
      <c r="AA611" s="636"/>
    </row>
    <row r="612">
      <c r="A612" s="636"/>
      <c r="B612" s="636"/>
      <c r="C612" s="636"/>
      <c r="D612" s="636"/>
      <c r="E612" s="636"/>
      <c r="F612" s="636"/>
      <c r="G612" s="636"/>
      <c r="H612" s="636"/>
      <c r="I612" s="636"/>
      <c r="J612" s="636"/>
      <c r="K612" s="636"/>
      <c r="L612" s="636"/>
      <c r="M612" s="636"/>
      <c r="N612" s="636"/>
      <c r="O612" s="636"/>
      <c r="P612" s="636"/>
      <c r="Q612" s="636"/>
      <c r="R612" s="636"/>
      <c r="S612" s="636"/>
      <c r="T612" s="636"/>
      <c r="U612" s="636"/>
      <c r="V612" s="636"/>
      <c r="W612" s="636"/>
      <c r="X612" s="636"/>
      <c r="Y612" s="636"/>
      <c r="Z612" s="636"/>
      <c r="AA612" s="636"/>
    </row>
    <row r="613">
      <c r="A613" s="636"/>
      <c r="B613" s="636"/>
      <c r="C613" s="636"/>
      <c r="D613" s="636"/>
      <c r="E613" s="636"/>
      <c r="F613" s="636"/>
      <c r="G613" s="636"/>
      <c r="H613" s="636"/>
      <c r="I613" s="636"/>
      <c r="J613" s="636"/>
      <c r="K613" s="636"/>
      <c r="L613" s="636"/>
      <c r="M613" s="636"/>
      <c r="N613" s="636"/>
      <c r="O613" s="636"/>
      <c r="P613" s="636"/>
      <c r="Q613" s="636"/>
      <c r="R613" s="636"/>
      <c r="S613" s="636"/>
      <c r="T613" s="636"/>
      <c r="U613" s="636"/>
      <c r="V613" s="636"/>
      <c r="W613" s="636"/>
      <c r="X613" s="636"/>
      <c r="Y613" s="636"/>
      <c r="Z613" s="636"/>
      <c r="AA613" s="636"/>
    </row>
    <row r="614">
      <c r="A614" s="636"/>
      <c r="B614" s="636"/>
      <c r="C614" s="636"/>
      <c r="D614" s="636"/>
      <c r="E614" s="636"/>
      <c r="F614" s="636"/>
      <c r="G614" s="636"/>
      <c r="H614" s="636"/>
      <c r="I614" s="636"/>
      <c r="J614" s="636"/>
      <c r="K614" s="636"/>
      <c r="L614" s="636"/>
      <c r="M614" s="636"/>
      <c r="N614" s="636"/>
      <c r="O614" s="636"/>
      <c r="P614" s="636"/>
      <c r="Q614" s="636"/>
      <c r="R614" s="636"/>
      <c r="S614" s="636"/>
      <c r="T614" s="636"/>
      <c r="U614" s="636"/>
      <c r="V614" s="636"/>
      <c r="W614" s="636"/>
      <c r="X614" s="636"/>
      <c r="Y614" s="636"/>
      <c r="Z614" s="636"/>
      <c r="AA614" s="636"/>
    </row>
    <row r="615">
      <c r="A615" s="636"/>
      <c r="B615" s="636"/>
      <c r="C615" s="636"/>
      <c r="D615" s="636"/>
      <c r="E615" s="636"/>
      <c r="F615" s="636"/>
      <c r="G615" s="636"/>
      <c r="H615" s="636"/>
      <c r="I615" s="636"/>
      <c r="J615" s="636"/>
      <c r="K615" s="636"/>
      <c r="L615" s="636"/>
      <c r="M615" s="636"/>
      <c r="N615" s="636"/>
      <c r="O615" s="636"/>
      <c r="P615" s="636"/>
      <c r="Q615" s="636"/>
      <c r="R615" s="636"/>
      <c r="S615" s="636"/>
      <c r="T615" s="636"/>
      <c r="U615" s="636"/>
      <c r="V615" s="636"/>
      <c r="W615" s="636"/>
      <c r="X615" s="636"/>
      <c r="Y615" s="636"/>
      <c r="Z615" s="636"/>
      <c r="AA615" s="636"/>
    </row>
    <row r="616">
      <c r="A616" s="636"/>
      <c r="B616" s="636"/>
      <c r="C616" s="636"/>
      <c r="D616" s="636"/>
      <c r="E616" s="636"/>
      <c r="F616" s="636"/>
      <c r="G616" s="636"/>
      <c r="H616" s="636"/>
      <c r="I616" s="636"/>
      <c r="J616" s="636"/>
      <c r="K616" s="636"/>
      <c r="L616" s="636"/>
      <c r="M616" s="636"/>
      <c r="N616" s="636"/>
      <c r="O616" s="636"/>
      <c r="P616" s="636"/>
      <c r="Q616" s="636"/>
      <c r="R616" s="636"/>
      <c r="S616" s="636"/>
      <c r="T616" s="636"/>
      <c r="U616" s="636"/>
      <c r="V616" s="636"/>
      <c r="W616" s="636"/>
      <c r="X616" s="636"/>
      <c r="Y616" s="636"/>
      <c r="Z616" s="636"/>
      <c r="AA616" s="636"/>
    </row>
    <row r="617">
      <c r="A617" s="636"/>
      <c r="B617" s="636"/>
      <c r="C617" s="636"/>
      <c r="D617" s="636"/>
      <c r="E617" s="636"/>
      <c r="F617" s="636"/>
      <c r="G617" s="636"/>
      <c r="H617" s="636"/>
      <c r="I617" s="636"/>
      <c r="J617" s="636"/>
      <c r="K617" s="636"/>
      <c r="L617" s="636"/>
      <c r="M617" s="636"/>
      <c r="N617" s="636"/>
      <c r="O617" s="636"/>
      <c r="P617" s="636"/>
      <c r="Q617" s="636"/>
      <c r="R617" s="636"/>
      <c r="S617" s="636"/>
      <c r="T617" s="636"/>
      <c r="U617" s="636"/>
      <c r="V617" s="636"/>
      <c r="W617" s="636"/>
      <c r="X617" s="636"/>
      <c r="Y617" s="636"/>
      <c r="Z617" s="636"/>
      <c r="AA617" s="636"/>
    </row>
    <row r="618">
      <c r="A618" s="636"/>
      <c r="B618" s="636"/>
      <c r="C618" s="636"/>
      <c r="D618" s="636"/>
      <c r="E618" s="636"/>
      <c r="F618" s="636"/>
      <c r="G618" s="636"/>
      <c r="H618" s="636"/>
      <c r="I618" s="636"/>
      <c r="J618" s="636"/>
      <c r="K618" s="636"/>
      <c r="L618" s="636"/>
      <c r="M618" s="636"/>
      <c r="N618" s="636"/>
      <c r="O618" s="636"/>
      <c r="P618" s="636"/>
      <c r="Q618" s="636"/>
      <c r="R618" s="636"/>
      <c r="S618" s="636"/>
      <c r="T618" s="636"/>
      <c r="U618" s="636"/>
      <c r="V618" s="636"/>
      <c r="W618" s="636"/>
      <c r="X618" s="636"/>
      <c r="Y618" s="636"/>
      <c r="Z618" s="636"/>
      <c r="AA618" s="636"/>
    </row>
    <row r="619">
      <c r="A619" s="636"/>
      <c r="B619" s="636"/>
      <c r="C619" s="636"/>
      <c r="D619" s="636"/>
      <c r="E619" s="636"/>
      <c r="F619" s="636"/>
      <c r="G619" s="636"/>
      <c r="H619" s="636"/>
      <c r="I619" s="636"/>
      <c r="J619" s="636"/>
      <c r="K619" s="636"/>
      <c r="L619" s="636"/>
      <c r="M619" s="636"/>
      <c r="N619" s="636"/>
      <c r="O619" s="636"/>
      <c r="P619" s="636"/>
      <c r="Q619" s="636"/>
      <c r="R619" s="636"/>
      <c r="S619" s="636"/>
      <c r="T619" s="636"/>
      <c r="U619" s="636"/>
      <c r="V619" s="636"/>
      <c r="W619" s="636"/>
      <c r="X619" s="636"/>
      <c r="Y619" s="636"/>
      <c r="Z619" s="636"/>
      <c r="AA619" s="636"/>
    </row>
    <row r="620">
      <c r="A620" s="636"/>
      <c r="B620" s="636"/>
      <c r="C620" s="636"/>
      <c r="D620" s="636"/>
      <c r="E620" s="636"/>
      <c r="F620" s="636"/>
      <c r="G620" s="636"/>
      <c r="H620" s="636"/>
      <c r="I620" s="636"/>
      <c r="J620" s="636"/>
      <c r="K620" s="636"/>
      <c r="L620" s="636"/>
      <c r="M620" s="636"/>
      <c r="N620" s="636"/>
      <c r="O620" s="636"/>
      <c r="P620" s="636"/>
      <c r="Q620" s="636"/>
      <c r="R620" s="636"/>
      <c r="S620" s="636"/>
      <c r="T620" s="636"/>
      <c r="U620" s="636"/>
      <c r="V620" s="636"/>
      <c r="W620" s="636"/>
      <c r="X620" s="636"/>
      <c r="Y620" s="636"/>
      <c r="Z620" s="636"/>
      <c r="AA620" s="636"/>
    </row>
    <row r="621">
      <c r="A621" s="636"/>
      <c r="B621" s="636"/>
      <c r="C621" s="636"/>
      <c r="D621" s="636"/>
      <c r="E621" s="636"/>
      <c r="F621" s="636"/>
      <c r="G621" s="636"/>
      <c r="H621" s="636"/>
      <c r="I621" s="636"/>
      <c r="J621" s="636"/>
      <c r="K621" s="636"/>
      <c r="L621" s="636"/>
      <c r="M621" s="636"/>
      <c r="N621" s="636"/>
      <c r="O621" s="636"/>
      <c r="P621" s="636"/>
      <c r="Q621" s="636"/>
      <c r="R621" s="636"/>
      <c r="S621" s="636"/>
      <c r="T621" s="636"/>
      <c r="U621" s="636"/>
      <c r="V621" s="636"/>
      <c r="W621" s="636"/>
      <c r="X621" s="636"/>
      <c r="Y621" s="636"/>
      <c r="Z621" s="636"/>
      <c r="AA621" s="636"/>
    </row>
    <row r="622">
      <c r="A622" s="636"/>
      <c r="B622" s="636"/>
      <c r="C622" s="636"/>
      <c r="D622" s="636"/>
      <c r="E622" s="636"/>
      <c r="F622" s="636"/>
      <c r="G622" s="636"/>
      <c r="H622" s="636"/>
      <c r="I622" s="636"/>
      <c r="J622" s="636"/>
      <c r="K622" s="636"/>
      <c r="L622" s="636"/>
      <c r="M622" s="636"/>
      <c r="N622" s="636"/>
      <c r="O622" s="636"/>
      <c r="P622" s="636"/>
      <c r="Q622" s="636"/>
      <c r="R622" s="636"/>
      <c r="S622" s="636"/>
      <c r="T622" s="636"/>
      <c r="U622" s="636"/>
      <c r="V622" s="636"/>
      <c r="W622" s="636"/>
      <c r="X622" s="636"/>
      <c r="Y622" s="636"/>
      <c r="Z622" s="636"/>
      <c r="AA622" s="636"/>
    </row>
    <row r="623">
      <c r="A623" s="636"/>
      <c r="B623" s="636"/>
      <c r="C623" s="636"/>
      <c r="D623" s="636"/>
      <c r="E623" s="636"/>
      <c r="F623" s="636"/>
      <c r="G623" s="636"/>
      <c r="H623" s="636"/>
      <c r="I623" s="636"/>
      <c r="J623" s="636"/>
      <c r="K623" s="636"/>
      <c r="L623" s="636"/>
      <c r="M623" s="636"/>
      <c r="N623" s="636"/>
      <c r="O623" s="636"/>
      <c r="P623" s="636"/>
      <c r="Q623" s="636"/>
      <c r="R623" s="636"/>
      <c r="S623" s="636"/>
      <c r="T623" s="636"/>
      <c r="U623" s="636"/>
      <c r="V623" s="636"/>
      <c r="W623" s="636"/>
      <c r="X623" s="636"/>
      <c r="Y623" s="636"/>
      <c r="Z623" s="636"/>
      <c r="AA623" s="636"/>
    </row>
    <row r="624">
      <c r="A624" s="636"/>
      <c r="B624" s="636"/>
      <c r="C624" s="636"/>
      <c r="D624" s="636"/>
      <c r="E624" s="636"/>
      <c r="F624" s="636"/>
      <c r="G624" s="636"/>
      <c r="H624" s="636"/>
      <c r="I624" s="636"/>
      <c r="J624" s="636"/>
      <c r="K624" s="636"/>
      <c r="L624" s="636"/>
      <c r="M624" s="636"/>
      <c r="N624" s="636"/>
      <c r="O624" s="636"/>
      <c r="P624" s="636"/>
      <c r="Q624" s="636"/>
      <c r="R624" s="636"/>
      <c r="S624" s="636"/>
      <c r="T624" s="636"/>
      <c r="U624" s="636"/>
      <c r="V624" s="636"/>
      <c r="W624" s="636"/>
      <c r="X624" s="636"/>
      <c r="Y624" s="636"/>
      <c r="Z624" s="636"/>
      <c r="AA624" s="636"/>
    </row>
    <row r="625">
      <c r="A625" s="636"/>
      <c r="B625" s="636"/>
      <c r="C625" s="636"/>
      <c r="D625" s="636"/>
      <c r="E625" s="636"/>
      <c r="F625" s="636"/>
      <c r="G625" s="636"/>
      <c r="H625" s="636"/>
      <c r="I625" s="636"/>
      <c r="J625" s="636"/>
      <c r="K625" s="636"/>
      <c r="L625" s="636"/>
      <c r="M625" s="636"/>
      <c r="N625" s="636"/>
      <c r="O625" s="636"/>
      <c r="P625" s="636"/>
      <c r="Q625" s="636"/>
      <c r="R625" s="636"/>
      <c r="S625" s="636"/>
      <c r="T625" s="636"/>
      <c r="U625" s="636"/>
      <c r="V625" s="636"/>
      <c r="W625" s="636"/>
      <c r="X625" s="636"/>
      <c r="Y625" s="636"/>
      <c r="Z625" s="636"/>
      <c r="AA625" s="636"/>
    </row>
    <row r="626">
      <c r="A626" s="636"/>
      <c r="B626" s="636"/>
      <c r="C626" s="636"/>
      <c r="D626" s="636"/>
      <c r="E626" s="636"/>
      <c r="F626" s="636"/>
      <c r="G626" s="636"/>
      <c r="H626" s="636"/>
      <c r="I626" s="636"/>
      <c r="J626" s="636"/>
      <c r="K626" s="636"/>
      <c r="L626" s="636"/>
      <c r="M626" s="636"/>
      <c r="N626" s="636"/>
      <c r="O626" s="636"/>
      <c r="P626" s="636"/>
      <c r="Q626" s="636"/>
      <c r="R626" s="636"/>
      <c r="S626" s="636"/>
      <c r="T626" s="636"/>
      <c r="U626" s="636"/>
      <c r="V626" s="636"/>
      <c r="W626" s="636"/>
      <c r="X626" s="636"/>
      <c r="Y626" s="636"/>
      <c r="Z626" s="636"/>
      <c r="AA626" s="636"/>
    </row>
    <row r="627">
      <c r="A627" s="636"/>
      <c r="B627" s="636"/>
      <c r="C627" s="636"/>
      <c r="D627" s="636"/>
      <c r="E627" s="636"/>
      <c r="F627" s="636"/>
      <c r="G627" s="636"/>
      <c r="H627" s="636"/>
      <c r="I627" s="636"/>
      <c r="J627" s="636"/>
      <c r="K627" s="636"/>
      <c r="L627" s="636"/>
      <c r="M627" s="636"/>
      <c r="N627" s="636"/>
      <c r="O627" s="636"/>
      <c r="P627" s="636"/>
      <c r="Q627" s="636"/>
      <c r="R627" s="636"/>
      <c r="S627" s="636"/>
      <c r="T627" s="636"/>
      <c r="U627" s="636"/>
      <c r="V627" s="636"/>
      <c r="W627" s="636"/>
      <c r="X627" s="636"/>
      <c r="Y627" s="636"/>
      <c r="Z627" s="636"/>
      <c r="AA627" s="636"/>
    </row>
    <row r="628">
      <c r="A628" s="636"/>
      <c r="B628" s="636"/>
      <c r="C628" s="636"/>
      <c r="D628" s="636"/>
      <c r="E628" s="636"/>
      <c r="F628" s="636"/>
      <c r="G628" s="636"/>
      <c r="H628" s="636"/>
      <c r="I628" s="636"/>
      <c r="J628" s="636"/>
      <c r="K628" s="636"/>
      <c r="L628" s="636"/>
      <c r="M628" s="636"/>
      <c r="N628" s="636"/>
      <c r="O628" s="636"/>
      <c r="P628" s="636"/>
      <c r="Q628" s="636"/>
      <c r="R628" s="636"/>
      <c r="S628" s="636"/>
      <c r="T628" s="636"/>
      <c r="U628" s="636"/>
      <c r="V628" s="636"/>
      <c r="W628" s="636"/>
      <c r="X628" s="636"/>
      <c r="Y628" s="636"/>
      <c r="Z628" s="636"/>
      <c r="AA628" s="636"/>
    </row>
    <row r="629">
      <c r="A629" s="636"/>
      <c r="B629" s="636"/>
      <c r="C629" s="636"/>
      <c r="D629" s="636"/>
      <c r="E629" s="636"/>
      <c r="F629" s="636"/>
      <c r="G629" s="636"/>
      <c r="H629" s="636"/>
      <c r="I629" s="636"/>
      <c r="J629" s="636"/>
      <c r="K629" s="636"/>
      <c r="L629" s="636"/>
      <c r="M629" s="636"/>
      <c r="N629" s="636"/>
      <c r="O629" s="636"/>
      <c r="P629" s="636"/>
      <c r="Q629" s="636"/>
      <c r="R629" s="636"/>
      <c r="S629" s="636"/>
      <c r="T629" s="636"/>
      <c r="U629" s="636"/>
      <c r="V629" s="636"/>
      <c r="W629" s="636"/>
      <c r="X629" s="636"/>
      <c r="Y629" s="636"/>
      <c r="Z629" s="636"/>
      <c r="AA629" s="636"/>
    </row>
    <row r="630">
      <c r="A630" s="636"/>
      <c r="B630" s="636"/>
      <c r="C630" s="636"/>
      <c r="D630" s="636"/>
      <c r="E630" s="636"/>
      <c r="F630" s="636"/>
      <c r="G630" s="636"/>
      <c r="H630" s="636"/>
      <c r="I630" s="636"/>
      <c r="J630" s="636"/>
      <c r="K630" s="636"/>
      <c r="L630" s="636"/>
      <c r="M630" s="636"/>
      <c r="N630" s="636"/>
      <c r="O630" s="636"/>
      <c r="P630" s="636"/>
      <c r="Q630" s="636"/>
      <c r="R630" s="636"/>
      <c r="S630" s="636"/>
      <c r="T630" s="636"/>
      <c r="U630" s="636"/>
      <c r="V630" s="636"/>
      <c r="W630" s="636"/>
      <c r="X630" s="636"/>
      <c r="Y630" s="636"/>
      <c r="Z630" s="636"/>
      <c r="AA630" s="636"/>
    </row>
    <row r="631">
      <c r="A631" s="636"/>
      <c r="B631" s="636"/>
      <c r="C631" s="636"/>
      <c r="D631" s="636"/>
      <c r="E631" s="636"/>
      <c r="F631" s="636"/>
      <c r="G631" s="636"/>
      <c r="H631" s="636"/>
      <c r="I631" s="636"/>
      <c r="J631" s="636"/>
      <c r="K631" s="636"/>
      <c r="L631" s="636"/>
      <c r="M631" s="636"/>
      <c r="N631" s="636"/>
      <c r="O631" s="636"/>
      <c r="P631" s="636"/>
      <c r="Q631" s="636"/>
      <c r="R631" s="636"/>
      <c r="S631" s="636"/>
      <c r="T631" s="636"/>
      <c r="U631" s="636"/>
      <c r="V631" s="636"/>
      <c r="W631" s="636"/>
      <c r="X631" s="636"/>
      <c r="Y631" s="636"/>
      <c r="Z631" s="636"/>
      <c r="AA631" s="636"/>
    </row>
    <row r="632">
      <c r="A632" s="636"/>
      <c r="B632" s="636"/>
      <c r="C632" s="636"/>
      <c r="D632" s="636"/>
      <c r="E632" s="636"/>
      <c r="F632" s="636"/>
      <c r="G632" s="636"/>
      <c r="H632" s="636"/>
      <c r="I632" s="636"/>
      <c r="J632" s="636"/>
      <c r="K632" s="636"/>
      <c r="L632" s="636"/>
      <c r="M632" s="636"/>
      <c r="N632" s="636"/>
      <c r="O632" s="636"/>
      <c r="P632" s="636"/>
      <c r="Q632" s="636"/>
      <c r="R632" s="636"/>
      <c r="S632" s="636"/>
      <c r="T632" s="636"/>
      <c r="U632" s="636"/>
      <c r="V632" s="636"/>
      <c r="W632" s="636"/>
      <c r="X632" s="636"/>
      <c r="Y632" s="636"/>
      <c r="Z632" s="636"/>
      <c r="AA632" s="636"/>
    </row>
    <row r="633">
      <c r="A633" s="636"/>
      <c r="B633" s="636"/>
      <c r="C633" s="636"/>
      <c r="D633" s="636"/>
      <c r="E633" s="636"/>
      <c r="F633" s="636"/>
      <c r="G633" s="636"/>
      <c r="H633" s="636"/>
      <c r="I633" s="636"/>
      <c r="J633" s="636"/>
      <c r="K633" s="636"/>
      <c r="L633" s="636"/>
      <c r="M633" s="636"/>
      <c r="N633" s="636"/>
      <c r="O633" s="636"/>
      <c r="P633" s="636"/>
      <c r="Q633" s="636"/>
      <c r="R633" s="636"/>
      <c r="S633" s="636"/>
      <c r="T633" s="636"/>
      <c r="U633" s="636"/>
      <c r="V633" s="636"/>
      <c r="W633" s="636"/>
      <c r="X633" s="636"/>
      <c r="Y633" s="636"/>
      <c r="Z633" s="636"/>
      <c r="AA633" s="636"/>
    </row>
    <row r="634">
      <c r="A634" s="636"/>
      <c r="B634" s="636"/>
      <c r="C634" s="636"/>
      <c r="D634" s="636"/>
      <c r="E634" s="636"/>
      <c r="F634" s="636"/>
      <c r="G634" s="636"/>
      <c r="H634" s="636"/>
      <c r="I634" s="636"/>
      <c r="J634" s="636"/>
      <c r="K634" s="636"/>
      <c r="L634" s="636"/>
      <c r="M634" s="636"/>
      <c r="N634" s="636"/>
      <c r="O634" s="636"/>
      <c r="P634" s="636"/>
      <c r="Q634" s="636"/>
      <c r="R634" s="636"/>
      <c r="S634" s="636"/>
      <c r="T634" s="636"/>
      <c r="U634" s="636"/>
      <c r="V634" s="636"/>
      <c r="W634" s="636"/>
      <c r="X634" s="636"/>
      <c r="Y634" s="636"/>
      <c r="Z634" s="636"/>
      <c r="AA634" s="636"/>
    </row>
    <row r="635">
      <c r="A635" s="636"/>
      <c r="B635" s="636"/>
      <c r="C635" s="636"/>
      <c r="D635" s="636"/>
      <c r="E635" s="636"/>
      <c r="F635" s="636"/>
      <c r="G635" s="636"/>
      <c r="H635" s="636"/>
      <c r="I635" s="636"/>
      <c r="J635" s="636"/>
      <c r="K635" s="636"/>
      <c r="L635" s="636"/>
      <c r="M635" s="636"/>
      <c r="N635" s="636"/>
      <c r="O635" s="636"/>
      <c r="P635" s="636"/>
      <c r="Q635" s="636"/>
      <c r="R635" s="636"/>
      <c r="S635" s="636"/>
      <c r="T635" s="636"/>
      <c r="U635" s="636"/>
      <c r="V635" s="636"/>
      <c r="W635" s="636"/>
      <c r="X635" s="636"/>
      <c r="Y635" s="636"/>
      <c r="Z635" s="636"/>
      <c r="AA635" s="636"/>
    </row>
    <row r="636">
      <c r="A636" s="636"/>
      <c r="B636" s="636"/>
      <c r="C636" s="636"/>
      <c r="D636" s="636"/>
      <c r="E636" s="636"/>
      <c r="F636" s="636"/>
      <c r="G636" s="636"/>
      <c r="H636" s="636"/>
      <c r="I636" s="636"/>
      <c r="J636" s="636"/>
      <c r="K636" s="636"/>
      <c r="L636" s="636"/>
      <c r="M636" s="636"/>
      <c r="N636" s="636"/>
      <c r="O636" s="636"/>
      <c r="P636" s="636"/>
      <c r="Q636" s="636"/>
      <c r="R636" s="636"/>
      <c r="S636" s="636"/>
      <c r="T636" s="636"/>
      <c r="U636" s="636"/>
      <c r="V636" s="636"/>
      <c r="W636" s="636"/>
      <c r="X636" s="636"/>
      <c r="Y636" s="636"/>
      <c r="Z636" s="636"/>
      <c r="AA636" s="636"/>
    </row>
    <row r="637">
      <c r="A637" s="636"/>
      <c r="B637" s="636"/>
      <c r="C637" s="636"/>
      <c r="D637" s="636"/>
      <c r="E637" s="636"/>
      <c r="F637" s="636"/>
      <c r="G637" s="636"/>
      <c r="H637" s="636"/>
      <c r="I637" s="636"/>
      <c r="J637" s="636"/>
      <c r="K637" s="636"/>
      <c r="L637" s="636"/>
      <c r="M637" s="636"/>
      <c r="N637" s="636"/>
      <c r="O637" s="636"/>
      <c r="P637" s="636"/>
      <c r="Q637" s="636"/>
      <c r="R637" s="636"/>
      <c r="S637" s="636"/>
      <c r="T637" s="636"/>
      <c r="U637" s="636"/>
      <c r="V637" s="636"/>
      <c r="W637" s="636"/>
      <c r="X637" s="636"/>
      <c r="Y637" s="636"/>
      <c r="Z637" s="636"/>
      <c r="AA637" s="636"/>
    </row>
    <row r="638">
      <c r="A638" s="636"/>
      <c r="B638" s="636"/>
      <c r="C638" s="636"/>
      <c r="D638" s="636"/>
      <c r="E638" s="636"/>
      <c r="F638" s="636"/>
      <c r="G638" s="636"/>
      <c r="H638" s="636"/>
      <c r="I638" s="636"/>
      <c r="J638" s="636"/>
      <c r="K638" s="636"/>
      <c r="L638" s="636"/>
      <c r="M638" s="636"/>
      <c r="N638" s="636"/>
      <c r="O638" s="636"/>
      <c r="P638" s="636"/>
      <c r="Q638" s="636"/>
      <c r="R638" s="636"/>
      <c r="S638" s="636"/>
      <c r="T638" s="636"/>
      <c r="U638" s="636"/>
      <c r="V638" s="636"/>
      <c r="W638" s="636"/>
      <c r="X638" s="636"/>
      <c r="Y638" s="636"/>
      <c r="Z638" s="636"/>
      <c r="AA638" s="636"/>
    </row>
    <row r="639">
      <c r="A639" s="636"/>
      <c r="B639" s="636"/>
      <c r="C639" s="636"/>
      <c r="D639" s="636"/>
      <c r="E639" s="636"/>
      <c r="F639" s="636"/>
      <c r="G639" s="636"/>
      <c r="H639" s="636"/>
      <c r="I639" s="636"/>
      <c r="J639" s="636"/>
      <c r="K639" s="636"/>
      <c r="L639" s="636"/>
      <c r="M639" s="636"/>
      <c r="N639" s="636"/>
      <c r="O639" s="636"/>
      <c r="P639" s="636"/>
      <c r="Q639" s="636"/>
      <c r="R639" s="636"/>
      <c r="S639" s="636"/>
      <c r="T639" s="636"/>
      <c r="U639" s="636"/>
      <c r="V639" s="636"/>
      <c r="W639" s="636"/>
      <c r="X639" s="636"/>
      <c r="Y639" s="636"/>
      <c r="Z639" s="636"/>
      <c r="AA639" s="636"/>
    </row>
    <row r="640">
      <c r="A640" s="636"/>
      <c r="B640" s="636"/>
      <c r="C640" s="636"/>
      <c r="D640" s="636"/>
      <c r="E640" s="636"/>
      <c r="F640" s="636"/>
      <c r="G640" s="636"/>
      <c r="H640" s="636"/>
      <c r="I640" s="636"/>
      <c r="J640" s="636"/>
      <c r="K640" s="636"/>
      <c r="L640" s="636"/>
      <c r="M640" s="636"/>
      <c r="N640" s="636"/>
      <c r="O640" s="636"/>
      <c r="P640" s="636"/>
      <c r="Q640" s="636"/>
      <c r="R640" s="636"/>
      <c r="S640" s="636"/>
      <c r="T640" s="636"/>
      <c r="U640" s="636"/>
      <c r="V640" s="636"/>
      <c r="W640" s="636"/>
      <c r="X640" s="636"/>
      <c r="Y640" s="636"/>
      <c r="Z640" s="636"/>
      <c r="AA640" s="636"/>
    </row>
    <row r="641">
      <c r="A641" s="636"/>
      <c r="B641" s="636"/>
      <c r="C641" s="636"/>
      <c r="D641" s="636"/>
      <c r="E641" s="636"/>
      <c r="F641" s="636"/>
      <c r="G641" s="636"/>
      <c r="H641" s="636"/>
      <c r="I641" s="636"/>
      <c r="J641" s="636"/>
      <c r="K641" s="636"/>
      <c r="L641" s="636"/>
      <c r="M641" s="636"/>
      <c r="N641" s="636"/>
      <c r="O641" s="636"/>
      <c r="P641" s="636"/>
      <c r="Q641" s="636"/>
      <c r="R641" s="636"/>
      <c r="S641" s="636"/>
      <c r="T641" s="636"/>
      <c r="U641" s="636"/>
      <c r="V641" s="636"/>
      <c r="W641" s="636"/>
      <c r="X641" s="636"/>
      <c r="Y641" s="636"/>
      <c r="Z641" s="636"/>
      <c r="AA641" s="636"/>
    </row>
    <row r="642">
      <c r="A642" s="636"/>
      <c r="B642" s="636"/>
      <c r="C642" s="636"/>
      <c r="D642" s="636"/>
      <c r="E642" s="636"/>
      <c r="F642" s="636"/>
      <c r="G642" s="636"/>
      <c r="H642" s="636"/>
      <c r="I642" s="636"/>
      <c r="J642" s="636"/>
      <c r="K642" s="636"/>
      <c r="L642" s="636"/>
      <c r="M642" s="636"/>
      <c r="N642" s="636"/>
      <c r="O642" s="636"/>
      <c r="P642" s="636"/>
      <c r="Q642" s="636"/>
      <c r="R642" s="636"/>
      <c r="S642" s="636"/>
      <c r="T642" s="636"/>
      <c r="U642" s="636"/>
      <c r="V642" s="636"/>
      <c r="W642" s="636"/>
      <c r="X642" s="636"/>
      <c r="Y642" s="636"/>
      <c r="Z642" s="636"/>
      <c r="AA642" s="636"/>
    </row>
    <row r="643">
      <c r="A643" s="636"/>
      <c r="B643" s="636"/>
      <c r="C643" s="636"/>
      <c r="D643" s="636"/>
      <c r="E643" s="636"/>
      <c r="F643" s="636"/>
      <c r="G643" s="636"/>
      <c r="H643" s="636"/>
      <c r="I643" s="636"/>
      <c r="J643" s="636"/>
      <c r="K643" s="636"/>
      <c r="L643" s="636"/>
      <c r="M643" s="636"/>
      <c r="N643" s="636"/>
      <c r="O643" s="636"/>
      <c r="P643" s="636"/>
      <c r="Q643" s="636"/>
      <c r="R643" s="636"/>
      <c r="S643" s="636"/>
      <c r="T643" s="636"/>
      <c r="U643" s="636"/>
      <c r="V643" s="636"/>
      <c r="W643" s="636"/>
      <c r="X643" s="636"/>
      <c r="Y643" s="636"/>
      <c r="Z643" s="636"/>
      <c r="AA643" s="636"/>
    </row>
    <row r="644">
      <c r="A644" s="636"/>
      <c r="B644" s="636"/>
      <c r="C644" s="636"/>
      <c r="D644" s="636"/>
      <c r="E644" s="636"/>
      <c r="F644" s="636"/>
      <c r="G644" s="636"/>
      <c r="H644" s="636"/>
      <c r="I644" s="636"/>
      <c r="J644" s="636"/>
      <c r="K644" s="636"/>
      <c r="L644" s="636"/>
      <c r="M644" s="636"/>
      <c r="N644" s="636"/>
      <c r="O644" s="636"/>
      <c r="P644" s="636"/>
      <c r="Q644" s="636"/>
      <c r="R644" s="636"/>
      <c r="S644" s="636"/>
      <c r="T644" s="636"/>
      <c r="U644" s="636"/>
      <c r="V644" s="636"/>
      <c r="W644" s="636"/>
      <c r="X644" s="636"/>
      <c r="Y644" s="636"/>
      <c r="Z644" s="636"/>
      <c r="AA644" s="636"/>
    </row>
    <row r="645">
      <c r="A645" s="636"/>
      <c r="B645" s="636"/>
      <c r="C645" s="636"/>
      <c r="D645" s="636"/>
      <c r="E645" s="636"/>
      <c r="F645" s="636"/>
      <c r="G645" s="636"/>
      <c r="H645" s="636"/>
      <c r="I645" s="636"/>
      <c r="J645" s="636"/>
      <c r="K645" s="636"/>
      <c r="L645" s="636"/>
      <c r="M645" s="636"/>
      <c r="N645" s="636"/>
      <c r="O645" s="636"/>
      <c r="P645" s="636"/>
      <c r="Q645" s="636"/>
      <c r="R645" s="636"/>
      <c r="S645" s="636"/>
      <c r="T645" s="636"/>
      <c r="U645" s="636"/>
      <c r="V645" s="636"/>
      <c r="W645" s="636"/>
      <c r="X645" s="636"/>
      <c r="Y645" s="636"/>
      <c r="Z645" s="636"/>
      <c r="AA645" s="636"/>
    </row>
    <row r="646">
      <c r="A646" s="636"/>
      <c r="B646" s="636"/>
      <c r="C646" s="636"/>
      <c r="D646" s="636"/>
      <c r="E646" s="636"/>
      <c r="F646" s="636"/>
      <c r="G646" s="636"/>
      <c r="H646" s="636"/>
      <c r="I646" s="636"/>
      <c r="J646" s="636"/>
      <c r="K646" s="636"/>
      <c r="L646" s="636"/>
      <c r="M646" s="636"/>
      <c r="N646" s="636"/>
      <c r="O646" s="636"/>
      <c r="P646" s="636"/>
      <c r="Q646" s="636"/>
      <c r="R646" s="636"/>
      <c r="S646" s="636"/>
      <c r="T646" s="636"/>
      <c r="U646" s="636"/>
      <c r="V646" s="636"/>
      <c r="W646" s="636"/>
      <c r="X646" s="636"/>
      <c r="Y646" s="636"/>
      <c r="Z646" s="636"/>
      <c r="AA646" s="636"/>
    </row>
    <row r="647">
      <c r="A647" s="636"/>
      <c r="B647" s="636"/>
      <c r="C647" s="636"/>
      <c r="D647" s="636"/>
      <c r="E647" s="636"/>
      <c r="F647" s="636"/>
      <c r="G647" s="636"/>
      <c r="H647" s="636"/>
      <c r="I647" s="636"/>
      <c r="J647" s="636"/>
      <c r="K647" s="636"/>
      <c r="L647" s="636"/>
      <c r="M647" s="636"/>
      <c r="N647" s="636"/>
      <c r="O647" s="636"/>
      <c r="P647" s="636"/>
      <c r="Q647" s="636"/>
      <c r="R647" s="636"/>
      <c r="S647" s="636"/>
      <c r="T647" s="636"/>
      <c r="U647" s="636"/>
      <c r="V647" s="636"/>
      <c r="W647" s="636"/>
      <c r="X647" s="636"/>
      <c r="Y647" s="636"/>
      <c r="Z647" s="636"/>
      <c r="AA647" s="636"/>
    </row>
    <row r="648">
      <c r="A648" s="636"/>
      <c r="B648" s="636"/>
      <c r="C648" s="636"/>
      <c r="D648" s="636"/>
      <c r="E648" s="636"/>
      <c r="F648" s="636"/>
      <c r="G648" s="636"/>
      <c r="H648" s="636"/>
      <c r="I648" s="636"/>
      <c r="J648" s="636"/>
      <c r="K648" s="636"/>
      <c r="L648" s="636"/>
      <c r="M648" s="636"/>
      <c r="N648" s="636"/>
      <c r="O648" s="636"/>
      <c r="P648" s="636"/>
      <c r="Q648" s="636"/>
      <c r="R648" s="636"/>
      <c r="S648" s="636"/>
      <c r="T648" s="636"/>
      <c r="U648" s="636"/>
      <c r="V648" s="636"/>
      <c r="W648" s="636"/>
      <c r="X648" s="636"/>
      <c r="Y648" s="636"/>
      <c r="Z648" s="636"/>
      <c r="AA648" s="636"/>
    </row>
    <row r="649">
      <c r="A649" s="636"/>
      <c r="B649" s="636"/>
      <c r="C649" s="636"/>
      <c r="D649" s="636"/>
      <c r="E649" s="636"/>
      <c r="F649" s="636"/>
      <c r="G649" s="636"/>
      <c r="H649" s="636"/>
      <c r="I649" s="636"/>
      <c r="J649" s="636"/>
      <c r="K649" s="636"/>
      <c r="L649" s="636"/>
      <c r="M649" s="636"/>
      <c r="N649" s="636"/>
      <c r="O649" s="636"/>
      <c r="P649" s="636"/>
      <c r="Q649" s="636"/>
      <c r="R649" s="636"/>
      <c r="S649" s="636"/>
      <c r="T649" s="636"/>
      <c r="U649" s="636"/>
      <c r="V649" s="636"/>
      <c r="W649" s="636"/>
      <c r="X649" s="636"/>
      <c r="Y649" s="636"/>
      <c r="Z649" s="636"/>
      <c r="AA649" s="636"/>
    </row>
    <row r="650">
      <c r="A650" s="636"/>
      <c r="B650" s="636"/>
      <c r="C650" s="636"/>
      <c r="D650" s="636"/>
      <c r="E650" s="636"/>
      <c r="F650" s="636"/>
      <c r="G650" s="636"/>
      <c r="H650" s="636"/>
      <c r="I650" s="636"/>
      <c r="J650" s="636"/>
      <c r="K650" s="636"/>
      <c r="L650" s="636"/>
      <c r="M650" s="636"/>
      <c r="N650" s="636"/>
      <c r="O650" s="636"/>
      <c r="P650" s="636"/>
      <c r="Q650" s="636"/>
      <c r="R650" s="636"/>
      <c r="S650" s="636"/>
      <c r="T650" s="636"/>
      <c r="U650" s="636"/>
      <c r="V650" s="636"/>
      <c r="W650" s="636"/>
      <c r="X650" s="636"/>
      <c r="Y650" s="636"/>
      <c r="Z650" s="636"/>
      <c r="AA650" s="636"/>
    </row>
    <row r="651">
      <c r="A651" s="636"/>
      <c r="B651" s="636"/>
      <c r="C651" s="636"/>
      <c r="D651" s="636"/>
      <c r="E651" s="636"/>
      <c r="F651" s="636"/>
      <c r="G651" s="636"/>
      <c r="H651" s="636"/>
      <c r="I651" s="636"/>
      <c r="J651" s="636"/>
      <c r="K651" s="636"/>
      <c r="L651" s="636"/>
      <c r="M651" s="636"/>
      <c r="N651" s="636"/>
      <c r="O651" s="636"/>
      <c r="P651" s="636"/>
      <c r="Q651" s="636"/>
      <c r="R651" s="636"/>
      <c r="S651" s="636"/>
      <c r="T651" s="636"/>
      <c r="U651" s="636"/>
      <c r="V651" s="636"/>
      <c r="W651" s="636"/>
      <c r="X651" s="636"/>
      <c r="Y651" s="636"/>
      <c r="Z651" s="636"/>
      <c r="AA651" s="636"/>
    </row>
    <row r="652">
      <c r="A652" s="636"/>
      <c r="B652" s="636"/>
      <c r="C652" s="636"/>
      <c r="D652" s="636"/>
      <c r="E652" s="636"/>
      <c r="F652" s="636"/>
      <c r="G652" s="636"/>
      <c r="H652" s="636"/>
      <c r="I652" s="636"/>
      <c r="J652" s="636"/>
      <c r="K652" s="636"/>
      <c r="L652" s="636"/>
      <c r="M652" s="636"/>
      <c r="N652" s="636"/>
      <c r="O652" s="636"/>
      <c r="P652" s="636"/>
      <c r="Q652" s="636"/>
      <c r="R652" s="636"/>
      <c r="S652" s="636"/>
      <c r="T652" s="636"/>
      <c r="U652" s="636"/>
      <c r="V652" s="636"/>
      <c r="W652" s="636"/>
      <c r="X652" s="636"/>
      <c r="Y652" s="636"/>
      <c r="Z652" s="636"/>
      <c r="AA652" s="636"/>
    </row>
    <row r="653">
      <c r="A653" s="636"/>
      <c r="B653" s="636"/>
      <c r="C653" s="636"/>
      <c r="D653" s="636"/>
      <c r="E653" s="636"/>
      <c r="F653" s="636"/>
      <c r="G653" s="636"/>
      <c r="H653" s="636"/>
      <c r="I653" s="636"/>
      <c r="J653" s="636"/>
      <c r="K653" s="636"/>
      <c r="L653" s="636"/>
      <c r="M653" s="636"/>
      <c r="N653" s="636"/>
      <c r="O653" s="636"/>
      <c r="P653" s="636"/>
      <c r="Q653" s="636"/>
      <c r="R653" s="636"/>
      <c r="S653" s="636"/>
      <c r="T653" s="636"/>
      <c r="U653" s="636"/>
      <c r="V653" s="636"/>
      <c r="W653" s="636"/>
      <c r="X653" s="636"/>
      <c r="Y653" s="636"/>
      <c r="Z653" s="636"/>
      <c r="AA653" s="636"/>
    </row>
    <row r="654">
      <c r="A654" s="636"/>
      <c r="B654" s="636"/>
      <c r="C654" s="636"/>
      <c r="D654" s="636"/>
      <c r="E654" s="636"/>
      <c r="F654" s="636"/>
      <c r="G654" s="636"/>
      <c r="H654" s="636"/>
      <c r="I654" s="636"/>
      <c r="J654" s="636"/>
      <c r="K654" s="636"/>
      <c r="L654" s="636"/>
      <c r="M654" s="636"/>
      <c r="N654" s="636"/>
      <c r="O654" s="636"/>
      <c r="P654" s="636"/>
      <c r="Q654" s="636"/>
      <c r="R654" s="636"/>
      <c r="S654" s="636"/>
      <c r="T654" s="636"/>
      <c r="U654" s="636"/>
      <c r="V654" s="636"/>
      <c r="W654" s="636"/>
      <c r="X654" s="636"/>
      <c r="Y654" s="636"/>
      <c r="Z654" s="636"/>
      <c r="AA654" s="636"/>
    </row>
    <row r="655">
      <c r="A655" s="636"/>
      <c r="B655" s="636"/>
      <c r="C655" s="636"/>
      <c r="D655" s="636"/>
      <c r="E655" s="636"/>
      <c r="F655" s="636"/>
      <c r="G655" s="636"/>
      <c r="H655" s="636"/>
      <c r="I655" s="636"/>
      <c r="J655" s="636"/>
      <c r="K655" s="636"/>
      <c r="L655" s="636"/>
      <c r="M655" s="636"/>
      <c r="N655" s="636"/>
      <c r="O655" s="636"/>
      <c r="P655" s="636"/>
      <c r="Q655" s="636"/>
      <c r="R655" s="636"/>
      <c r="S655" s="636"/>
      <c r="T655" s="636"/>
      <c r="U655" s="636"/>
      <c r="V655" s="636"/>
      <c r="W655" s="636"/>
      <c r="X655" s="636"/>
      <c r="Y655" s="636"/>
      <c r="Z655" s="636"/>
      <c r="AA655" s="636"/>
    </row>
    <row r="656">
      <c r="A656" s="636"/>
      <c r="B656" s="636"/>
      <c r="C656" s="636"/>
      <c r="D656" s="636"/>
      <c r="E656" s="636"/>
      <c r="F656" s="636"/>
      <c r="G656" s="636"/>
      <c r="H656" s="636"/>
      <c r="I656" s="636"/>
      <c r="J656" s="636"/>
      <c r="K656" s="636"/>
      <c r="L656" s="636"/>
      <c r="M656" s="636"/>
      <c r="N656" s="636"/>
      <c r="O656" s="636"/>
      <c r="P656" s="636"/>
      <c r="Q656" s="636"/>
      <c r="R656" s="636"/>
      <c r="S656" s="636"/>
      <c r="T656" s="636"/>
      <c r="U656" s="636"/>
      <c r="V656" s="636"/>
      <c r="W656" s="636"/>
      <c r="X656" s="636"/>
      <c r="Y656" s="636"/>
      <c r="Z656" s="636"/>
      <c r="AA656" s="636"/>
    </row>
    <row r="657">
      <c r="A657" s="636"/>
      <c r="B657" s="636"/>
      <c r="C657" s="636"/>
      <c r="D657" s="636"/>
      <c r="E657" s="636"/>
      <c r="F657" s="636"/>
      <c r="G657" s="636"/>
      <c r="H657" s="636"/>
      <c r="I657" s="636"/>
      <c r="J657" s="636"/>
      <c r="K657" s="636"/>
      <c r="L657" s="636"/>
      <c r="M657" s="636"/>
      <c r="N657" s="636"/>
      <c r="O657" s="636"/>
      <c r="P657" s="636"/>
      <c r="Q657" s="636"/>
      <c r="R657" s="636"/>
      <c r="S657" s="636"/>
      <c r="T657" s="636"/>
      <c r="U657" s="636"/>
      <c r="V657" s="636"/>
      <c r="W657" s="636"/>
      <c r="X657" s="636"/>
      <c r="Y657" s="636"/>
      <c r="Z657" s="636"/>
      <c r="AA657" s="636"/>
    </row>
    <row r="658">
      <c r="A658" s="636"/>
      <c r="B658" s="636"/>
      <c r="C658" s="636"/>
      <c r="D658" s="636"/>
      <c r="E658" s="636"/>
      <c r="F658" s="636"/>
      <c r="G658" s="636"/>
      <c r="H658" s="636"/>
      <c r="I658" s="636"/>
      <c r="J658" s="636"/>
      <c r="K658" s="636"/>
      <c r="L658" s="636"/>
      <c r="M658" s="636"/>
      <c r="N658" s="636"/>
      <c r="O658" s="636"/>
      <c r="P658" s="636"/>
      <c r="Q658" s="636"/>
      <c r="R658" s="636"/>
      <c r="S658" s="636"/>
      <c r="T658" s="636"/>
      <c r="U658" s="636"/>
      <c r="V658" s="636"/>
      <c r="W658" s="636"/>
      <c r="X658" s="636"/>
      <c r="Y658" s="636"/>
      <c r="Z658" s="636"/>
      <c r="AA658" s="636"/>
    </row>
    <row r="659">
      <c r="A659" s="636"/>
      <c r="B659" s="636"/>
      <c r="C659" s="636"/>
      <c r="D659" s="636"/>
      <c r="E659" s="636"/>
      <c r="F659" s="636"/>
      <c r="G659" s="636"/>
      <c r="H659" s="636"/>
      <c r="I659" s="636"/>
      <c r="J659" s="636"/>
      <c r="K659" s="636"/>
      <c r="L659" s="636"/>
      <c r="M659" s="636"/>
      <c r="N659" s="636"/>
      <c r="O659" s="636"/>
      <c r="P659" s="636"/>
      <c r="Q659" s="636"/>
      <c r="R659" s="636"/>
      <c r="S659" s="636"/>
      <c r="T659" s="636"/>
      <c r="U659" s="636"/>
      <c r="V659" s="636"/>
      <c r="W659" s="636"/>
      <c r="X659" s="636"/>
      <c r="Y659" s="636"/>
      <c r="Z659" s="636"/>
      <c r="AA659" s="636"/>
    </row>
    <row r="660">
      <c r="A660" s="636"/>
      <c r="B660" s="636"/>
      <c r="C660" s="636"/>
      <c r="D660" s="636"/>
      <c r="E660" s="636"/>
      <c r="F660" s="636"/>
      <c r="G660" s="636"/>
      <c r="H660" s="636"/>
      <c r="I660" s="636"/>
      <c r="J660" s="636"/>
      <c r="K660" s="636"/>
      <c r="L660" s="636"/>
      <c r="M660" s="636"/>
      <c r="N660" s="636"/>
      <c r="O660" s="636"/>
      <c r="P660" s="636"/>
      <c r="Q660" s="636"/>
      <c r="R660" s="636"/>
      <c r="S660" s="636"/>
      <c r="T660" s="636"/>
      <c r="U660" s="636"/>
      <c r="V660" s="636"/>
      <c r="W660" s="636"/>
      <c r="X660" s="636"/>
      <c r="Y660" s="636"/>
      <c r="Z660" s="636"/>
      <c r="AA660" s="636"/>
    </row>
    <row r="661">
      <c r="A661" s="636"/>
      <c r="B661" s="636"/>
      <c r="C661" s="636"/>
      <c r="D661" s="636"/>
      <c r="E661" s="636"/>
      <c r="F661" s="636"/>
      <c r="G661" s="636"/>
      <c r="H661" s="636"/>
      <c r="I661" s="636"/>
      <c r="J661" s="636"/>
      <c r="K661" s="636"/>
      <c r="L661" s="636"/>
      <c r="M661" s="636"/>
      <c r="N661" s="636"/>
      <c r="O661" s="636"/>
      <c r="P661" s="636"/>
      <c r="Q661" s="636"/>
      <c r="R661" s="636"/>
      <c r="S661" s="636"/>
      <c r="T661" s="636"/>
      <c r="U661" s="636"/>
      <c r="V661" s="636"/>
      <c r="W661" s="636"/>
      <c r="X661" s="636"/>
      <c r="Y661" s="636"/>
      <c r="Z661" s="636"/>
      <c r="AA661" s="636"/>
    </row>
    <row r="662">
      <c r="A662" s="636"/>
      <c r="B662" s="636"/>
      <c r="C662" s="636"/>
      <c r="D662" s="636"/>
      <c r="E662" s="636"/>
      <c r="F662" s="636"/>
      <c r="G662" s="636"/>
      <c r="H662" s="636"/>
      <c r="I662" s="636"/>
      <c r="J662" s="636"/>
      <c r="K662" s="636"/>
      <c r="L662" s="636"/>
      <c r="M662" s="636"/>
      <c r="N662" s="636"/>
      <c r="O662" s="636"/>
      <c r="P662" s="636"/>
      <c r="Q662" s="636"/>
      <c r="R662" s="636"/>
      <c r="S662" s="636"/>
      <c r="T662" s="636"/>
      <c r="U662" s="636"/>
      <c r="V662" s="636"/>
      <c r="W662" s="636"/>
      <c r="X662" s="636"/>
      <c r="Y662" s="636"/>
      <c r="Z662" s="636"/>
      <c r="AA662" s="636"/>
    </row>
    <row r="663">
      <c r="A663" s="636"/>
      <c r="B663" s="636"/>
      <c r="C663" s="636"/>
      <c r="D663" s="636"/>
      <c r="E663" s="636"/>
      <c r="F663" s="636"/>
      <c r="G663" s="636"/>
      <c r="H663" s="636"/>
      <c r="I663" s="636"/>
      <c r="J663" s="636"/>
      <c r="K663" s="636"/>
      <c r="L663" s="636"/>
      <c r="M663" s="636"/>
      <c r="N663" s="636"/>
      <c r="O663" s="636"/>
      <c r="P663" s="636"/>
      <c r="Q663" s="636"/>
      <c r="R663" s="636"/>
      <c r="S663" s="636"/>
      <c r="T663" s="636"/>
      <c r="U663" s="636"/>
      <c r="V663" s="636"/>
      <c r="W663" s="636"/>
      <c r="X663" s="636"/>
      <c r="Y663" s="636"/>
      <c r="Z663" s="636"/>
      <c r="AA663" s="636"/>
    </row>
    <row r="664">
      <c r="A664" s="636"/>
      <c r="B664" s="636"/>
      <c r="C664" s="636"/>
      <c r="D664" s="636"/>
      <c r="E664" s="636"/>
      <c r="F664" s="636"/>
      <c r="G664" s="636"/>
      <c r="H664" s="636"/>
      <c r="I664" s="636"/>
      <c r="J664" s="636"/>
      <c r="K664" s="636"/>
      <c r="L664" s="636"/>
      <c r="M664" s="636"/>
      <c r="N664" s="636"/>
      <c r="O664" s="636"/>
      <c r="P664" s="636"/>
      <c r="Q664" s="636"/>
      <c r="R664" s="636"/>
      <c r="S664" s="636"/>
      <c r="T664" s="636"/>
      <c r="U664" s="636"/>
      <c r="V664" s="636"/>
      <c r="W664" s="636"/>
      <c r="X664" s="636"/>
      <c r="Y664" s="636"/>
      <c r="Z664" s="636"/>
      <c r="AA664" s="636"/>
    </row>
    <row r="665">
      <c r="A665" s="636"/>
      <c r="B665" s="636"/>
      <c r="C665" s="636"/>
      <c r="D665" s="636"/>
      <c r="E665" s="636"/>
      <c r="F665" s="636"/>
      <c r="G665" s="636"/>
      <c r="H665" s="636"/>
      <c r="I665" s="636"/>
      <c r="J665" s="636"/>
      <c r="K665" s="636"/>
      <c r="L665" s="636"/>
      <c r="M665" s="636"/>
      <c r="N665" s="636"/>
      <c r="O665" s="636"/>
      <c r="P665" s="636"/>
      <c r="Q665" s="636"/>
      <c r="R665" s="636"/>
      <c r="S665" s="636"/>
      <c r="T665" s="636"/>
      <c r="U665" s="636"/>
      <c r="V665" s="636"/>
      <c r="W665" s="636"/>
      <c r="X665" s="636"/>
      <c r="Y665" s="636"/>
      <c r="Z665" s="636"/>
      <c r="AA665" s="636"/>
    </row>
    <row r="666">
      <c r="A666" s="636"/>
      <c r="B666" s="636"/>
      <c r="C666" s="636"/>
      <c r="D666" s="636"/>
      <c r="E666" s="636"/>
      <c r="F666" s="636"/>
      <c r="G666" s="636"/>
      <c r="H666" s="636"/>
      <c r="I666" s="636"/>
      <c r="J666" s="636"/>
      <c r="K666" s="636"/>
      <c r="L666" s="636"/>
      <c r="M666" s="636"/>
      <c r="N666" s="636"/>
      <c r="O666" s="636"/>
      <c r="P666" s="636"/>
      <c r="Q666" s="636"/>
      <c r="R666" s="636"/>
      <c r="S666" s="636"/>
      <c r="T666" s="636"/>
      <c r="U666" s="636"/>
      <c r="V666" s="636"/>
      <c r="W666" s="636"/>
      <c r="X666" s="636"/>
      <c r="Y666" s="636"/>
      <c r="Z666" s="636"/>
      <c r="AA666" s="636"/>
    </row>
    <row r="667">
      <c r="A667" s="636"/>
      <c r="B667" s="636"/>
      <c r="C667" s="636"/>
      <c r="D667" s="636"/>
      <c r="E667" s="636"/>
      <c r="F667" s="636"/>
      <c r="G667" s="636"/>
      <c r="H667" s="636"/>
      <c r="I667" s="636"/>
      <c r="J667" s="636"/>
      <c r="K667" s="636"/>
      <c r="L667" s="636"/>
      <c r="M667" s="636"/>
      <c r="N667" s="636"/>
      <c r="O667" s="636"/>
      <c r="P667" s="636"/>
      <c r="Q667" s="636"/>
      <c r="R667" s="636"/>
      <c r="S667" s="636"/>
      <c r="T667" s="636"/>
      <c r="U667" s="636"/>
      <c r="V667" s="636"/>
      <c r="W667" s="636"/>
      <c r="X667" s="636"/>
      <c r="Y667" s="636"/>
      <c r="Z667" s="636"/>
      <c r="AA667" s="636"/>
    </row>
    <row r="668">
      <c r="A668" s="636"/>
      <c r="B668" s="636"/>
      <c r="C668" s="636"/>
      <c r="D668" s="636"/>
      <c r="E668" s="636"/>
      <c r="F668" s="636"/>
      <c r="G668" s="636"/>
      <c r="H668" s="636"/>
      <c r="I668" s="636"/>
      <c r="J668" s="636"/>
      <c r="K668" s="636"/>
      <c r="L668" s="636"/>
      <c r="M668" s="636"/>
      <c r="N668" s="636"/>
      <c r="O668" s="636"/>
      <c r="P668" s="636"/>
      <c r="Q668" s="636"/>
      <c r="R668" s="636"/>
      <c r="S668" s="636"/>
      <c r="T668" s="636"/>
      <c r="U668" s="636"/>
      <c r="V668" s="636"/>
      <c r="W668" s="636"/>
      <c r="X668" s="636"/>
      <c r="Y668" s="636"/>
      <c r="Z668" s="636"/>
      <c r="AA668" s="636"/>
    </row>
    <row r="669">
      <c r="A669" s="636"/>
      <c r="B669" s="636"/>
      <c r="C669" s="636"/>
      <c r="D669" s="636"/>
      <c r="E669" s="636"/>
      <c r="F669" s="636"/>
      <c r="G669" s="636"/>
      <c r="H669" s="636"/>
      <c r="I669" s="636"/>
      <c r="J669" s="636"/>
      <c r="K669" s="636"/>
      <c r="L669" s="636"/>
      <c r="M669" s="636"/>
      <c r="N669" s="636"/>
      <c r="O669" s="636"/>
      <c r="P669" s="636"/>
      <c r="Q669" s="636"/>
      <c r="R669" s="636"/>
      <c r="S669" s="636"/>
      <c r="T669" s="636"/>
      <c r="U669" s="636"/>
      <c r="V669" s="636"/>
      <c r="W669" s="636"/>
      <c r="X669" s="636"/>
      <c r="Y669" s="636"/>
      <c r="Z669" s="636"/>
      <c r="AA669" s="636"/>
    </row>
    <row r="670">
      <c r="A670" s="636"/>
      <c r="B670" s="636"/>
      <c r="C670" s="636"/>
      <c r="D670" s="636"/>
      <c r="E670" s="636"/>
      <c r="F670" s="636"/>
      <c r="G670" s="636"/>
      <c r="H670" s="636"/>
      <c r="I670" s="636"/>
      <c r="J670" s="636"/>
      <c r="K670" s="636"/>
      <c r="L670" s="636"/>
      <c r="M670" s="636"/>
      <c r="N670" s="636"/>
      <c r="O670" s="636"/>
      <c r="P670" s="636"/>
      <c r="Q670" s="636"/>
      <c r="R670" s="636"/>
      <c r="S670" s="636"/>
      <c r="T670" s="636"/>
      <c r="U670" s="636"/>
      <c r="V670" s="636"/>
      <c r="W670" s="636"/>
      <c r="X670" s="636"/>
      <c r="Y670" s="636"/>
      <c r="Z670" s="636"/>
      <c r="AA670" s="636"/>
    </row>
    <row r="671">
      <c r="A671" s="636"/>
      <c r="B671" s="636"/>
      <c r="C671" s="636"/>
      <c r="D671" s="636"/>
      <c r="E671" s="636"/>
      <c r="F671" s="636"/>
      <c r="G671" s="636"/>
      <c r="H671" s="636"/>
      <c r="I671" s="636"/>
      <c r="J671" s="636"/>
      <c r="K671" s="636"/>
      <c r="L671" s="636"/>
      <c r="M671" s="636"/>
      <c r="N671" s="636"/>
      <c r="O671" s="636"/>
      <c r="P671" s="636"/>
      <c r="Q671" s="636"/>
      <c r="R671" s="636"/>
      <c r="S671" s="636"/>
      <c r="T671" s="636"/>
      <c r="U671" s="636"/>
      <c r="V671" s="636"/>
      <c r="W671" s="636"/>
      <c r="X671" s="636"/>
      <c r="Y671" s="636"/>
      <c r="Z671" s="636"/>
      <c r="AA671" s="636"/>
    </row>
    <row r="672">
      <c r="A672" s="636"/>
      <c r="B672" s="636"/>
      <c r="C672" s="636"/>
      <c r="D672" s="636"/>
      <c r="E672" s="636"/>
      <c r="F672" s="636"/>
      <c r="G672" s="636"/>
      <c r="H672" s="636"/>
      <c r="I672" s="636"/>
      <c r="J672" s="636"/>
      <c r="K672" s="636"/>
      <c r="L672" s="636"/>
      <c r="M672" s="636"/>
      <c r="N672" s="636"/>
      <c r="O672" s="636"/>
      <c r="P672" s="636"/>
      <c r="Q672" s="636"/>
      <c r="R672" s="636"/>
      <c r="S672" s="636"/>
      <c r="T672" s="636"/>
      <c r="U672" s="636"/>
      <c r="V672" s="636"/>
      <c r="W672" s="636"/>
      <c r="X672" s="636"/>
      <c r="Y672" s="636"/>
      <c r="Z672" s="636"/>
      <c r="AA672" s="636"/>
    </row>
    <row r="673">
      <c r="A673" s="636"/>
      <c r="B673" s="636"/>
      <c r="C673" s="636"/>
      <c r="D673" s="636"/>
      <c r="E673" s="636"/>
      <c r="F673" s="636"/>
      <c r="G673" s="636"/>
      <c r="H673" s="636"/>
      <c r="I673" s="636"/>
      <c r="J673" s="636"/>
      <c r="K673" s="636"/>
      <c r="L673" s="636"/>
      <c r="M673" s="636"/>
      <c r="N673" s="636"/>
      <c r="O673" s="636"/>
      <c r="P673" s="636"/>
      <c r="Q673" s="636"/>
      <c r="R673" s="636"/>
      <c r="S673" s="636"/>
      <c r="T673" s="636"/>
      <c r="U673" s="636"/>
      <c r="V673" s="636"/>
      <c r="W673" s="636"/>
      <c r="X673" s="636"/>
      <c r="Y673" s="636"/>
      <c r="Z673" s="636"/>
      <c r="AA673" s="636"/>
    </row>
    <row r="674">
      <c r="A674" s="636"/>
      <c r="B674" s="636"/>
      <c r="C674" s="636"/>
      <c r="D674" s="636"/>
      <c r="E674" s="636"/>
      <c r="F674" s="636"/>
      <c r="G674" s="636"/>
      <c r="H674" s="636"/>
      <c r="I674" s="636"/>
      <c r="J674" s="636"/>
      <c r="K674" s="636"/>
      <c r="L674" s="636"/>
      <c r="M674" s="636"/>
      <c r="N674" s="636"/>
      <c r="O674" s="636"/>
      <c r="P674" s="636"/>
      <c r="Q674" s="636"/>
      <c r="R674" s="636"/>
      <c r="S674" s="636"/>
      <c r="T674" s="636"/>
      <c r="U674" s="636"/>
      <c r="V674" s="636"/>
      <c r="W674" s="636"/>
      <c r="X674" s="636"/>
      <c r="Y674" s="636"/>
      <c r="Z674" s="636"/>
      <c r="AA674" s="636"/>
    </row>
    <row r="675">
      <c r="A675" s="636"/>
      <c r="B675" s="636"/>
      <c r="C675" s="636"/>
      <c r="D675" s="636"/>
      <c r="E675" s="636"/>
      <c r="F675" s="636"/>
      <c r="G675" s="636"/>
      <c r="H675" s="636"/>
      <c r="I675" s="636"/>
      <c r="J675" s="636"/>
      <c r="K675" s="636"/>
      <c r="L675" s="636"/>
      <c r="M675" s="636"/>
      <c r="N675" s="636"/>
      <c r="O675" s="636"/>
      <c r="P675" s="636"/>
      <c r="Q675" s="636"/>
      <c r="R675" s="636"/>
      <c r="S675" s="636"/>
      <c r="T675" s="636"/>
      <c r="U675" s="636"/>
      <c r="V675" s="636"/>
      <c r="W675" s="636"/>
      <c r="X675" s="636"/>
      <c r="Y675" s="636"/>
      <c r="Z675" s="636"/>
      <c r="AA675" s="636"/>
    </row>
    <row r="676">
      <c r="A676" s="636"/>
      <c r="B676" s="636"/>
      <c r="C676" s="636"/>
      <c r="D676" s="636"/>
      <c r="E676" s="636"/>
      <c r="F676" s="636"/>
      <c r="G676" s="636"/>
      <c r="H676" s="636"/>
      <c r="I676" s="636"/>
      <c r="J676" s="636"/>
      <c r="K676" s="636"/>
      <c r="L676" s="636"/>
      <c r="M676" s="636"/>
      <c r="N676" s="636"/>
      <c r="O676" s="636"/>
      <c r="P676" s="636"/>
      <c r="Q676" s="636"/>
      <c r="R676" s="636"/>
      <c r="S676" s="636"/>
      <c r="T676" s="636"/>
      <c r="U676" s="636"/>
      <c r="V676" s="636"/>
      <c r="W676" s="636"/>
      <c r="X676" s="636"/>
      <c r="Y676" s="636"/>
      <c r="Z676" s="636"/>
      <c r="AA676" s="636"/>
    </row>
    <row r="677">
      <c r="A677" s="636"/>
      <c r="B677" s="636"/>
      <c r="C677" s="636"/>
      <c r="D677" s="636"/>
      <c r="E677" s="636"/>
      <c r="F677" s="636"/>
      <c r="G677" s="636"/>
      <c r="H677" s="636"/>
      <c r="I677" s="636"/>
      <c r="J677" s="636"/>
      <c r="K677" s="636"/>
      <c r="L677" s="636"/>
      <c r="M677" s="636"/>
      <c r="N677" s="636"/>
      <c r="O677" s="636"/>
      <c r="P677" s="636"/>
      <c r="Q677" s="636"/>
      <c r="R677" s="636"/>
      <c r="S677" s="636"/>
      <c r="T677" s="636"/>
      <c r="U677" s="636"/>
      <c r="V677" s="636"/>
      <c r="W677" s="636"/>
      <c r="X677" s="636"/>
      <c r="Y677" s="636"/>
      <c r="Z677" s="636"/>
      <c r="AA677" s="636"/>
    </row>
    <row r="678">
      <c r="A678" s="636"/>
      <c r="B678" s="636"/>
      <c r="C678" s="636"/>
      <c r="D678" s="636"/>
      <c r="E678" s="636"/>
      <c r="F678" s="636"/>
      <c r="G678" s="636"/>
      <c r="H678" s="636"/>
      <c r="I678" s="636"/>
      <c r="J678" s="636"/>
      <c r="K678" s="636"/>
      <c r="L678" s="636"/>
      <c r="M678" s="636"/>
      <c r="N678" s="636"/>
      <c r="O678" s="636"/>
      <c r="P678" s="636"/>
      <c r="Q678" s="636"/>
      <c r="R678" s="636"/>
      <c r="S678" s="636"/>
      <c r="T678" s="636"/>
      <c r="U678" s="636"/>
      <c r="V678" s="636"/>
      <c r="W678" s="636"/>
      <c r="X678" s="636"/>
      <c r="Y678" s="636"/>
      <c r="Z678" s="636"/>
      <c r="AA678" s="636"/>
    </row>
    <row r="679">
      <c r="A679" s="636"/>
      <c r="B679" s="636"/>
      <c r="C679" s="636"/>
      <c r="D679" s="636"/>
      <c r="E679" s="636"/>
      <c r="F679" s="636"/>
      <c r="G679" s="636"/>
      <c r="H679" s="636"/>
      <c r="I679" s="636"/>
      <c r="J679" s="636"/>
      <c r="K679" s="636"/>
      <c r="L679" s="636"/>
      <c r="M679" s="636"/>
      <c r="N679" s="636"/>
      <c r="O679" s="636"/>
      <c r="P679" s="636"/>
      <c r="Q679" s="636"/>
      <c r="R679" s="636"/>
      <c r="S679" s="636"/>
      <c r="T679" s="636"/>
      <c r="U679" s="636"/>
      <c r="V679" s="636"/>
      <c r="W679" s="636"/>
      <c r="X679" s="636"/>
      <c r="Y679" s="636"/>
      <c r="Z679" s="636"/>
      <c r="AA679" s="636"/>
    </row>
    <row r="680">
      <c r="A680" s="636"/>
      <c r="B680" s="636"/>
      <c r="C680" s="636"/>
      <c r="D680" s="636"/>
      <c r="E680" s="636"/>
      <c r="F680" s="636"/>
      <c r="G680" s="636"/>
      <c r="H680" s="636"/>
      <c r="I680" s="636"/>
      <c r="J680" s="636"/>
      <c r="K680" s="636"/>
      <c r="L680" s="636"/>
      <c r="M680" s="636"/>
      <c r="N680" s="636"/>
      <c r="O680" s="636"/>
      <c r="P680" s="636"/>
      <c r="Q680" s="636"/>
      <c r="R680" s="636"/>
      <c r="S680" s="636"/>
      <c r="T680" s="636"/>
      <c r="U680" s="636"/>
      <c r="V680" s="636"/>
      <c r="W680" s="636"/>
      <c r="X680" s="636"/>
      <c r="Y680" s="636"/>
      <c r="Z680" s="636"/>
      <c r="AA680" s="636"/>
    </row>
    <row r="681">
      <c r="A681" s="636"/>
      <c r="B681" s="636"/>
      <c r="C681" s="636"/>
      <c r="D681" s="636"/>
      <c r="E681" s="636"/>
      <c r="F681" s="636"/>
      <c r="G681" s="636"/>
      <c r="H681" s="636"/>
      <c r="I681" s="636"/>
      <c r="J681" s="636"/>
      <c r="K681" s="636"/>
      <c r="L681" s="636"/>
      <c r="M681" s="636"/>
      <c r="N681" s="636"/>
      <c r="O681" s="636"/>
      <c r="P681" s="636"/>
      <c r="Q681" s="636"/>
      <c r="R681" s="636"/>
      <c r="S681" s="636"/>
      <c r="T681" s="636"/>
      <c r="U681" s="636"/>
      <c r="V681" s="636"/>
      <c r="W681" s="636"/>
      <c r="X681" s="636"/>
      <c r="Y681" s="636"/>
      <c r="Z681" s="636"/>
      <c r="AA681" s="636"/>
    </row>
    <row r="682">
      <c r="A682" s="636"/>
      <c r="B682" s="636"/>
      <c r="C682" s="636"/>
      <c r="D682" s="636"/>
      <c r="E682" s="636"/>
      <c r="F682" s="636"/>
      <c r="G682" s="636"/>
      <c r="H682" s="636"/>
      <c r="I682" s="636"/>
      <c r="J682" s="636"/>
      <c r="K682" s="636"/>
      <c r="L682" s="636"/>
      <c r="M682" s="636"/>
      <c r="N682" s="636"/>
      <c r="O682" s="636"/>
      <c r="P682" s="636"/>
      <c r="Q682" s="636"/>
      <c r="R682" s="636"/>
      <c r="S682" s="636"/>
      <c r="T682" s="636"/>
      <c r="U682" s="636"/>
      <c r="V682" s="636"/>
      <c r="W682" s="636"/>
      <c r="X682" s="636"/>
      <c r="Y682" s="636"/>
      <c r="Z682" s="636"/>
      <c r="AA682" s="636"/>
    </row>
    <row r="683">
      <c r="A683" s="636"/>
      <c r="B683" s="636"/>
      <c r="C683" s="636"/>
      <c r="D683" s="636"/>
      <c r="E683" s="636"/>
      <c r="F683" s="636"/>
      <c r="G683" s="636"/>
      <c r="H683" s="636"/>
      <c r="I683" s="636"/>
      <c r="J683" s="636"/>
      <c r="K683" s="636"/>
      <c r="L683" s="636"/>
      <c r="M683" s="636"/>
      <c r="N683" s="636"/>
      <c r="O683" s="636"/>
      <c r="P683" s="636"/>
      <c r="Q683" s="636"/>
      <c r="R683" s="636"/>
      <c r="S683" s="636"/>
      <c r="T683" s="636"/>
      <c r="U683" s="636"/>
      <c r="V683" s="636"/>
      <c r="W683" s="636"/>
      <c r="X683" s="636"/>
      <c r="Y683" s="636"/>
      <c r="Z683" s="636"/>
      <c r="AA683" s="636"/>
    </row>
    <row r="684">
      <c r="A684" s="636"/>
      <c r="B684" s="636"/>
      <c r="C684" s="636"/>
      <c r="D684" s="636"/>
      <c r="E684" s="636"/>
      <c r="F684" s="636"/>
      <c r="G684" s="636"/>
      <c r="H684" s="636"/>
      <c r="I684" s="636"/>
      <c r="J684" s="636"/>
      <c r="K684" s="636"/>
      <c r="L684" s="636"/>
      <c r="M684" s="636"/>
      <c r="N684" s="636"/>
      <c r="O684" s="636"/>
      <c r="P684" s="636"/>
      <c r="Q684" s="636"/>
      <c r="R684" s="636"/>
      <c r="S684" s="636"/>
      <c r="T684" s="636"/>
      <c r="U684" s="636"/>
      <c r="V684" s="636"/>
      <c r="W684" s="636"/>
      <c r="X684" s="636"/>
      <c r="Y684" s="636"/>
      <c r="Z684" s="636"/>
      <c r="AA684" s="636"/>
    </row>
    <row r="685">
      <c r="A685" s="636"/>
      <c r="B685" s="636"/>
      <c r="C685" s="636"/>
      <c r="D685" s="636"/>
      <c r="E685" s="636"/>
      <c r="F685" s="636"/>
      <c r="G685" s="636"/>
      <c r="H685" s="636"/>
      <c r="I685" s="636"/>
      <c r="J685" s="636"/>
      <c r="K685" s="636"/>
      <c r="L685" s="636"/>
      <c r="M685" s="636"/>
      <c r="N685" s="636"/>
      <c r="O685" s="636"/>
      <c r="P685" s="636"/>
      <c r="Q685" s="636"/>
      <c r="R685" s="636"/>
      <c r="S685" s="636"/>
      <c r="T685" s="636"/>
      <c r="U685" s="636"/>
      <c r="V685" s="636"/>
      <c r="W685" s="636"/>
      <c r="X685" s="636"/>
      <c r="Y685" s="636"/>
      <c r="Z685" s="636"/>
      <c r="AA685" s="636"/>
    </row>
    <row r="686">
      <c r="A686" s="636"/>
      <c r="B686" s="636"/>
      <c r="C686" s="636"/>
      <c r="D686" s="636"/>
      <c r="E686" s="636"/>
      <c r="F686" s="636"/>
      <c r="G686" s="636"/>
      <c r="H686" s="636"/>
      <c r="I686" s="636"/>
      <c r="J686" s="636"/>
      <c r="K686" s="636"/>
      <c r="L686" s="636"/>
      <c r="M686" s="636"/>
      <c r="N686" s="636"/>
      <c r="O686" s="636"/>
      <c r="P686" s="636"/>
      <c r="Q686" s="636"/>
      <c r="R686" s="636"/>
      <c r="S686" s="636"/>
      <c r="T686" s="636"/>
      <c r="U686" s="636"/>
      <c r="V686" s="636"/>
      <c r="W686" s="636"/>
      <c r="X686" s="636"/>
      <c r="Y686" s="636"/>
      <c r="Z686" s="636"/>
      <c r="AA686" s="636"/>
    </row>
    <row r="687">
      <c r="A687" s="636"/>
      <c r="B687" s="636"/>
      <c r="C687" s="636"/>
      <c r="D687" s="636"/>
      <c r="E687" s="636"/>
      <c r="F687" s="636"/>
      <c r="G687" s="636"/>
      <c r="H687" s="636"/>
      <c r="I687" s="636"/>
      <c r="J687" s="636"/>
      <c r="K687" s="636"/>
      <c r="L687" s="636"/>
      <c r="M687" s="636"/>
      <c r="N687" s="636"/>
      <c r="O687" s="636"/>
      <c r="P687" s="636"/>
      <c r="Q687" s="636"/>
      <c r="R687" s="636"/>
      <c r="S687" s="636"/>
      <c r="T687" s="636"/>
      <c r="U687" s="636"/>
      <c r="V687" s="636"/>
      <c r="W687" s="636"/>
      <c r="X687" s="636"/>
      <c r="Y687" s="636"/>
      <c r="Z687" s="636"/>
      <c r="AA687" s="636"/>
    </row>
    <row r="688">
      <c r="A688" s="636"/>
      <c r="B688" s="636"/>
      <c r="C688" s="636"/>
      <c r="D688" s="636"/>
      <c r="E688" s="636"/>
      <c r="F688" s="636"/>
      <c r="G688" s="636"/>
      <c r="H688" s="636"/>
      <c r="I688" s="636"/>
      <c r="J688" s="636"/>
      <c r="K688" s="636"/>
      <c r="L688" s="636"/>
      <c r="M688" s="636"/>
      <c r="N688" s="636"/>
      <c r="O688" s="636"/>
      <c r="P688" s="636"/>
      <c r="Q688" s="636"/>
      <c r="R688" s="636"/>
      <c r="S688" s="636"/>
      <c r="T688" s="636"/>
      <c r="U688" s="636"/>
      <c r="V688" s="636"/>
      <c r="W688" s="636"/>
      <c r="X688" s="636"/>
      <c r="Y688" s="636"/>
      <c r="Z688" s="636"/>
      <c r="AA688" s="636"/>
    </row>
    <row r="689">
      <c r="A689" s="636"/>
      <c r="B689" s="636"/>
      <c r="C689" s="636"/>
      <c r="D689" s="636"/>
      <c r="E689" s="636"/>
      <c r="F689" s="636"/>
      <c r="G689" s="636"/>
      <c r="H689" s="636"/>
      <c r="I689" s="636"/>
      <c r="J689" s="636"/>
      <c r="K689" s="636"/>
      <c r="L689" s="636"/>
      <c r="M689" s="636"/>
      <c r="N689" s="636"/>
      <c r="O689" s="636"/>
      <c r="P689" s="636"/>
      <c r="Q689" s="636"/>
      <c r="R689" s="636"/>
      <c r="S689" s="636"/>
      <c r="T689" s="636"/>
      <c r="U689" s="636"/>
      <c r="V689" s="636"/>
      <c r="W689" s="636"/>
      <c r="X689" s="636"/>
      <c r="Y689" s="636"/>
      <c r="Z689" s="636"/>
      <c r="AA689" s="636"/>
    </row>
    <row r="690">
      <c r="A690" s="636"/>
      <c r="B690" s="636"/>
      <c r="C690" s="636"/>
      <c r="D690" s="636"/>
      <c r="E690" s="636"/>
      <c r="F690" s="636"/>
      <c r="G690" s="636"/>
      <c r="H690" s="636"/>
      <c r="I690" s="636"/>
      <c r="J690" s="636"/>
      <c r="K690" s="636"/>
      <c r="L690" s="636"/>
      <c r="M690" s="636"/>
      <c r="N690" s="636"/>
      <c r="O690" s="636"/>
      <c r="P690" s="636"/>
      <c r="Q690" s="636"/>
      <c r="R690" s="636"/>
      <c r="S690" s="636"/>
      <c r="T690" s="636"/>
      <c r="U690" s="636"/>
      <c r="V690" s="636"/>
      <c r="W690" s="636"/>
      <c r="X690" s="636"/>
      <c r="Y690" s="636"/>
      <c r="Z690" s="636"/>
      <c r="AA690" s="636"/>
    </row>
    <row r="691">
      <c r="A691" s="636"/>
      <c r="B691" s="636"/>
      <c r="C691" s="636"/>
      <c r="D691" s="636"/>
      <c r="E691" s="636"/>
      <c r="F691" s="636"/>
      <c r="G691" s="636"/>
      <c r="H691" s="636"/>
      <c r="I691" s="636"/>
      <c r="J691" s="636"/>
      <c r="K691" s="636"/>
      <c r="L691" s="636"/>
      <c r="M691" s="636"/>
      <c r="N691" s="636"/>
      <c r="O691" s="636"/>
      <c r="P691" s="636"/>
      <c r="Q691" s="636"/>
      <c r="R691" s="636"/>
      <c r="S691" s="636"/>
      <c r="T691" s="636"/>
      <c r="U691" s="636"/>
      <c r="V691" s="636"/>
      <c r="W691" s="636"/>
      <c r="X691" s="636"/>
      <c r="Y691" s="636"/>
      <c r="Z691" s="636"/>
      <c r="AA691" s="636"/>
    </row>
    <row r="692">
      <c r="A692" s="636"/>
      <c r="B692" s="636"/>
      <c r="C692" s="636"/>
      <c r="D692" s="636"/>
      <c r="E692" s="636"/>
      <c r="F692" s="636"/>
      <c r="G692" s="636"/>
      <c r="H692" s="636"/>
      <c r="I692" s="636"/>
      <c r="J692" s="636"/>
      <c r="K692" s="636"/>
      <c r="L692" s="636"/>
      <c r="M692" s="636"/>
      <c r="N692" s="636"/>
      <c r="O692" s="636"/>
      <c r="P692" s="636"/>
      <c r="Q692" s="636"/>
      <c r="R692" s="636"/>
      <c r="S692" s="636"/>
      <c r="T692" s="636"/>
      <c r="U692" s="636"/>
      <c r="V692" s="636"/>
      <c r="W692" s="636"/>
      <c r="X692" s="636"/>
      <c r="Y692" s="636"/>
      <c r="Z692" s="636"/>
      <c r="AA692" s="636"/>
    </row>
    <row r="693">
      <c r="A693" s="636"/>
      <c r="B693" s="636"/>
      <c r="C693" s="636"/>
      <c r="D693" s="636"/>
      <c r="E693" s="636"/>
      <c r="F693" s="636"/>
      <c r="G693" s="636"/>
      <c r="H693" s="636"/>
      <c r="I693" s="636"/>
      <c r="J693" s="636"/>
      <c r="K693" s="636"/>
      <c r="L693" s="636"/>
      <c r="M693" s="636"/>
      <c r="N693" s="636"/>
      <c r="O693" s="636"/>
      <c r="P693" s="636"/>
      <c r="Q693" s="636"/>
      <c r="R693" s="636"/>
      <c r="S693" s="636"/>
      <c r="T693" s="636"/>
      <c r="U693" s="636"/>
      <c r="V693" s="636"/>
      <c r="W693" s="636"/>
      <c r="X693" s="636"/>
      <c r="Y693" s="636"/>
      <c r="Z693" s="636"/>
      <c r="AA693" s="636"/>
    </row>
    <row r="694">
      <c r="A694" s="636"/>
      <c r="B694" s="636"/>
      <c r="C694" s="636"/>
      <c r="D694" s="636"/>
      <c r="E694" s="636"/>
      <c r="F694" s="636"/>
      <c r="G694" s="636"/>
      <c r="H694" s="636"/>
      <c r="I694" s="636"/>
      <c r="J694" s="636"/>
      <c r="K694" s="636"/>
      <c r="L694" s="636"/>
      <c r="M694" s="636"/>
      <c r="N694" s="636"/>
      <c r="O694" s="636"/>
      <c r="P694" s="636"/>
      <c r="Q694" s="636"/>
      <c r="R694" s="636"/>
      <c r="S694" s="636"/>
      <c r="T694" s="636"/>
      <c r="U694" s="636"/>
      <c r="V694" s="636"/>
      <c r="W694" s="636"/>
      <c r="X694" s="636"/>
      <c r="Y694" s="636"/>
      <c r="Z694" s="636"/>
      <c r="AA694" s="636"/>
    </row>
    <row r="695">
      <c r="A695" s="636"/>
      <c r="B695" s="636"/>
      <c r="C695" s="636"/>
      <c r="D695" s="636"/>
      <c r="E695" s="636"/>
      <c r="F695" s="636"/>
      <c r="G695" s="636"/>
      <c r="H695" s="636"/>
      <c r="I695" s="636"/>
      <c r="J695" s="636"/>
      <c r="K695" s="636"/>
      <c r="L695" s="636"/>
      <c r="M695" s="636"/>
      <c r="N695" s="636"/>
      <c r="O695" s="636"/>
      <c r="P695" s="636"/>
      <c r="Q695" s="636"/>
      <c r="R695" s="636"/>
      <c r="S695" s="636"/>
      <c r="T695" s="636"/>
      <c r="U695" s="636"/>
      <c r="V695" s="636"/>
      <c r="W695" s="636"/>
      <c r="X695" s="636"/>
      <c r="Y695" s="636"/>
      <c r="Z695" s="636"/>
      <c r="AA695" s="636"/>
    </row>
    <row r="696">
      <c r="A696" s="636"/>
      <c r="B696" s="636"/>
      <c r="C696" s="636"/>
      <c r="D696" s="636"/>
      <c r="E696" s="636"/>
      <c r="F696" s="636"/>
      <c r="G696" s="636"/>
      <c r="H696" s="636"/>
      <c r="I696" s="636"/>
      <c r="J696" s="636"/>
      <c r="K696" s="636"/>
      <c r="L696" s="636"/>
      <c r="M696" s="636"/>
      <c r="N696" s="636"/>
      <c r="O696" s="636"/>
      <c r="P696" s="636"/>
      <c r="Q696" s="636"/>
      <c r="R696" s="636"/>
      <c r="S696" s="636"/>
      <c r="T696" s="636"/>
      <c r="U696" s="636"/>
      <c r="V696" s="636"/>
      <c r="W696" s="636"/>
      <c r="X696" s="636"/>
      <c r="Y696" s="636"/>
      <c r="Z696" s="636"/>
      <c r="AA696" s="636"/>
    </row>
    <row r="697">
      <c r="A697" s="636"/>
      <c r="B697" s="636"/>
      <c r="C697" s="636"/>
      <c r="D697" s="636"/>
      <c r="E697" s="636"/>
      <c r="F697" s="636"/>
      <c r="G697" s="636"/>
      <c r="H697" s="636"/>
      <c r="I697" s="636"/>
      <c r="J697" s="636"/>
      <c r="K697" s="636"/>
      <c r="L697" s="636"/>
      <c r="M697" s="636"/>
      <c r="N697" s="636"/>
      <c r="O697" s="636"/>
      <c r="P697" s="636"/>
      <c r="Q697" s="636"/>
      <c r="R697" s="636"/>
      <c r="S697" s="636"/>
      <c r="T697" s="636"/>
      <c r="U697" s="636"/>
      <c r="V697" s="636"/>
      <c r="W697" s="636"/>
      <c r="X697" s="636"/>
      <c r="Y697" s="636"/>
      <c r="Z697" s="636"/>
      <c r="AA697" s="636"/>
    </row>
    <row r="698">
      <c r="A698" s="636"/>
      <c r="B698" s="636"/>
      <c r="C698" s="636"/>
      <c r="D698" s="636"/>
      <c r="E698" s="636"/>
      <c r="F698" s="636"/>
      <c r="G698" s="636"/>
      <c r="H698" s="636"/>
      <c r="I698" s="636"/>
      <c r="J698" s="636"/>
      <c r="K698" s="636"/>
      <c r="L698" s="636"/>
      <c r="M698" s="636"/>
      <c r="N698" s="636"/>
      <c r="O698" s="636"/>
      <c r="P698" s="636"/>
      <c r="Q698" s="636"/>
      <c r="R698" s="636"/>
      <c r="S698" s="636"/>
      <c r="T698" s="636"/>
      <c r="U698" s="636"/>
      <c r="V698" s="636"/>
      <c r="W698" s="636"/>
      <c r="X698" s="636"/>
      <c r="Y698" s="636"/>
      <c r="Z698" s="636"/>
      <c r="AA698" s="636"/>
    </row>
    <row r="699">
      <c r="A699" s="636"/>
      <c r="B699" s="636"/>
      <c r="C699" s="636"/>
      <c r="D699" s="636"/>
      <c r="E699" s="636"/>
      <c r="F699" s="636"/>
      <c r="G699" s="636"/>
      <c r="H699" s="636"/>
      <c r="I699" s="636"/>
      <c r="J699" s="636"/>
      <c r="K699" s="636"/>
      <c r="L699" s="636"/>
      <c r="M699" s="636"/>
      <c r="N699" s="636"/>
      <c r="O699" s="636"/>
      <c r="P699" s="636"/>
      <c r="Q699" s="636"/>
      <c r="R699" s="636"/>
      <c r="S699" s="636"/>
      <c r="T699" s="636"/>
      <c r="U699" s="636"/>
      <c r="V699" s="636"/>
      <c r="W699" s="636"/>
      <c r="X699" s="636"/>
      <c r="Y699" s="636"/>
      <c r="Z699" s="636"/>
      <c r="AA699" s="636"/>
    </row>
    <row r="700">
      <c r="A700" s="636"/>
      <c r="B700" s="636"/>
      <c r="C700" s="636"/>
      <c r="D700" s="636"/>
      <c r="E700" s="636"/>
      <c r="F700" s="636"/>
      <c r="G700" s="636"/>
      <c r="H700" s="636"/>
      <c r="I700" s="636"/>
      <c r="J700" s="636"/>
      <c r="K700" s="636"/>
      <c r="L700" s="636"/>
      <c r="M700" s="636"/>
      <c r="N700" s="636"/>
      <c r="O700" s="636"/>
      <c r="P700" s="636"/>
      <c r="Q700" s="636"/>
      <c r="R700" s="636"/>
      <c r="S700" s="636"/>
      <c r="T700" s="636"/>
      <c r="U700" s="636"/>
      <c r="V700" s="636"/>
      <c r="W700" s="636"/>
      <c r="X700" s="636"/>
      <c r="Y700" s="636"/>
      <c r="Z700" s="636"/>
      <c r="AA700" s="636"/>
    </row>
    <row r="701">
      <c r="A701" s="636"/>
      <c r="B701" s="636"/>
      <c r="C701" s="636"/>
      <c r="D701" s="636"/>
      <c r="E701" s="636"/>
      <c r="F701" s="636"/>
      <c r="G701" s="636"/>
      <c r="H701" s="636"/>
      <c r="I701" s="636"/>
      <c r="J701" s="636"/>
      <c r="K701" s="636"/>
      <c r="L701" s="636"/>
      <c r="M701" s="636"/>
      <c r="N701" s="636"/>
      <c r="O701" s="636"/>
      <c r="P701" s="636"/>
      <c r="Q701" s="636"/>
      <c r="R701" s="636"/>
      <c r="S701" s="636"/>
      <c r="T701" s="636"/>
      <c r="U701" s="636"/>
      <c r="V701" s="636"/>
      <c r="W701" s="636"/>
      <c r="X701" s="636"/>
      <c r="Y701" s="636"/>
      <c r="Z701" s="636"/>
      <c r="AA701" s="636"/>
    </row>
    <row r="702">
      <c r="A702" s="636"/>
      <c r="B702" s="636"/>
      <c r="C702" s="636"/>
      <c r="D702" s="636"/>
      <c r="E702" s="636"/>
      <c r="F702" s="636"/>
      <c r="G702" s="636"/>
      <c r="H702" s="636"/>
      <c r="I702" s="636"/>
      <c r="J702" s="636"/>
      <c r="K702" s="636"/>
      <c r="L702" s="636"/>
      <c r="M702" s="636"/>
      <c r="N702" s="636"/>
      <c r="O702" s="636"/>
      <c r="P702" s="636"/>
      <c r="Q702" s="636"/>
      <c r="R702" s="636"/>
      <c r="S702" s="636"/>
      <c r="T702" s="636"/>
      <c r="U702" s="636"/>
      <c r="V702" s="636"/>
      <c r="W702" s="636"/>
      <c r="X702" s="636"/>
      <c r="Y702" s="636"/>
      <c r="Z702" s="636"/>
      <c r="AA702" s="636"/>
    </row>
    <row r="703">
      <c r="A703" s="636"/>
      <c r="B703" s="636"/>
      <c r="C703" s="636"/>
      <c r="D703" s="636"/>
      <c r="E703" s="636"/>
      <c r="F703" s="636"/>
      <c r="G703" s="636"/>
      <c r="H703" s="636"/>
      <c r="I703" s="636"/>
      <c r="J703" s="636"/>
      <c r="K703" s="636"/>
      <c r="L703" s="636"/>
      <c r="M703" s="636"/>
      <c r="N703" s="636"/>
      <c r="O703" s="636"/>
      <c r="P703" s="636"/>
      <c r="Q703" s="636"/>
      <c r="R703" s="636"/>
      <c r="S703" s="636"/>
      <c r="T703" s="636"/>
      <c r="U703" s="636"/>
      <c r="V703" s="636"/>
      <c r="W703" s="636"/>
      <c r="X703" s="636"/>
      <c r="Y703" s="636"/>
      <c r="Z703" s="636"/>
      <c r="AA703" s="636"/>
    </row>
    <row r="704">
      <c r="A704" s="636"/>
      <c r="B704" s="636"/>
      <c r="C704" s="636"/>
      <c r="D704" s="636"/>
      <c r="E704" s="636"/>
      <c r="F704" s="636"/>
      <c r="G704" s="636"/>
      <c r="H704" s="636"/>
      <c r="I704" s="636"/>
      <c r="J704" s="636"/>
      <c r="K704" s="636"/>
      <c r="L704" s="636"/>
      <c r="M704" s="636"/>
      <c r="N704" s="636"/>
      <c r="O704" s="636"/>
      <c r="P704" s="636"/>
      <c r="Q704" s="636"/>
      <c r="R704" s="636"/>
      <c r="S704" s="636"/>
      <c r="T704" s="636"/>
      <c r="U704" s="636"/>
      <c r="V704" s="636"/>
      <c r="W704" s="636"/>
      <c r="X704" s="636"/>
      <c r="Y704" s="636"/>
      <c r="Z704" s="636"/>
      <c r="AA704" s="636"/>
    </row>
    <row r="705">
      <c r="A705" s="636"/>
      <c r="B705" s="636"/>
      <c r="C705" s="636"/>
      <c r="D705" s="636"/>
      <c r="E705" s="636"/>
      <c r="F705" s="636"/>
      <c r="G705" s="636"/>
      <c r="H705" s="636"/>
      <c r="I705" s="636"/>
      <c r="J705" s="636"/>
      <c r="K705" s="636"/>
      <c r="L705" s="636"/>
      <c r="M705" s="636"/>
      <c r="N705" s="636"/>
      <c r="O705" s="636"/>
      <c r="P705" s="636"/>
      <c r="Q705" s="636"/>
      <c r="R705" s="636"/>
      <c r="S705" s="636"/>
      <c r="T705" s="636"/>
      <c r="U705" s="636"/>
      <c r="V705" s="636"/>
      <c r="W705" s="636"/>
      <c r="X705" s="636"/>
      <c r="Y705" s="636"/>
      <c r="Z705" s="636"/>
      <c r="AA705" s="636"/>
    </row>
    <row r="706">
      <c r="A706" s="636"/>
      <c r="B706" s="636"/>
      <c r="C706" s="636"/>
      <c r="D706" s="636"/>
      <c r="E706" s="636"/>
      <c r="F706" s="636"/>
      <c r="G706" s="636"/>
      <c r="H706" s="636"/>
      <c r="I706" s="636"/>
      <c r="J706" s="636"/>
      <c r="K706" s="636"/>
      <c r="L706" s="636"/>
      <c r="M706" s="636"/>
      <c r="N706" s="636"/>
      <c r="O706" s="636"/>
      <c r="P706" s="636"/>
      <c r="Q706" s="636"/>
      <c r="R706" s="636"/>
      <c r="S706" s="636"/>
      <c r="T706" s="636"/>
      <c r="U706" s="636"/>
      <c r="V706" s="636"/>
      <c r="W706" s="636"/>
      <c r="X706" s="636"/>
      <c r="Y706" s="636"/>
      <c r="Z706" s="636"/>
      <c r="AA706" s="636"/>
    </row>
    <row r="707">
      <c r="A707" s="636"/>
      <c r="B707" s="636"/>
      <c r="C707" s="636"/>
      <c r="D707" s="636"/>
      <c r="E707" s="636"/>
      <c r="F707" s="636"/>
      <c r="G707" s="636"/>
      <c r="H707" s="636"/>
      <c r="I707" s="636"/>
      <c r="J707" s="636"/>
      <c r="K707" s="636"/>
      <c r="L707" s="636"/>
      <c r="M707" s="636"/>
      <c r="N707" s="636"/>
      <c r="O707" s="636"/>
      <c r="P707" s="636"/>
      <c r="Q707" s="636"/>
      <c r="R707" s="636"/>
      <c r="S707" s="636"/>
      <c r="T707" s="636"/>
      <c r="U707" s="636"/>
      <c r="V707" s="636"/>
      <c r="W707" s="636"/>
      <c r="X707" s="636"/>
      <c r="Y707" s="636"/>
      <c r="Z707" s="636"/>
      <c r="AA707" s="636"/>
    </row>
    <row r="708">
      <c r="A708" s="636"/>
      <c r="B708" s="636"/>
      <c r="C708" s="636"/>
      <c r="D708" s="636"/>
      <c r="E708" s="636"/>
      <c r="F708" s="636"/>
      <c r="G708" s="636"/>
      <c r="H708" s="636"/>
      <c r="I708" s="636"/>
      <c r="J708" s="636"/>
      <c r="K708" s="636"/>
      <c r="L708" s="636"/>
      <c r="M708" s="636"/>
      <c r="N708" s="636"/>
      <c r="O708" s="636"/>
      <c r="P708" s="636"/>
      <c r="Q708" s="636"/>
      <c r="R708" s="636"/>
      <c r="S708" s="636"/>
      <c r="T708" s="636"/>
      <c r="U708" s="636"/>
      <c r="V708" s="636"/>
      <c r="W708" s="636"/>
      <c r="X708" s="636"/>
      <c r="Y708" s="636"/>
      <c r="Z708" s="636"/>
      <c r="AA708" s="636"/>
    </row>
    <row r="709">
      <c r="A709" s="636"/>
      <c r="B709" s="636"/>
      <c r="C709" s="636"/>
      <c r="D709" s="636"/>
      <c r="E709" s="636"/>
      <c r="F709" s="636"/>
      <c r="G709" s="636"/>
      <c r="H709" s="636"/>
      <c r="I709" s="636"/>
      <c r="J709" s="636"/>
      <c r="K709" s="636"/>
      <c r="L709" s="636"/>
      <c r="M709" s="636"/>
      <c r="N709" s="636"/>
      <c r="O709" s="636"/>
      <c r="P709" s="636"/>
      <c r="Q709" s="636"/>
      <c r="R709" s="636"/>
      <c r="S709" s="636"/>
      <c r="T709" s="636"/>
      <c r="U709" s="636"/>
      <c r="V709" s="636"/>
      <c r="W709" s="636"/>
      <c r="X709" s="636"/>
      <c r="Y709" s="636"/>
      <c r="Z709" s="636"/>
      <c r="AA709" s="636"/>
    </row>
    <row r="710">
      <c r="A710" s="636"/>
      <c r="B710" s="636"/>
      <c r="C710" s="636"/>
      <c r="D710" s="636"/>
      <c r="E710" s="636"/>
      <c r="F710" s="636"/>
      <c r="G710" s="636"/>
      <c r="H710" s="636"/>
      <c r="I710" s="636"/>
      <c r="J710" s="636"/>
      <c r="K710" s="636"/>
      <c r="L710" s="636"/>
      <c r="M710" s="636"/>
      <c r="N710" s="636"/>
      <c r="O710" s="636"/>
      <c r="P710" s="636"/>
      <c r="Q710" s="636"/>
      <c r="R710" s="636"/>
      <c r="S710" s="636"/>
      <c r="T710" s="636"/>
      <c r="U710" s="636"/>
      <c r="V710" s="636"/>
      <c r="W710" s="636"/>
      <c r="X710" s="636"/>
      <c r="Y710" s="636"/>
      <c r="Z710" s="636"/>
      <c r="AA710" s="636"/>
    </row>
    <row r="711">
      <c r="A711" s="636"/>
      <c r="B711" s="636"/>
      <c r="C711" s="636"/>
      <c r="D711" s="636"/>
      <c r="E711" s="636"/>
      <c r="F711" s="636"/>
      <c r="G711" s="636"/>
      <c r="H711" s="636"/>
      <c r="I711" s="636"/>
      <c r="J711" s="636"/>
      <c r="K711" s="636"/>
      <c r="L711" s="636"/>
      <c r="M711" s="636"/>
      <c r="N711" s="636"/>
      <c r="O711" s="636"/>
      <c r="P711" s="636"/>
      <c r="Q711" s="636"/>
      <c r="R711" s="636"/>
      <c r="S711" s="636"/>
      <c r="T711" s="636"/>
      <c r="U711" s="636"/>
      <c r="V711" s="636"/>
      <c r="W711" s="636"/>
      <c r="X711" s="636"/>
      <c r="Y711" s="636"/>
      <c r="Z711" s="636"/>
      <c r="AA711" s="636"/>
    </row>
    <row r="712">
      <c r="A712" s="636"/>
      <c r="B712" s="636"/>
      <c r="C712" s="636"/>
      <c r="D712" s="636"/>
      <c r="E712" s="636"/>
      <c r="F712" s="636"/>
      <c r="G712" s="636"/>
      <c r="H712" s="636"/>
      <c r="I712" s="636"/>
      <c r="J712" s="636"/>
      <c r="K712" s="636"/>
      <c r="L712" s="636"/>
      <c r="M712" s="636"/>
      <c r="N712" s="636"/>
      <c r="O712" s="636"/>
      <c r="P712" s="636"/>
      <c r="Q712" s="636"/>
      <c r="R712" s="636"/>
      <c r="S712" s="636"/>
      <c r="T712" s="636"/>
      <c r="U712" s="636"/>
      <c r="V712" s="636"/>
      <c r="W712" s="636"/>
      <c r="X712" s="636"/>
      <c r="Y712" s="636"/>
      <c r="Z712" s="636"/>
      <c r="AA712" s="636"/>
    </row>
    <row r="713">
      <c r="A713" s="636"/>
      <c r="B713" s="636"/>
      <c r="C713" s="636"/>
      <c r="D713" s="636"/>
      <c r="E713" s="636"/>
      <c r="F713" s="636"/>
      <c r="G713" s="636"/>
      <c r="H713" s="636"/>
      <c r="I713" s="636"/>
      <c r="J713" s="636"/>
      <c r="K713" s="636"/>
      <c r="L713" s="636"/>
      <c r="M713" s="636"/>
      <c r="N713" s="636"/>
      <c r="O713" s="636"/>
      <c r="P713" s="636"/>
      <c r="Q713" s="636"/>
      <c r="R713" s="636"/>
      <c r="S713" s="636"/>
      <c r="T713" s="636"/>
      <c r="U713" s="636"/>
      <c r="V713" s="636"/>
      <c r="W713" s="636"/>
      <c r="X713" s="636"/>
      <c r="Y713" s="636"/>
      <c r="Z713" s="636"/>
      <c r="AA713" s="636"/>
    </row>
    <row r="714">
      <c r="A714" s="636"/>
      <c r="B714" s="636"/>
      <c r="C714" s="636"/>
      <c r="D714" s="636"/>
      <c r="E714" s="636"/>
      <c r="F714" s="636"/>
      <c r="G714" s="636"/>
      <c r="H714" s="636"/>
      <c r="I714" s="636"/>
      <c r="J714" s="636"/>
      <c r="K714" s="636"/>
      <c r="L714" s="636"/>
      <c r="M714" s="636"/>
      <c r="N714" s="636"/>
      <c r="O714" s="636"/>
      <c r="P714" s="636"/>
      <c r="Q714" s="636"/>
      <c r="R714" s="636"/>
      <c r="S714" s="636"/>
      <c r="T714" s="636"/>
      <c r="U714" s="636"/>
      <c r="V714" s="636"/>
      <c r="W714" s="636"/>
      <c r="X714" s="636"/>
      <c r="Y714" s="636"/>
      <c r="Z714" s="636"/>
      <c r="AA714" s="636"/>
    </row>
    <row r="715">
      <c r="A715" s="636"/>
      <c r="B715" s="636"/>
      <c r="C715" s="636"/>
      <c r="D715" s="636"/>
      <c r="E715" s="636"/>
      <c r="F715" s="636"/>
      <c r="G715" s="636"/>
      <c r="H715" s="636"/>
      <c r="I715" s="636"/>
      <c r="J715" s="636"/>
      <c r="K715" s="636"/>
      <c r="L715" s="636"/>
      <c r="M715" s="636"/>
      <c r="N715" s="636"/>
      <c r="O715" s="636"/>
      <c r="P715" s="636"/>
      <c r="Q715" s="636"/>
      <c r="R715" s="636"/>
      <c r="S715" s="636"/>
      <c r="T715" s="636"/>
      <c r="U715" s="636"/>
      <c r="V715" s="636"/>
      <c r="W715" s="636"/>
      <c r="X715" s="636"/>
      <c r="Y715" s="636"/>
      <c r="Z715" s="636"/>
      <c r="AA715" s="636"/>
    </row>
    <row r="716">
      <c r="A716" s="636"/>
      <c r="B716" s="636"/>
      <c r="C716" s="636"/>
      <c r="D716" s="636"/>
      <c r="E716" s="636"/>
      <c r="F716" s="636"/>
      <c r="G716" s="636"/>
      <c r="H716" s="636"/>
      <c r="I716" s="636"/>
      <c r="J716" s="636"/>
      <c r="K716" s="636"/>
      <c r="L716" s="636"/>
      <c r="M716" s="636"/>
      <c r="N716" s="636"/>
      <c r="O716" s="636"/>
      <c r="P716" s="636"/>
      <c r="Q716" s="636"/>
      <c r="R716" s="636"/>
      <c r="S716" s="636"/>
      <c r="T716" s="636"/>
      <c r="U716" s="636"/>
      <c r="V716" s="636"/>
      <c r="W716" s="636"/>
      <c r="X716" s="636"/>
      <c r="Y716" s="636"/>
      <c r="Z716" s="636"/>
      <c r="AA716" s="636"/>
    </row>
    <row r="717">
      <c r="A717" s="636"/>
      <c r="B717" s="636"/>
      <c r="C717" s="636"/>
      <c r="D717" s="636"/>
      <c r="E717" s="636"/>
      <c r="F717" s="636"/>
      <c r="G717" s="636"/>
      <c r="H717" s="636"/>
      <c r="I717" s="636"/>
      <c r="J717" s="636"/>
      <c r="K717" s="636"/>
      <c r="L717" s="636"/>
      <c r="M717" s="636"/>
      <c r="N717" s="636"/>
      <c r="O717" s="636"/>
      <c r="P717" s="636"/>
      <c r="Q717" s="636"/>
      <c r="R717" s="636"/>
      <c r="S717" s="636"/>
      <c r="T717" s="636"/>
      <c r="U717" s="636"/>
      <c r="V717" s="636"/>
      <c r="W717" s="636"/>
      <c r="X717" s="636"/>
      <c r="Y717" s="636"/>
      <c r="Z717" s="636"/>
      <c r="AA717" s="636"/>
    </row>
    <row r="718">
      <c r="A718" s="636"/>
      <c r="B718" s="636"/>
      <c r="C718" s="636"/>
      <c r="D718" s="636"/>
      <c r="E718" s="636"/>
      <c r="F718" s="636"/>
      <c r="G718" s="636"/>
      <c r="H718" s="636"/>
      <c r="I718" s="636"/>
      <c r="J718" s="636"/>
      <c r="K718" s="636"/>
      <c r="L718" s="636"/>
      <c r="M718" s="636"/>
      <c r="N718" s="636"/>
      <c r="O718" s="636"/>
      <c r="P718" s="636"/>
      <c r="Q718" s="636"/>
      <c r="R718" s="636"/>
      <c r="S718" s="636"/>
      <c r="T718" s="636"/>
      <c r="U718" s="636"/>
      <c r="V718" s="636"/>
      <c r="W718" s="636"/>
      <c r="X718" s="636"/>
      <c r="Y718" s="636"/>
      <c r="Z718" s="636"/>
      <c r="AA718" s="636"/>
    </row>
    <row r="719">
      <c r="A719" s="636"/>
      <c r="B719" s="636"/>
      <c r="C719" s="636"/>
      <c r="D719" s="636"/>
      <c r="E719" s="636"/>
      <c r="F719" s="636"/>
      <c r="G719" s="636"/>
      <c r="H719" s="636"/>
      <c r="I719" s="636"/>
      <c r="J719" s="636"/>
      <c r="K719" s="636"/>
      <c r="L719" s="636"/>
      <c r="M719" s="636"/>
      <c r="N719" s="636"/>
      <c r="O719" s="636"/>
      <c r="P719" s="636"/>
      <c r="Q719" s="636"/>
      <c r="R719" s="636"/>
      <c r="S719" s="636"/>
      <c r="T719" s="636"/>
      <c r="U719" s="636"/>
      <c r="V719" s="636"/>
      <c r="W719" s="636"/>
      <c r="X719" s="636"/>
      <c r="Y719" s="636"/>
      <c r="Z719" s="636"/>
      <c r="AA719" s="636"/>
    </row>
    <row r="720">
      <c r="A720" s="636"/>
      <c r="B720" s="636"/>
      <c r="C720" s="636"/>
      <c r="D720" s="636"/>
      <c r="E720" s="636"/>
      <c r="F720" s="636"/>
      <c r="G720" s="636"/>
      <c r="H720" s="636"/>
      <c r="I720" s="636"/>
      <c r="J720" s="636"/>
      <c r="K720" s="636"/>
      <c r="L720" s="636"/>
      <c r="M720" s="636"/>
      <c r="N720" s="636"/>
      <c r="O720" s="636"/>
      <c r="P720" s="636"/>
      <c r="Q720" s="636"/>
      <c r="R720" s="636"/>
      <c r="S720" s="636"/>
      <c r="T720" s="636"/>
      <c r="U720" s="636"/>
      <c r="V720" s="636"/>
      <c r="W720" s="636"/>
      <c r="X720" s="636"/>
      <c r="Y720" s="636"/>
      <c r="Z720" s="636"/>
      <c r="AA720" s="636"/>
    </row>
    <row r="721">
      <c r="A721" s="636"/>
      <c r="B721" s="636"/>
      <c r="C721" s="636"/>
      <c r="D721" s="636"/>
      <c r="E721" s="636"/>
      <c r="F721" s="636"/>
      <c r="G721" s="636"/>
      <c r="H721" s="636"/>
      <c r="I721" s="636"/>
      <c r="J721" s="636"/>
      <c r="K721" s="636"/>
      <c r="L721" s="636"/>
      <c r="M721" s="636"/>
      <c r="N721" s="636"/>
      <c r="O721" s="636"/>
      <c r="P721" s="636"/>
      <c r="Q721" s="636"/>
      <c r="R721" s="636"/>
      <c r="S721" s="636"/>
      <c r="T721" s="636"/>
      <c r="U721" s="636"/>
      <c r="V721" s="636"/>
      <c r="W721" s="636"/>
      <c r="X721" s="636"/>
      <c r="Y721" s="636"/>
      <c r="Z721" s="636"/>
      <c r="AA721" s="636"/>
    </row>
    <row r="722">
      <c r="A722" s="636"/>
      <c r="B722" s="636"/>
      <c r="C722" s="636"/>
      <c r="D722" s="636"/>
      <c r="E722" s="636"/>
      <c r="F722" s="636"/>
      <c r="G722" s="636"/>
      <c r="H722" s="636"/>
      <c r="I722" s="636"/>
      <c r="J722" s="636"/>
      <c r="K722" s="636"/>
      <c r="L722" s="636"/>
      <c r="M722" s="636"/>
      <c r="N722" s="636"/>
      <c r="O722" s="636"/>
      <c r="P722" s="636"/>
      <c r="Q722" s="636"/>
      <c r="R722" s="636"/>
      <c r="S722" s="636"/>
      <c r="T722" s="636"/>
      <c r="U722" s="636"/>
      <c r="V722" s="636"/>
      <c r="W722" s="636"/>
      <c r="X722" s="636"/>
      <c r="Y722" s="636"/>
      <c r="Z722" s="636"/>
      <c r="AA722" s="636"/>
    </row>
    <row r="723">
      <c r="A723" s="636"/>
      <c r="B723" s="636"/>
      <c r="C723" s="636"/>
      <c r="D723" s="636"/>
      <c r="E723" s="636"/>
      <c r="F723" s="636"/>
      <c r="G723" s="636"/>
      <c r="H723" s="636"/>
      <c r="I723" s="636"/>
      <c r="J723" s="636"/>
      <c r="K723" s="636"/>
      <c r="L723" s="636"/>
      <c r="M723" s="636"/>
      <c r="N723" s="636"/>
      <c r="O723" s="636"/>
      <c r="P723" s="636"/>
      <c r="Q723" s="636"/>
      <c r="R723" s="636"/>
      <c r="S723" s="636"/>
      <c r="T723" s="636"/>
      <c r="U723" s="636"/>
      <c r="V723" s="636"/>
      <c r="W723" s="636"/>
      <c r="X723" s="636"/>
      <c r="Y723" s="636"/>
      <c r="Z723" s="636"/>
      <c r="AA723" s="636"/>
    </row>
    <row r="724">
      <c r="A724" s="636"/>
      <c r="B724" s="636"/>
      <c r="C724" s="636"/>
      <c r="D724" s="636"/>
      <c r="E724" s="636"/>
      <c r="F724" s="636"/>
      <c r="G724" s="636"/>
      <c r="H724" s="636"/>
      <c r="I724" s="636"/>
      <c r="J724" s="636"/>
      <c r="K724" s="636"/>
      <c r="L724" s="636"/>
      <c r="M724" s="636"/>
      <c r="N724" s="636"/>
      <c r="O724" s="636"/>
      <c r="P724" s="636"/>
      <c r="Q724" s="636"/>
      <c r="R724" s="636"/>
      <c r="S724" s="636"/>
      <c r="T724" s="636"/>
      <c r="U724" s="636"/>
      <c r="V724" s="636"/>
      <c r="W724" s="636"/>
      <c r="X724" s="636"/>
      <c r="Y724" s="636"/>
      <c r="Z724" s="636"/>
      <c r="AA724" s="636"/>
    </row>
    <row r="725">
      <c r="A725" s="636"/>
      <c r="B725" s="636"/>
      <c r="C725" s="636"/>
      <c r="D725" s="636"/>
      <c r="E725" s="636"/>
      <c r="F725" s="636"/>
      <c r="G725" s="636"/>
      <c r="H725" s="636"/>
      <c r="I725" s="636"/>
      <c r="J725" s="636"/>
      <c r="K725" s="636"/>
      <c r="L725" s="636"/>
      <c r="M725" s="636"/>
      <c r="N725" s="636"/>
      <c r="O725" s="636"/>
      <c r="P725" s="636"/>
      <c r="Q725" s="636"/>
      <c r="R725" s="636"/>
      <c r="S725" s="636"/>
      <c r="T725" s="636"/>
      <c r="U725" s="636"/>
      <c r="V725" s="636"/>
      <c r="W725" s="636"/>
      <c r="X725" s="636"/>
      <c r="Y725" s="636"/>
      <c r="Z725" s="636"/>
      <c r="AA725" s="636"/>
    </row>
    <row r="726">
      <c r="A726" s="636"/>
      <c r="B726" s="636"/>
      <c r="C726" s="636"/>
      <c r="D726" s="636"/>
      <c r="E726" s="636"/>
      <c r="F726" s="636"/>
      <c r="G726" s="636"/>
      <c r="H726" s="636"/>
      <c r="I726" s="636"/>
      <c r="J726" s="636"/>
      <c r="K726" s="636"/>
      <c r="L726" s="636"/>
      <c r="M726" s="636"/>
      <c r="N726" s="636"/>
      <c r="O726" s="636"/>
      <c r="P726" s="636"/>
      <c r="Q726" s="636"/>
      <c r="R726" s="636"/>
      <c r="S726" s="636"/>
      <c r="T726" s="636"/>
      <c r="U726" s="636"/>
      <c r="V726" s="636"/>
      <c r="W726" s="636"/>
      <c r="X726" s="636"/>
      <c r="Y726" s="636"/>
      <c r="Z726" s="636"/>
      <c r="AA726" s="636"/>
    </row>
    <row r="727">
      <c r="A727" s="636"/>
      <c r="B727" s="636"/>
      <c r="C727" s="636"/>
      <c r="D727" s="636"/>
      <c r="E727" s="636"/>
      <c r="F727" s="636"/>
      <c r="G727" s="636"/>
      <c r="H727" s="636"/>
      <c r="I727" s="636"/>
      <c r="J727" s="636"/>
      <c r="K727" s="636"/>
      <c r="L727" s="636"/>
      <c r="M727" s="636"/>
      <c r="N727" s="636"/>
      <c r="O727" s="636"/>
      <c r="P727" s="636"/>
      <c r="Q727" s="636"/>
      <c r="R727" s="636"/>
      <c r="S727" s="636"/>
      <c r="T727" s="636"/>
      <c r="U727" s="636"/>
      <c r="V727" s="636"/>
      <c r="W727" s="636"/>
      <c r="X727" s="636"/>
      <c r="Y727" s="636"/>
      <c r="Z727" s="636"/>
      <c r="AA727" s="636"/>
    </row>
    <row r="728">
      <c r="A728" s="636"/>
      <c r="B728" s="636"/>
      <c r="C728" s="636"/>
      <c r="D728" s="636"/>
      <c r="E728" s="636"/>
      <c r="F728" s="636"/>
      <c r="G728" s="636"/>
      <c r="H728" s="636"/>
      <c r="I728" s="636"/>
      <c r="J728" s="636"/>
      <c r="K728" s="636"/>
      <c r="L728" s="636"/>
      <c r="M728" s="636"/>
      <c r="N728" s="636"/>
      <c r="O728" s="636"/>
      <c r="P728" s="636"/>
      <c r="Q728" s="636"/>
      <c r="R728" s="636"/>
      <c r="S728" s="636"/>
      <c r="T728" s="636"/>
      <c r="U728" s="636"/>
      <c r="V728" s="636"/>
      <c r="W728" s="636"/>
      <c r="X728" s="636"/>
      <c r="Y728" s="636"/>
      <c r="Z728" s="636"/>
      <c r="AA728" s="636"/>
    </row>
    <row r="729">
      <c r="A729" s="636"/>
      <c r="B729" s="636"/>
      <c r="C729" s="636"/>
      <c r="D729" s="636"/>
      <c r="E729" s="636"/>
      <c r="F729" s="636"/>
      <c r="G729" s="636"/>
      <c r="H729" s="636"/>
      <c r="I729" s="636"/>
      <c r="J729" s="636"/>
      <c r="K729" s="636"/>
      <c r="L729" s="636"/>
      <c r="M729" s="636"/>
      <c r="N729" s="636"/>
      <c r="O729" s="636"/>
      <c r="P729" s="636"/>
      <c r="Q729" s="636"/>
      <c r="R729" s="636"/>
      <c r="S729" s="636"/>
      <c r="T729" s="636"/>
      <c r="U729" s="636"/>
      <c r="V729" s="636"/>
      <c r="W729" s="636"/>
      <c r="X729" s="636"/>
      <c r="Y729" s="636"/>
      <c r="Z729" s="636"/>
      <c r="AA729" s="636"/>
    </row>
    <row r="730">
      <c r="A730" s="636"/>
      <c r="B730" s="636"/>
      <c r="C730" s="636"/>
      <c r="D730" s="636"/>
      <c r="E730" s="636"/>
      <c r="F730" s="636"/>
      <c r="G730" s="636"/>
      <c r="H730" s="636"/>
      <c r="I730" s="636"/>
      <c r="J730" s="636"/>
      <c r="K730" s="636"/>
      <c r="L730" s="636"/>
      <c r="M730" s="636"/>
      <c r="N730" s="636"/>
      <c r="O730" s="636"/>
      <c r="P730" s="636"/>
      <c r="Q730" s="636"/>
      <c r="R730" s="636"/>
      <c r="S730" s="636"/>
      <c r="T730" s="636"/>
      <c r="U730" s="636"/>
      <c r="V730" s="636"/>
      <c r="W730" s="636"/>
      <c r="X730" s="636"/>
      <c r="Y730" s="636"/>
      <c r="Z730" s="636"/>
      <c r="AA730" s="636"/>
    </row>
    <row r="731">
      <c r="A731" s="636"/>
      <c r="B731" s="636"/>
      <c r="C731" s="636"/>
      <c r="D731" s="636"/>
      <c r="E731" s="636"/>
      <c r="F731" s="636"/>
      <c r="G731" s="636"/>
      <c r="H731" s="636"/>
      <c r="I731" s="636"/>
      <c r="J731" s="636"/>
      <c r="K731" s="636"/>
      <c r="L731" s="636"/>
      <c r="M731" s="636"/>
      <c r="N731" s="636"/>
      <c r="O731" s="636"/>
      <c r="P731" s="636"/>
      <c r="Q731" s="636"/>
      <c r="R731" s="636"/>
      <c r="S731" s="636"/>
      <c r="T731" s="636"/>
      <c r="U731" s="636"/>
      <c r="V731" s="636"/>
      <c r="W731" s="636"/>
      <c r="X731" s="636"/>
      <c r="Y731" s="636"/>
      <c r="Z731" s="636"/>
      <c r="AA731" s="636"/>
    </row>
    <row r="732">
      <c r="A732" s="636"/>
      <c r="B732" s="636"/>
      <c r="C732" s="636"/>
      <c r="D732" s="636"/>
      <c r="E732" s="636"/>
      <c r="F732" s="636"/>
      <c r="G732" s="636"/>
      <c r="H732" s="636"/>
      <c r="I732" s="636"/>
      <c r="J732" s="636"/>
      <c r="K732" s="636"/>
      <c r="L732" s="636"/>
      <c r="M732" s="636"/>
      <c r="N732" s="636"/>
      <c r="O732" s="636"/>
      <c r="P732" s="636"/>
      <c r="Q732" s="636"/>
      <c r="R732" s="636"/>
      <c r="S732" s="636"/>
      <c r="T732" s="636"/>
      <c r="U732" s="636"/>
      <c r="V732" s="636"/>
      <c r="W732" s="636"/>
      <c r="X732" s="636"/>
      <c r="Y732" s="636"/>
      <c r="Z732" s="636"/>
      <c r="AA732" s="636"/>
    </row>
    <row r="733">
      <c r="A733" s="636"/>
      <c r="B733" s="636"/>
      <c r="C733" s="636"/>
      <c r="D733" s="636"/>
      <c r="E733" s="636"/>
      <c r="F733" s="636"/>
      <c r="G733" s="636"/>
      <c r="H733" s="636"/>
      <c r="I733" s="636"/>
      <c r="J733" s="636"/>
      <c r="K733" s="636"/>
      <c r="L733" s="636"/>
      <c r="M733" s="636"/>
      <c r="N733" s="636"/>
      <c r="O733" s="636"/>
      <c r="P733" s="636"/>
      <c r="Q733" s="636"/>
      <c r="R733" s="636"/>
      <c r="S733" s="636"/>
      <c r="T733" s="636"/>
      <c r="U733" s="636"/>
      <c r="V733" s="636"/>
      <c r="W733" s="636"/>
      <c r="X733" s="636"/>
      <c r="Y733" s="636"/>
      <c r="Z733" s="636"/>
      <c r="AA733" s="636"/>
    </row>
    <row r="734">
      <c r="A734" s="636"/>
      <c r="B734" s="636"/>
      <c r="C734" s="636"/>
      <c r="D734" s="636"/>
      <c r="E734" s="636"/>
      <c r="F734" s="636"/>
      <c r="G734" s="636"/>
      <c r="H734" s="636"/>
      <c r="I734" s="636"/>
      <c r="J734" s="636"/>
      <c r="K734" s="636"/>
      <c r="L734" s="636"/>
      <c r="M734" s="636"/>
      <c r="N734" s="636"/>
      <c r="O734" s="636"/>
      <c r="P734" s="636"/>
      <c r="Q734" s="636"/>
      <c r="R734" s="636"/>
      <c r="S734" s="636"/>
      <c r="T734" s="636"/>
      <c r="U734" s="636"/>
      <c r="V734" s="636"/>
      <c r="W734" s="636"/>
      <c r="X734" s="636"/>
      <c r="Y734" s="636"/>
      <c r="Z734" s="636"/>
      <c r="AA734" s="636"/>
    </row>
    <row r="735">
      <c r="A735" s="636"/>
      <c r="B735" s="636"/>
      <c r="C735" s="636"/>
      <c r="D735" s="636"/>
      <c r="E735" s="636"/>
      <c r="F735" s="636"/>
      <c r="G735" s="636"/>
      <c r="H735" s="636"/>
      <c r="I735" s="636"/>
      <c r="J735" s="636"/>
      <c r="K735" s="636"/>
      <c r="L735" s="636"/>
      <c r="M735" s="636"/>
      <c r="N735" s="636"/>
      <c r="O735" s="636"/>
      <c r="P735" s="636"/>
      <c r="Q735" s="636"/>
      <c r="R735" s="636"/>
      <c r="S735" s="636"/>
      <c r="T735" s="636"/>
      <c r="U735" s="636"/>
      <c r="V735" s="636"/>
      <c r="W735" s="636"/>
      <c r="X735" s="636"/>
      <c r="Y735" s="636"/>
      <c r="Z735" s="636"/>
      <c r="AA735" s="636"/>
    </row>
    <row r="736">
      <c r="A736" s="636"/>
      <c r="B736" s="636"/>
      <c r="C736" s="636"/>
      <c r="D736" s="636"/>
      <c r="E736" s="636"/>
      <c r="F736" s="636"/>
      <c r="G736" s="636"/>
      <c r="H736" s="636"/>
      <c r="I736" s="636"/>
      <c r="J736" s="636"/>
      <c r="K736" s="636"/>
      <c r="L736" s="636"/>
      <c r="M736" s="636"/>
      <c r="N736" s="636"/>
      <c r="O736" s="636"/>
      <c r="P736" s="636"/>
      <c r="Q736" s="636"/>
      <c r="R736" s="636"/>
      <c r="S736" s="636"/>
      <c r="T736" s="636"/>
      <c r="U736" s="636"/>
      <c r="V736" s="636"/>
      <c r="W736" s="636"/>
      <c r="X736" s="636"/>
      <c r="Y736" s="636"/>
      <c r="Z736" s="636"/>
      <c r="AA736" s="636"/>
    </row>
    <row r="737">
      <c r="A737" s="636"/>
      <c r="B737" s="636"/>
      <c r="C737" s="636"/>
      <c r="D737" s="636"/>
      <c r="E737" s="636"/>
      <c r="F737" s="636"/>
      <c r="G737" s="636"/>
      <c r="H737" s="636"/>
      <c r="I737" s="636"/>
      <c r="J737" s="636"/>
      <c r="K737" s="636"/>
      <c r="L737" s="636"/>
      <c r="M737" s="636"/>
      <c r="N737" s="636"/>
      <c r="O737" s="636"/>
      <c r="P737" s="636"/>
      <c r="Q737" s="636"/>
      <c r="R737" s="636"/>
      <c r="S737" s="636"/>
      <c r="T737" s="636"/>
      <c r="U737" s="636"/>
      <c r="V737" s="636"/>
      <c r="W737" s="636"/>
      <c r="X737" s="636"/>
      <c r="Y737" s="636"/>
      <c r="Z737" s="636"/>
      <c r="AA737" s="636"/>
    </row>
    <row r="738">
      <c r="A738" s="636"/>
      <c r="B738" s="636"/>
      <c r="C738" s="636"/>
      <c r="D738" s="636"/>
      <c r="E738" s="636"/>
      <c r="F738" s="636"/>
      <c r="G738" s="636"/>
      <c r="H738" s="636"/>
      <c r="I738" s="636"/>
      <c r="J738" s="636"/>
      <c r="K738" s="636"/>
      <c r="L738" s="636"/>
      <c r="M738" s="636"/>
      <c r="N738" s="636"/>
      <c r="O738" s="636"/>
      <c r="P738" s="636"/>
      <c r="Q738" s="636"/>
      <c r="R738" s="636"/>
      <c r="S738" s="636"/>
      <c r="T738" s="636"/>
      <c r="U738" s="636"/>
      <c r="V738" s="636"/>
      <c r="W738" s="636"/>
      <c r="X738" s="636"/>
      <c r="Y738" s="636"/>
      <c r="Z738" s="636"/>
      <c r="AA738" s="636"/>
    </row>
    <row r="739">
      <c r="A739" s="636"/>
      <c r="B739" s="636"/>
      <c r="C739" s="636"/>
      <c r="D739" s="636"/>
      <c r="E739" s="636"/>
      <c r="F739" s="636"/>
      <c r="G739" s="636"/>
      <c r="H739" s="636"/>
      <c r="I739" s="636"/>
      <c r="J739" s="636"/>
      <c r="K739" s="636"/>
      <c r="L739" s="636"/>
      <c r="M739" s="636"/>
      <c r="N739" s="636"/>
      <c r="O739" s="636"/>
      <c r="P739" s="636"/>
      <c r="Q739" s="636"/>
      <c r="R739" s="636"/>
      <c r="S739" s="636"/>
      <c r="T739" s="636"/>
      <c r="U739" s="636"/>
      <c r="V739" s="636"/>
      <c r="W739" s="636"/>
      <c r="X739" s="636"/>
      <c r="Y739" s="636"/>
      <c r="Z739" s="636"/>
      <c r="AA739" s="636"/>
    </row>
    <row r="740">
      <c r="A740" s="636"/>
      <c r="B740" s="636"/>
      <c r="C740" s="636"/>
      <c r="D740" s="636"/>
      <c r="E740" s="636"/>
      <c r="F740" s="636"/>
      <c r="G740" s="636"/>
      <c r="H740" s="636"/>
      <c r="I740" s="636"/>
      <c r="J740" s="636"/>
      <c r="K740" s="636"/>
      <c r="L740" s="636"/>
      <c r="M740" s="636"/>
      <c r="N740" s="636"/>
      <c r="O740" s="636"/>
      <c r="P740" s="636"/>
      <c r="Q740" s="636"/>
      <c r="R740" s="636"/>
      <c r="S740" s="636"/>
      <c r="T740" s="636"/>
      <c r="U740" s="636"/>
      <c r="V740" s="636"/>
      <c r="W740" s="636"/>
      <c r="X740" s="636"/>
      <c r="Y740" s="636"/>
      <c r="Z740" s="636"/>
      <c r="AA740" s="636"/>
    </row>
    <row r="741">
      <c r="A741" s="636"/>
      <c r="B741" s="636"/>
      <c r="C741" s="636"/>
      <c r="D741" s="636"/>
      <c r="E741" s="636"/>
      <c r="F741" s="636"/>
      <c r="G741" s="636"/>
      <c r="H741" s="636"/>
      <c r="I741" s="636"/>
      <c r="J741" s="636"/>
      <c r="K741" s="636"/>
      <c r="L741" s="636"/>
      <c r="M741" s="636"/>
      <c r="N741" s="636"/>
      <c r="O741" s="636"/>
      <c r="P741" s="636"/>
      <c r="Q741" s="636"/>
      <c r="R741" s="636"/>
      <c r="S741" s="636"/>
      <c r="T741" s="636"/>
      <c r="U741" s="636"/>
      <c r="V741" s="636"/>
      <c r="W741" s="636"/>
      <c r="X741" s="636"/>
      <c r="Y741" s="636"/>
      <c r="Z741" s="636"/>
      <c r="AA741" s="636"/>
    </row>
    <row r="742">
      <c r="A742" s="636"/>
      <c r="B742" s="636"/>
      <c r="C742" s="636"/>
      <c r="D742" s="636"/>
      <c r="E742" s="636"/>
      <c r="F742" s="636"/>
      <c r="G742" s="636"/>
      <c r="H742" s="636"/>
      <c r="I742" s="636"/>
      <c r="J742" s="636"/>
      <c r="K742" s="636"/>
      <c r="L742" s="636"/>
      <c r="M742" s="636"/>
      <c r="N742" s="636"/>
      <c r="O742" s="636"/>
      <c r="P742" s="636"/>
      <c r="Q742" s="636"/>
      <c r="R742" s="636"/>
      <c r="S742" s="636"/>
      <c r="T742" s="636"/>
      <c r="U742" s="636"/>
      <c r="V742" s="636"/>
      <c r="W742" s="636"/>
      <c r="X742" s="636"/>
      <c r="Y742" s="636"/>
      <c r="Z742" s="636"/>
      <c r="AA742" s="636"/>
    </row>
    <row r="743">
      <c r="A743" s="636"/>
      <c r="B743" s="636"/>
      <c r="C743" s="636"/>
      <c r="D743" s="636"/>
      <c r="E743" s="636"/>
      <c r="F743" s="636"/>
      <c r="G743" s="636"/>
      <c r="H743" s="636"/>
      <c r="I743" s="636"/>
      <c r="J743" s="636"/>
      <c r="K743" s="636"/>
      <c r="L743" s="636"/>
      <c r="M743" s="636"/>
      <c r="N743" s="636"/>
      <c r="O743" s="636"/>
      <c r="P743" s="636"/>
      <c r="Q743" s="636"/>
      <c r="R743" s="636"/>
      <c r="S743" s="636"/>
      <c r="T743" s="636"/>
      <c r="U743" s="636"/>
      <c r="V743" s="636"/>
      <c r="W743" s="636"/>
      <c r="X743" s="636"/>
      <c r="Y743" s="636"/>
      <c r="Z743" s="636"/>
      <c r="AA743" s="636"/>
    </row>
    <row r="744">
      <c r="A744" s="636"/>
      <c r="B744" s="636"/>
      <c r="C744" s="636"/>
      <c r="D744" s="636"/>
      <c r="E744" s="636"/>
      <c r="F744" s="636"/>
      <c r="G744" s="636"/>
      <c r="H744" s="636"/>
      <c r="I744" s="636"/>
      <c r="J744" s="636"/>
      <c r="K744" s="636"/>
      <c r="L744" s="636"/>
      <c r="M744" s="636"/>
      <c r="N744" s="636"/>
      <c r="O744" s="636"/>
      <c r="P744" s="636"/>
      <c r="Q744" s="636"/>
      <c r="R744" s="636"/>
      <c r="S744" s="636"/>
      <c r="T744" s="636"/>
      <c r="U744" s="636"/>
      <c r="V744" s="636"/>
      <c r="W744" s="636"/>
      <c r="X744" s="636"/>
      <c r="Y744" s="636"/>
      <c r="Z744" s="636"/>
      <c r="AA744" s="636"/>
    </row>
    <row r="745">
      <c r="A745" s="636"/>
      <c r="B745" s="636"/>
      <c r="C745" s="636"/>
      <c r="D745" s="636"/>
      <c r="E745" s="636"/>
      <c r="F745" s="636"/>
      <c r="G745" s="636"/>
      <c r="H745" s="636"/>
      <c r="I745" s="636"/>
      <c r="J745" s="636"/>
      <c r="K745" s="636"/>
      <c r="L745" s="636"/>
      <c r="M745" s="636"/>
      <c r="N745" s="636"/>
      <c r="O745" s="636"/>
      <c r="P745" s="636"/>
      <c r="Q745" s="636"/>
      <c r="R745" s="636"/>
      <c r="S745" s="636"/>
      <c r="T745" s="636"/>
      <c r="U745" s="636"/>
      <c r="V745" s="636"/>
      <c r="W745" s="636"/>
      <c r="X745" s="636"/>
      <c r="Y745" s="636"/>
      <c r="Z745" s="636"/>
      <c r="AA745" s="636"/>
    </row>
    <row r="746">
      <c r="A746" s="636"/>
      <c r="B746" s="636"/>
      <c r="C746" s="636"/>
      <c r="D746" s="636"/>
      <c r="E746" s="636"/>
      <c r="F746" s="636"/>
      <c r="G746" s="636"/>
      <c r="H746" s="636"/>
      <c r="I746" s="636"/>
      <c r="J746" s="636"/>
      <c r="K746" s="636"/>
      <c r="L746" s="636"/>
      <c r="M746" s="636"/>
      <c r="N746" s="636"/>
      <c r="O746" s="636"/>
      <c r="P746" s="636"/>
      <c r="Q746" s="636"/>
      <c r="R746" s="636"/>
      <c r="S746" s="636"/>
      <c r="T746" s="636"/>
      <c r="U746" s="636"/>
      <c r="V746" s="636"/>
      <c r="W746" s="636"/>
      <c r="X746" s="636"/>
      <c r="Y746" s="636"/>
      <c r="Z746" s="636"/>
      <c r="AA746" s="636"/>
    </row>
    <row r="747">
      <c r="A747" s="636"/>
      <c r="B747" s="636"/>
      <c r="C747" s="636"/>
      <c r="D747" s="636"/>
      <c r="E747" s="636"/>
      <c r="F747" s="636"/>
      <c r="G747" s="636"/>
      <c r="H747" s="636"/>
      <c r="I747" s="636"/>
      <c r="J747" s="636"/>
      <c r="K747" s="636"/>
      <c r="L747" s="636"/>
      <c r="M747" s="636"/>
      <c r="N747" s="636"/>
      <c r="O747" s="636"/>
      <c r="P747" s="636"/>
      <c r="Q747" s="636"/>
      <c r="R747" s="636"/>
      <c r="S747" s="636"/>
      <c r="T747" s="636"/>
      <c r="U747" s="636"/>
      <c r="V747" s="636"/>
      <c r="W747" s="636"/>
      <c r="X747" s="636"/>
      <c r="Y747" s="636"/>
      <c r="Z747" s="636"/>
      <c r="AA747" s="636"/>
    </row>
    <row r="748">
      <c r="A748" s="636"/>
      <c r="B748" s="636"/>
      <c r="C748" s="636"/>
      <c r="D748" s="636"/>
      <c r="E748" s="636"/>
      <c r="F748" s="636"/>
      <c r="G748" s="636"/>
      <c r="H748" s="636"/>
      <c r="I748" s="636"/>
      <c r="J748" s="636"/>
      <c r="K748" s="636"/>
      <c r="L748" s="636"/>
      <c r="M748" s="636"/>
      <c r="N748" s="636"/>
      <c r="O748" s="636"/>
      <c r="P748" s="636"/>
      <c r="Q748" s="636"/>
      <c r="R748" s="636"/>
      <c r="S748" s="636"/>
      <c r="T748" s="636"/>
      <c r="U748" s="636"/>
      <c r="V748" s="636"/>
      <c r="W748" s="636"/>
      <c r="X748" s="636"/>
      <c r="Y748" s="636"/>
      <c r="Z748" s="636"/>
      <c r="AA748" s="636"/>
    </row>
    <row r="749">
      <c r="A749" s="636"/>
      <c r="B749" s="636"/>
      <c r="C749" s="636"/>
      <c r="D749" s="636"/>
      <c r="E749" s="636"/>
      <c r="F749" s="636"/>
      <c r="G749" s="636"/>
      <c r="H749" s="636"/>
      <c r="I749" s="636"/>
      <c r="J749" s="636"/>
      <c r="K749" s="636"/>
      <c r="L749" s="636"/>
      <c r="M749" s="636"/>
      <c r="N749" s="636"/>
      <c r="O749" s="636"/>
      <c r="P749" s="636"/>
      <c r="Q749" s="636"/>
      <c r="R749" s="636"/>
      <c r="S749" s="636"/>
      <c r="T749" s="636"/>
      <c r="U749" s="636"/>
      <c r="V749" s="636"/>
      <c r="W749" s="636"/>
      <c r="X749" s="636"/>
      <c r="Y749" s="636"/>
      <c r="Z749" s="636"/>
      <c r="AA749" s="636"/>
    </row>
    <row r="750">
      <c r="A750" s="636"/>
      <c r="B750" s="636"/>
      <c r="C750" s="636"/>
      <c r="D750" s="636"/>
      <c r="E750" s="636"/>
      <c r="F750" s="636"/>
      <c r="G750" s="636"/>
      <c r="H750" s="636"/>
      <c r="I750" s="636"/>
      <c r="J750" s="636"/>
      <c r="K750" s="636"/>
      <c r="L750" s="636"/>
      <c r="M750" s="636"/>
      <c r="N750" s="636"/>
      <c r="O750" s="636"/>
      <c r="P750" s="636"/>
      <c r="Q750" s="636"/>
      <c r="R750" s="636"/>
      <c r="S750" s="636"/>
      <c r="T750" s="636"/>
      <c r="U750" s="636"/>
      <c r="V750" s="636"/>
      <c r="W750" s="636"/>
      <c r="X750" s="636"/>
      <c r="Y750" s="636"/>
      <c r="Z750" s="636"/>
      <c r="AA750" s="636"/>
    </row>
    <row r="751">
      <c r="A751" s="636"/>
      <c r="B751" s="636"/>
      <c r="C751" s="636"/>
      <c r="D751" s="636"/>
      <c r="E751" s="636"/>
      <c r="F751" s="636"/>
      <c r="G751" s="636"/>
      <c r="H751" s="636"/>
      <c r="I751" s="636"/>
      <c r="J751" s="636"/>
      <c r="K751" s="636"/>
      <c r="L751" s="636"/>
      <c r="M751" s="636"/>
      <c r="N751" s="636"/>
      <c r="O751" s="636"/>
      <c r="P751" s="636"/>
      <c r="Q751" s="636"/>
      <c r="R751" s="636"/>
      <c r="S751" s="636"/>
      <c r="T751" s="636"/>
      <c r="U751" s="636"/>
      <c r="V751" s="636"/>
      <c r="W751" s="636"/>
      <c r="X751" s="636"/>
      <c r="Y751" s="636"/>
      <c r="Z751" s="636"/>
      <c r="AA751" s="636"/>
    </row>
    <row r="752">
      <c r="A752" s="636"/>
      <c r="B752" s="636"/>
      <c r="C752" s="636"/>
      <c r="D752" s="636"/>
      <c r="E752" s="636"/>
      <c r="F752" s="636"/>
      <c r="G752" s="636"/>
      <c r="H752" s="636"/>
      <c r="I752" s="636"/>
      <c r="J752" s="636"/>
      <c r="K752" s="636"/>
      <c r="L752" s="636"/>
      <c r="M752" s="636"/>
      <c r="N752" s="636"/>
      <c r="O752" s="636"/>
      <c r="P752" s="636"/>
      <c r="Q752" s="636"/>
      <c r="R752" s="636"/>
      <c r="S752" s="636"/>
      <c r="T752" s="636"/>
      <c r="U752" s="636"/>
      <c r="V752" s="636"/>
      <c r="W752" s="636"/>
      <c r="X752" s="636"/>
      <c r="Y752" s="636"/>
      <c r="Z752" s="636"/>
      <c r="AA752" s="636"/>
    </row>
    <row r="753">
      <c r="A753" s="636"/>
      <c r="B753" s="636"/>
      <c r="C753" s="636"/>
      <c r="D753" s="636"/>
      <c r="E753" s="636"/>
      <c r="F753" s="636"/>
      <c r="G753" s="636"/>
      <c r="H753" s="636"/>
      <c r="I753" s="636"/>
      <c r="J753" s="636"/>
      <c r="K753" s="636"/>
      <c r="L753" s="636"/>
      <c r="M753" s="636"/>
      <c r="N753" s="636"/>
      <c r="O753" s="636"/>
      <c r="P753" s="636"/>
      <c r="Q753" s="636"/>
      <c r="R753" s="636"/>
      <c r="S753" s="636"/>
      <c r="T753" s="636"/>
      <c r="U753" s="636"/>
      <c r="V753" s="636"/>
      <c r="W753" s="636"/>
      <c r="X753" s="636"/>
      <c r="Y753" s="636"/>
      <c r="Z753" s="636"/>
      <c r="AA753" s="636"/>
    </row>
    <row r="754">
      <c r="A754" s="636"/>
      <c r="B754" s="636"/>
      <c r="C754" s="636"/>
      <c r="D754" s="636"/>
      <c r="E754" s="636"/>
      <c r="F754" s="636"/>
      <c r="G754" s="636"/>
      <c r="H754" s="636"/>
      <c r="I754" s="636"/>
      <c r="J754" s="636"/>
      <c r="K754" s="636"/>
      <c r="L754" s="636"/>
      <c r="M754" s="636"/>
      <c r="N754" s="636"/>
      <c r="O754" s="636"/>
      <c r="P754" s="636"/>
      <c r="Q754" s="636"/>
      <c r="R754" s="636"/>
      <c r="S754" s="636"/>
      <c r="T754" s="636"/>
      <c r="U754" s="636"/>
      <c r="V754" s="636"/>
      <c r="W754" s="636"/>
      <c r="X754" s="636"/>
      <c r="Y754" s="636"/>
      <c r="Z754" s="636"/>
      <c r="AA754" s="636"/>
    </row>
    <row r="755">
      <c r="A755" s="636"/>
      <c r="B755" s="636"/>
      <c r="C755" s="636"/>
      <c r="D755" s="636"/>
      <c r="E755" s="636"/>
      <c r="F755" s="636"/>
      <c r="G755" s="636"/>
      <c r="H755" s="636"/>
      <c r="I755" s="636"/>
      <c r="J755" s="636"/>
      <c r="K755" s="636"/>
      <c r="L755" s="636"/>
      <c r="M755" s="636"/>
      <c r="N755" s="636"/>
      <c r="O755" s="636"/>
      <c r="P755" s="636"/>
      <c r="Q755" s="636"/>
      <c r="R755" s="636"/>
      <c r="S755" s="636"/>
      <c r="T755" s="636"/>
      <c r="U755" s="636"/>
      <c r="V755" s="636"/>
      <c r="W755" s="636"/>
      <c r="X755" s="636"/>
      <c r="Y755" s="636"/>
      <c r="Z755" s="636"/>
      <c r="AA755" s="636"/>
    </row>
    <row r="756">
      <c r="A756" s="636"/>
      <c r="B756" s="636"/>
      <c r="C756" s="636"/>
      <c r="D756" s="636"/>
      <c r="E756" s="636"/>
      <c r="F756" s="636"/>
      <c r="G756" s="636"/>
      <c r="H756" s="636"/>
      <c r="I756" s="636"/>
      <c r="J756" s="636"/>
      <c r="K756" s="636"/>
      <c r="L756" s="636"/>
      <c r="M756" s="636"/>
      <c r="N756" s="636"/>
      <c r="O756" s="636"/>
      <c r="P756" s="636"/>
      <c r="Q756" s="636"/>
      <c r="R756" s="636"/>
      <c r="S756" s="636"/>
      <c r="T756" s="636"/>
      <c r="U756" s="636"/>
      <c r="V756" s="636"/>
      <c r="W756" s="636"/>
      <c r="X756" s="636"/>
      <c r="Y756" s="636"/>
      <c r="Z756" s="636"/>
      <c r="AA756" s="636"/>
    </row>
    <row r="757">
      <c r="A757" s="636"/>
      <c r="B757" s="636"/>
      <c r="C757" s="636"/>
      <c r="D757" s="636"/>
      <c r="E757" s="636"/>
      <c r="F757" s="636"/>
      <c r="G757" s="636"/>
      <c r="H757" s="636"/>
      <c r="I757" s="636"/>
      <c r="J757" s="636"/>
      <c r="K757" s="636"/>
      <c r="L757" s="636"/>
      <c r="M757" s="636"/>
      <c r="N757" s="636"/>
      <c r="O757" s="636"/>
      <c r="P757" s="636"/>
      <c r="Q757" s="636"/>
      <c r="R757" s="636"/>
      <c r="S757" s="636"/>
      <c r="T757" s="636"/>
      <c r="U757" s="636"/>
      <c r="V757" s="636"/>
      <c r="W757" s="636"/>
      <c r="X757" s="636"/>
      <c r="Y757" s="636"/>
      <c r="Z757" s="636"/>
      <c r="AA757" s="636"/>
    </row>
    <row r="758">
      <c r="A758" s="636"/>
      <c r="B758" s="636"/>
      <c r="C758" s="636"/>
      <c r="D758" s="636"/>
      <c r="E758" s="636"/>
      <c r="F758" s="636"/>
      <c r="G758" s="636"/>
      <c r="H758" s="636"/>
      <c r="I758" s="636"/>
      <c r="J758" s="636"/>
      <c r="K758" s="636"/>
      <c r="L758" s="636"/>
      <c r="M758" s="636"/>
      <c r="N758" s="636"/>
      <c r="O758" s="636"/>
      <c r="P758" s="636"/>
      <c r="Q758" s="636"/>
      <c r="R758" s="636"/>
      <c r="S758" s="636"/>
      <c r="T758" s="636"/>
      <c r="U758" s="636"/>
      <c r="V758" s="636"/>
      <c r="W758" s="636"/>
      <c r="X758" s="636"/>
      <c r="Y758" s="636"/>
      <c r="Z758" s="636"/>
      <c r="AA758" s="636"/>
    </row>
    <row r="759">
      <c r="A759" s="636"/>
      <c r="B759" s="636"/>
      <c r="C759" s="636"/>
      <c r="D759" s="636"/>
      <c r="E759" s="636"/>
      <c r="F759" s="636"/>
      <c r="G759" s="636"/>
      <c r="H759" s="636"/>
      <c r="I759" s="636"/>
      <c r="J759" s="636"/>
      <c r="K759" s="636"/>
      <c r="L759" s="636"/>
      <c r="M759" s="636"/>
      <c r="N759" s="636"/>
      <c r="O759" s="636"/>
      <c r="P759" s="636"/>
      <c r="Q759" s="636"/>
      <c r="R759" s="636"/>
      <c r="S759" s="636"/>
      <c r="T759" s="636"/>
      <c r="U759" s="636"/>
      <c r="V759" s="636"/>
      <c r="W759" s="636"/>
      <c r="X759" s="636"/>
      <c r="Y759" s="636"/>
      <c r="Z759" s="636"/>
      <c r="AA759" s="636"/>
    </row>
    <row r="760">
      <c r="A760" s="636"/>
      <c r="B760" s="636"/>
      <c r="C760" s="636"/>
      <c r="D760" s="636"/>
      <c r="E760" s="636"/>
      <c r="F760" s="636"/>
      <c r="G760" s="636"/>
      <c r="H760" s="636"/>
      <c r="I760" s="636"/>
      <c r="J760" s="636"/>
      <c r="K760" s="636"/>
      <c r="L760" s="636"/>
      <c r="M760" s="636"/>
      <c r="N760" s="636"/>
      <c r="O760" s="636"/>
      <c r="P760" s="636"/>
      <c r="Q760" s="636"/>
      <c r="R760" s="636"/>
      <c r="S760" s="636"/>
      <c r="T760" s="636"/>
      <c r="U760" s="636"/>
      <c r="V760" s="636"/>
      <c r="W760" s="636"/>
      <c r="X760" s="636"/>
      <c r="Y760" s="636"/>
      <c r="Z760" s="636"/>
      <c r="AA760" s="636"/>
    </row>
    <row r="761">
      <c r="A761" s="636"/>
      <c r="B761" s="636"/>
      <c r="C761" s="636"/>
      <c r="D761" s="636"/>
      <c r="E761" s="636"/>
      <c r="F761" s="636"/>
      <c r="G761" s="636"/>
      <c r="H761" s="636"/>
      <c r="I761" s="636"/>
      <c r="J761" s="636"/>
      <c r="K761" s="636"/>
      <c r="L761" s="636"/>
      <c r="M761" s="636"/>
      <c r="N761" s="636"/>
      <c r="O761" s="636"/>
      <c r="P761" s="636"/>
      <c r="Q761" s="636"/>
      <c r="R761" s="636"/>
      <c r="S761" s="636"/>
      <c r="T761" s="636"/>
      <c r="U761" s="636"/>
      <c r="V761" s="636"/>
      <c r="W761" s="636"/>
      <c r="X761" s="636"/>
      <c r="Y761" s="636"/>
      <c r="Z761" s="636"/>
      <c r="AA761" s="636"/>
    </row>
    <row r="762">
      <c r="A762" s="636"/>
      <c r="B762" s="636"/>
      <c r="C762" s="636"/>
      <c r="D762" s="636"/>
      <c r="E762" s="636"/>
      <c r="F762" s="636"/>
      <c r="G762" s="636"/>
      <c r="H762" s="636"/>
      <c r="I762" s="636"/>
      <c r="J762" s="636"/>
      <c r="K762" s="636"/>
      <c r="L762" s="636"/>
      <c r="M762" s="636"/>
      <c r="N762" s="636"/>
      <c r="O762" s="636"/>
      <c r="P762" s="636"/>
      <c r="Q762" s="636"/>
      <c r="R762" s="636"/>
      <c r="S762" s="636"/>
      <c r="T762" s="636"/>
      <c r="U762" s="636"/>
      <c r="V762" s="636"/>
      <c r="W762" s="636"/>
      <c r="X762" s="636"/>
      <c r="Y762" s="636"/>
      <c r="Z762" s="636"/>
      <c r="AA762" s="636"/>
    </row>
    <row r="763">
      <c r="A763" s="636"/>
      <c r="B763" s="636"/>
      <c r="C763" s="636"/>
      <c r="D763" s="636"/>
      <c r="E763" s="636"/>
      <c r="F763" s="636"/>
      <c r="G763" s="636"/>
      <c r="H763" s="636"/>
      <c r="I763" s="636"/>
      <c r="J763" s="636"/>
      <c r="K763" s="636"/>
      <c r="L763" s="636"/>
      <c r="M763" s="636"/>
      <c r="N763" s="636"/>
      <c r="O763" s="636"/>
      <c r="P763" s="636"/>
      <c r="Q763" s="636"/>
      <c r="R763" s="636"/>
      <c r="S763" s="636"/>
      <c r="T763" s="636"/>
      <c r="U763" s="636"/>
      <c r="V763" s="636"/>
      <c r="W763" s="636"/>
      <c r="X763" s="636"/>
      <c r="Y763" s="636"/>
      <c r="Z763" s="636"/>
      <c r="AA763" s="636"/>
    </row>
    <row r="764">
      <c r="A764" s="636"/>
      <c r="B764" s="636"/>
      <c r="C764" s="636"/>
      <c r="D764" s="636"/>
      <c r="E764" s="636"/>
      <c r="F764" s="636"/>
      <c r="G764" s="636"/>
      <c r="H764" s="636"/>
      <c r="I764" s="636"/>
      <c r="J764" s="636"/>
      <c r="K764" s="636"/>
      <c r="L764" s="636"/>
      <c r="M764" s="636"/>
      <c r="N764" s="636"/>
      <c r="O764" s="636"/>
      <c r="P764" s="636"/>
      <c r="Q764" s="636"/>
      <c r="R764" s="636"/>
      <c r="S764" s="636"/>
      <c r="T764" s="636"/>
      <c r="U764" s="636"/>
      <c r="V764" s="636"/>
      <c r="W764" s="636"/>
      <c r="X764" s="636"/>
      <c r="Y764" s="636"/>
      <c r="Z764" s="636"/>
      <c r="AA764" s="636"/>
    </row>
    <row r="765">
      <c r="A765" s="636"/>
      <c r="B765" s="636"/>
      <c r="C765" s="636"/>
      <c r="D765" s="636"/>
      <c r="E765" s="636"/>
      <c r="F765" s="636"/>
      <c r="G765" s="636"/>
      <c r="H765" s="636"/>
      <c r="I765" s="636"/>
      <c r="J765" s="636"/>
      <c r="K765" s="636"/>
      <c r="L765" s="636"/>
      <c r="M765" s="636"/>
      <c r="N765" s="636"/>
      <c r="O765" s="636"/>
      <c r="P765" s="636"/>
      <c r="Q765" s="636"/>
      <c r="R765" s="636"/>
      <c r="S765" s="636"/>
      <c r="T765" s="636"/>
      <c r="U765" s="636"/>
      <c r="V765" s="636"/>
      <c r="W765" s="636"/>
      <c r="X765" s="636"/>
      <c r="Y765" s="636"/>
      <c r="Z765" s="636"/>
      <c r="AA765" s="636"/>
    </row>
    <row r="766">
      <c r="A766" s="636"/>
      <c r="B766" s="636"/>
      <c r="C766" s="636"/>
      <c r="D766" s="636"/>
      <c r="E766" s="636"/>
      <c r="F766" s="636"/>
      <c r="G766" s="636"/>
      <c r="H766" s="636"/>
      <c r="I766" s="636"/>
      <c r="J766" s="636"/>
      <c r="K766" s="636"/>
      <c r="L766" s="636"/>
      <c r="M766" s="636"/>
      <c r="N766" s="636"/>
      <c r="O766" s="636"/>
      <c r="P766" s="636"/>
      <c r="Q766" s="636"/>
      <c r="R766" s="636"/>
      <c r="S766" s="636"/>
      <c r="T766" s="636"/>
      <c r="U766" s="636"/>
      <c r="V766" s="636"/>
      <c r="W766" s="636"/>
      <c r="X766" s="636"/>
      <c r="Y766" s="636"/>
      <c r="Z766" s="636"/>
      <c r="AA766" s="636"/>
    </row>
    <row r="767">
      <c r="A767" s="636"/>
      <c r="B767" s="636"/>
      <c r="C767" s="636"/>
      <c r="D767" s="636"/>
      <c r="E767" s="636"/>
      <c r="F767" s="636"/>
      <c r="G767" s="636"/>
      <c r="H767" s="636"/>
      <c r="I767" s="636"/>
      <c r="J767" s="636"/>
      <c r="K767" s="636"/>
      <c r="L767" s="636"/>
      <c r="M767" s="636"/>
      <c r="N767" s="636"/>
      <c r="O767" s="636"/>
      <c r="P767" s="636"/>
      <c r="Q767" s="636"/>
      <c r="R767" s="636"/>
      <c r="S767" s="636"/>
      <c r="T767" s="636"/>
      <c r="U767" s="636"/>
      <c r="V767" s="636"/>
      <c r="W767" s="636"/>
      <c r="X767" s="636"/>
      <c r="Y767" s="636"/>
      <c r="Z767" s="636"/>
      <c r="AA767" s="636"/>
    </row>
    <row r="768">
      <c r="A768" s="636"/>
      <c r="B768" s="636"/>
      <c r="C768" s="636"/>
      <c r="D768" s="636"/>
      <c r="E768" s="636"/>
      <c r="F768" s="636"/>
      <c r="G768" s="636"/>
      <c r="H768" s="636"/>
      <c r="I768" s="636"/>
      <c r="J768" s="636"/>
      <c r="K768" s="636"/>
      <c r="L768" s="636"/>
      <c r="M768" s="636"/>
      <c r="N768" s="636"/>
      <c r="O768" s="636"/>
      <c r="P768" s="636"/>
      <c r="Q768" s="636"/>
      <c r="R768" s="636"/>
      <c r="S768" s="636"/>
      <c r="T768" s="636"/>
      <c r="U768" s="636"/>
      <c r="V768" s="636"/>
      <c r="W768" s="636"/>
      <c r="X768" s="636"/>
      <c r="Y768" s="636"/>
      <c r="Z768" s="636"/>
      <c r="AA768" s="636"/>
    </row>
    <row r="769">
      <c r="A769" s="636"/>
      <c r="B769" s="636"/>
      <c r="C769" s="636"/>
      <c r="D769" s="636"/>
      <c r="E769" s="636"/>
      <c r="F769" s="636"/>
      <c r="G769" s="636"/>
      <c r="H769" s="636"/>
      <c r="I769" s="636"/>
      <c r="J769" s="636"/>
      <c r="K769" s="636"/>
      <c r="L769" s="636"/>
      <c r="M769" s="636"/>
      <c r="N769" s="636"/>
      <c r="O769" s="636"/>
      <c r="P769" s="636"/>
      <c r="Q769" s="636"/>
      <c r="R769" s="636"/>
      <c r="S769" s="636"/>
      <c r="T769" s="636"/>
      <c r="U769" s="636"/>
      <c r="V769" s="636"/>
      <c r="W769" s="636"/>
      <c r="X769" s="636"/>
      <c r="Y769" s="636"/>
      <c r="Z769" s="636"/>
      <c r="AA769" s="636"/>
    </row>
    <row r="770">
      <c r="A770" s="636"/>
      <c r="B770" s="636"/>
      <c r="C770" s="636"/>
      <c r="D770" s="636"/>
      <c r="E770" s="636"/>
      <c r="F770" s="636"/>
      <c r="G770" s="636"/>
      <c r="H770" s="636"/>
      <c r="I770" s="636"/>
      <c r="J770" s="636"/>
      <c r="K770" s="636"/>
      <c r="L770" s="636"/>
      <c r="M770" s="636"/>
      <c r="N770" s="636"/>
      <c r="O770" s="636"/>
      <c r="P770" s="636"/>
      <c r="Q770" s="636"/>
      <c r="R770" s="636"/>
      <c r="S770" s="636"/>
      <c r="T770" s="636"/>
      <c r="U770" s="636"/>
      <c r="V770" s="636"/>
      <c r="W770" s="636"/>
      <c r="X770" s="636"/>
      <c r="Y770" s="636"/>
      <c r="Z770" s="636"/>
      <c r="AA770" s="636"/>
    </row>
    <row r="771">
      <c r="A771" s="636"/>
      <c r="B771" s="636"/>
      <c r="C771" s="636"/>
      <c r="D771" s="636"/>
      <c r="E771" s="636"/>
      <c r="F771" s="636"/>
      <c r="G771" s="636"/>
      <c r="H771" s="636"/>
      <c r="I771" s="636"/>
      <c r="J771" s="636"/>
      <c r="K771" s="636"/>
      <c r="L771" s="636"/>
      <c r="M771" s="636"/>
      <c r="N771" s="636"/>
      <c r="O771" s="636"/>
      <c r="P771" s="636"/>
      <c r="Q771" s="636"/>
      <c r="R771" s="636"/>
      <c r="S771" s="636"/>
      <c r="T771" s="636"/>
      <c r="U771" s="636"/>
      <c r="V771" s="636"/>
      <c r="W771" s="636"/>
      <c r="X771" s="636"/>
      <c r="Y771" s="636"/>
      <c r="Z771" s="636"/>
      <c r="AA771" s="636"/>
    </row>
    <row r="772">
      <c r="A772" s="636"/>
      <c r="B772" s="636"/>
      <c r="C772" s="636"/>
      <c r="D772" s="636"/>
      <c r="E772" s="636"/>
      <c r="F772" s="636"/>
      <c r="G772" s="636"/>
      <c r="H772" s="636"/>
      <c r="I772" s="636"/>
      <c r="J772" s="636"/>
      <c r="K772" s="636"/>
      <c r="L772" s="636"/>
      <c r="M772" s="636"/>
      <c r="N772" s="636"/>
      <c r="O772" s="636"/>
      <c r="P772" s="636"/>
      <c r="Q772" s="636"/>
      <c r="R772" s="636"/>
      <c r="S772" s="636"/>
      <c r="T772" s="636"/>
      <c r="U772" s="636"/>
      <c r="V772" s="636"/>
      <c r="W772" s="636"/>
      <c r="X772" s="636"/>
      <c r="Y772" s="636"/>
      <c r="Z772" s="636"/>
      <c r="AA772" s="636"/>
    </row>
    <row r="773">
      <c r="A773" s="636"/>
      <c r="B773" s="636"/>
      <c r="C773" s="636"/>
      <c r="D773" s="636"/>
      <c r="E773" s="636"/>
      <c r="F773" s="636"/>
      <c r="G773" s="636"/>
      <c r="H773" s="636"/>
      <c r="I773" s="636"/>
      <c r="J773" s="636"/>
      <c r="K773" s="636"/>
      <c r="L773" s="636"/>
      <c r="M773" s="636"/>
      <c r="N773" s="636"/>
      <c r="O773" s="636"/>
      <c r="P773" s="636"/>
      <c r="Q773" s="636"/>
      <c r="R773" s="636"/>
      <c r="S773" s="636"/>
      <c r="T773" s="636"/>
      <c r="U773" s="636"/>
      <c r="V773" s="636"/>
      <c r="W773" s="636"/>
      <c r="X773" s="636"/>
      <c r="Y773" s="636"/>
      <c r="Z773" s="636"/>
      <c r="AA773" s="636"/>
    </row>
    <row r="774">
      <c r="A774" s="636"/>
      <c r="B774" s="636"/>
      <c r="C774" s="636"/>
      <c r="D774" s="636"/>
      <c r="E774" s="636"/>
      <c r="F774" s="636"/>
      <c r="G774" s="636"/>
      <c r="H774" s="636"/>
      <c r="I774" s="636"/>
      <c r="J774" s="636"/>
      <c r="K774" s="636"/>
      <c r="L774" s="636"/>
      <c r="M774" s="636"/>
      <c r="N774" s="636"/>
      <c r="O774" s="636"/>
      <c r="P774" s="636"/>
      <c r="Q774" s="636"/>
      <c r="R774" s="636"/>
      <c r="S774" s="636"/>
      <c r="T774" s="636"/>
      <c r="U774" s="636"/>
      <c r="V774" s="636"/>
      <c r="W774" s="636"/>
      <c r="X774" s="636"/>
      <c r="Y774" s="636"/>
      <c r="Z774" s="636"/>
      <c r="AA774" s="636"/>
    </row>
    <row r="775">
      <c r="A775" s="636"/>
      <c r="B775" s="636"/>
      <c r="C775" s="636"/>
      <c r="D775" s="636"/>
      <c r="E775" s="636"/>
      <c r="F775" s="636"/>
      <c r="G775" s="636"/>
      <c r="H775" s="636"/>
      <c r="I775" s="636"/>
      <c r="J775" s="636"/>
      <c r="K775" s="636"/>
      <c r="L775" s="636"/>
      <c r="M775" s="636"/>
      <c r="N775" s="636"/>
      <c r="O775" s="636"/>
      <c r="P775" s="636"/>
      <c r="Q775" s="636"/>
      <c r="R775" s="636"/>
      <c r="S775" s="636"/>
      <c r="T775" s="636"/>
      <c r="U775" s="636"/>
      <c r="V775" s="636"/>
      <c r="W775" s="636"/>
      <c r="X775" s="636"/>
      <c r="Y775" s="636"/>
      <c r="Z775" s="636"/>
      <c r="AA775" s="636"/>
    </row>
    <row r="776">
      <c r="A776" s="636"/>
      <c r="B776" s="636"/>
      <c r="C776" s="636"/>
      <c r="D776" s="636"/>
      <c r="E776" s="636"/>
      <c r="F776" s="636"/>
      <c r="G776" s="636"/>
      <c r="H776" s="636"/>
      <c r="I776" s="636"/>
      <c r="J776" s="636"/>
      <c r="K776" s="636"/>
      <c r="L776" s="636"/>
      <c r="M776" s="636"/>
      <c r="N776" s="636"/>
      <c r="O776" s="636"/>
      <c r="P776" s="636"/>
      <c r="Q776" s="636"/>
      <c r="R776" s="636"/>
      <c r="S776" s="636"/>
      <c r="T776" s="636"/>
      <c r="U776" s="636"/>
      <c r="V776" s="636"/>
      <c r="W776" s="636"/>
      <c r="X776" s="636"/>
      <c r="Y776" s="636"/>
      <c r="Z776" s="636"/>
      <c r="AA776" s="636"/>
    </row>
    <row r="777">
      <c r="A777" s="636"/>
      <c r="B777" s="636"/>
      <c r="C777" s="636"/>
      <c r="D777" s="636"/>
      <c r="E777" s="636"/>
      <c r="F777" s="636"/>
      <c r="G777" s="636"/>
      <c r="H777" s="636"/>
      <c r="I777" s="636"/>
      <c r="J777" s="636"/>
      <c r="K777" s="636"/>
      <c r="L777" s="636"/>
      <c r="M777" s="636"/>
      <c r="N777" s="636"/>
      <c r="O777" s="636"/>
      <c r="P777" s="636"/>
      <c r="Q777" s="636"/>
      <c r="R777" s="636"/>
      <c r="S777" s="636"/>
      <c r="T777" s="636"/>
      <c r="U777" s="636"/>
      <c r="V777" s="636"/>
      <c r="W777" s="636"/>
      <c r="X777" s="636"/>
      <c r="Y777" s="636"/>
      <c r="Z777" s="636"/>
      <c r="AA777" s="636"/>
    </row>
    <row r="778">
      <c r="A778" s="636"/>
      <c r="B778" s="636"/>
      <c r="C778" s="636"/>
      <c r="D778" s="636"/>
      <c r="E778" s="636"/>
      <c r="F778" s="636"/>
      <c r="G778" s="636"/>
      <c r="H778" s="636"/>
      <c r="I778" s="636"/>
      <c r="J778" s="636"/>
      <c r="K778" s="636"/>
      <c r="L778" s="636"/>
      <c r="M778" s="636"/>
      <c r="N778" s="636"/>
      <c r="O778" s="636"/>
      <c r="P778" s="636"/>
      <c r="Q778" s="636"/>
      <c r="R778" s="636"/>
      <c r="S778" s="636"/>
      <c r="T778" s="636"/>
      <c r="U778" s="636"/>
      <c r="V778" s="636"/>
      <c r="W778" s="636"/>
      <c r="X778" s="636"/>
      <c r="Y778" s="636"/>
      <c r="Z778" s="636"/>
      <c r="AA778" s="636"/>
    </row>
    <row r="779">
      <c r="A779" s="636"/>
      <c r="B779" s="636"/>
      <c r="C779" s="636"/>
      <c r="D779" s="636"/>
      <c r="E779" s="636"/>
      <c r="F779" s="636"/>
      <c r="G779" s="636"/>
      <c r="H779" s="636"/>
      <c r="I779" s="636"/>
      <c r="J779" s="636"/>
      <c r="K779" s="636"/>
      <c r="L779" s="636"/>
      <c r="M779" s="636"/>
      <c r="N779" s="636"/>
      <c r="O779" s="636"/>
      <c r="P779" s="636"/>
      <c r="Q779" s="636"/>
      <c r="R779" s="636"/>
      <c r="S779" s="636"/>
      <c r="T779" s="636"/>
      <c r="U779" s="636"/>
      <c r="V779" s="636"/>
      <c r="W779" s="636"/>
      <c r="X779" s="636"/>
      <c r="Y779" s="636"/>
      <c r="Z779" s="636"/>
      <c r="AA779" s="636"/>
    </row>
    <row r="780">
      <c r="A780" s="636"/>
      <c r="B780" s="636"/>
      <c r="C780" s="636"/>
      <c r="D780" s="636"/>
      <c r="E780" s="636"/>
      <c r="F780" s="636"/>
      <c r="G780" s="636"/>
      <c r="H780" s="636"/>
      <c r="I780" s="636"/>
      <c r="J780" s="636"/>
      <c r="K780" s="636"/>
      <c r="L780" s="636"/>
      <c r="M780" s="636"/>
      <c r="N780" s="636"/>
      <c r="O780" s="636"/>
      <c r="P780" s="636"/>
      <c r="Q780" s="636"/>
      <c r="R780" s="636"/>
      <c r="S780" s="636"/>
      <c r="T780" s="636"/>
      <c r="U780" s="636"/>
      <c r="V780" s="636"/>
      <c r="W780" s="636"/>
      <c r="X780" s="636"/>
      <c r="Y780" s="636"/>
      <c r="Z780" s="636"/>
      <c r="AA780" s="636"/>
    </row>
    <row r="781">
      <c r="A781" s="636"/>
      <c r="B781" s="636"/>
      <c r="C781" s="636"/>
      <c r="D781" s="636"/>
      <c r="E781" s="636"/>
      <c r="F781" s="636"/>
      <c r="G781" s="636"/>
      <c r="H781" s="636"/>
      <c r="I781" s="636"/>
      <c r="J781" s="636"/>
      <c r="K781" s="636"/>
      <c r="L781" s="636"/>
      <c r="M781" s="636"/>
      <c r="N781" s="636"/>
      <c r="O781" s="636"/>
      <c r="P781" s="636"/>
      <c r="Q781" s="636"/>
      <c r="R781" s="636"/>
      <c r="S781" s="636"/>
      <c r="T781" s="636"/>
      <c r="U781" s="636"/>
      <c r="V781" s="636"/>
      <c r="W781" s="636"/>
      <c r="X781" s="636"/>
      <c r="Y781" s="636"/>
      <c r="Z781" s="636"/>
      <c r="AA781" s="636"/>
    </row>
    <row r="782">
      <c r="A782" s="636"/>
      <c r="B782" s="636"/>
      <c r="C782" s="636"/>
      <c r="D782" s="636"/>
      <c r="E782" s="636"/>
      <c r="F782" s="636"/>
      <c r="G782" s="636"/>
      <c r="H782" s="636"/>
      <c r="I782" s="636"/>
      <c r="J782" s="636"/>
      <c r="K782" s="636"/>
      <c r="L782" s="636"/>
      <c r="M782" s="636"/>
      <c r="N782" s="636"/>
      <c r="O782" s="636"/>
      <c r="P782" s="636"/>
      <c r="Q782" s="636"/>
      <c r="R782" s="636"/>
      <c r="S782" s="636"/>
      <c r="T782" s="636"/>
      <c r="U782" s="636"/>
      <c r="V782" s="636"/>
      <c r="W782" s="636"/>
      <c r="X782" s="636"/>
      <c r="Y782" s="636"/>
      <c r="Z782" s="636"/>
      <c r="AA782" s="636"/>
    </row>
    <row r="783">
      <c r="A783" s="636"/>
      <c r="B783" s="636"/>
      <c r="C783" s="636"/>
      <c r="D783" s="636"/>
      <c r="E783" s="636"/>
      <c r="F783" s="636"/>
      <c r="G783" s="636"/>
      <c r="H783" s="636"/>
      <c r="I783" s="636"/>
      <c r="J783" s="636"/>
      <c r="K783" s="636"/>
      <c r="L783" s="636"/>
      <c r="M783" s="636"/>
      <c r="N783" s="636"/>
      <c r="O783" s="636"/>
      <c r="P783" s="636"/>
      <c r="Q783" s="636"/>
      <c r="R783" s="636"/>
      <c r="S783" s="636"/>
      <c r="T783" s="636"/>
      <c r="U783" s="636"/>
      <c r="V783" s="636"/>
      <c r="W783" s="636"/>
      <c r="X783" s="636"/>
      <c r="Y783" s="636"/>
      <c r="Z783" s="636"/>
      <c r="AA783" s="636"/>
    </row>
    <row r="784">
      <c r="A784" s="636"/>
      <c r="B784" s="636"/>
      <c r="C784" s="636"/>
      <c r="D784" s="636"/>
      <c r="E784" s="636"/>
      <c r="F784" s="636"/>
      <c r="G784" s="636"/>
      <c r="H784" s="636"/>
      <c r="I784" s="636"/>
      <c r="J784" s="636"/>
      <c r="K784" s="636"/>
      <c r="L784" s="636"/>
      <c r="M784" s="636"/>
      <c r="N784" s="636"/>
      <c r="O784" s="636"/>
      <c r="P784" s="636"/>
      <c r="Q784" s="636"/>
      <c r="R784" s="636"/>
      <c r="S784" s="636"/>
      <c r="T784" s="636"/>
      <c r="U784" s="636"/>
      <c r="V784" s="636"/>
      <c r="W784" s="636"/>
      <c r="X784" s="636"/>
      <c r="Y784" s="636"/>
      <c r="Z784" s="636"/>
      <c r="AA784" s="636"/>
    </row>
    <row r="785">
      <c r="A785" s="636"/>
      <c r="B785" s="636"/>
      <c r="C785" s="636"/>
      <c r="D785" s="636"/>
      <c r="E785" s="636"/>
      <c r="F785" s="636"/>
      <c r="G785" s="636"/>
      <c r="H785" s="636"/>
      <c r="I785" s="636"/>
      <c r="J785" s="636"/>
      <c r="K785" s="636"/>
      <c r="L785" s="636"/>
      <c r="M785" s="636"/>
      <c r="N785" s="636"/>
      <c r="O785" s="636"/>
      <c r="P785" s="636"/>
      <c r="Q785" s="636"/>
      <c r="R785" s="636"/>
      <c r="S785" s="636"/>
      <c r="T785" s="636"/>
      <c r="U785" s="636"/>
      <c r="V785" s="636"/>
      <c r="W785" s="636"/>
      <c r="X785" s="636"/>
      <c r="Y785" s="636"/>
      <c r="Z785" s="636"/>
      <c r="AA785" s="636"/>
    </row>
    <row r="786">
      <c r="A786" s="636"/>
      <c r="B786" s="636"/>
      <c r="C786" s="636"/>
      <c r="D786" s="636"/>
      <c r="E786" s="636"/>
      <c r="F786" s="636"/>
      <c r="G786" s="636"/>
      <c r="H786" s="636"/>
      <c r="I786" s="636"/>
      <c r="J786" s="636"/>
      <c r="K786" s="636"/>
      <c r="L786" s="636"/>
      <c r="M786" s="636"/>
      <c r="N786" s="636"/>
      <c r="O786" s="636"/>
      <c r="P786" s="636"/>
      <c r="Q786" s="636"/>
      <c r="R786" s="636"/>
      <c r="S786" s="636"/>
      <c r="T786" s="636"/>
      <c r="U786" s="636"/>
      <c r="V786" s="636"/>
      <c r="W786" s="636"/>
      <c r="X786" s="636"/>
      <c r="Y786" s="636"/>
      <c r="Z786" s="636"/>
      <c r="AA786" s="636"/>
    </row>
    <row r="787">
      <c r="A787" s="636"/>
      <c r="B787" s="636"/>
      <c r="C787" s="636"/>
      <c r="D787" s="636"/>
      <c r="E787" s="636"/>
      <c r="F787" s="636"/>
      <c r="G787" s="636"/>
      <c r="H787" s="636"/>
      <c r="I787" s="636"/>
      <c r="J787" s="636"/>
      <c r="K787" s="636"/>
      <c r="L787" s="636"/>
      <c r="M787" s="636"/>
      <c r="N787" s="636"/>
      <c r="O787" s="636"/>
      <c r="P787" s="636"/>
      <c r="Q787" s="636"/>
      <c r="R787" s="636"/>
      <c r="S787" s="636"/>
      <c r="T787" s="636"/>
      <c r="U787" s="636"/>
      <c r="V787" s="636"/>
      <c r="W787" s="636"/>
      <c r="X787" s="636"/>
      <c r="Y787" s="636"/>
      <c r="Z787" s="636"/>
      <c r="AA787" s="636"/>
    </row>
    <row r="788">
      <c r="A788" s="636"/>
      <c r="B788" s="636"/>
      <c r="C788" s="636"/>
      <c r="D788" s="636"/>
      <c r="E788" s="636"/>
      <c r="F788" s="636"/>
      <c r="G788" s="636"/>
      <c r="H788" s="636"/>
      <c r="I788" s="636"/>
      <c r="J788" s="636"/>
      <c r="K788" s="636"/>
      <c r="L788" s="636"/>
      <c r="M788" s="636"/>
      <c r="N788" s="636"/>
      <c r="O788" s="636"/>
      <c r="P788" s="636"/>
      <c r="Q788" s="636"/>
      <c r="R788" s="636"/>
      <c r="S788" s="636"/>
      <c r="T788" s="636"/>
      <c r="U788" s="636"/>
      <c r="V788" s="636"/>
      <c r="W788" s="636"/>
      <c r="X788" s="636"/>
      <c r="Y788" s="636"/>
      <c r="Z788" s="636"/>
      <c r="AA788" s="636"/>
    </row>
    <row r="789">
      <c r="A789" s="636"/>
      <c r="B789" s="636"/>
      <c r="C789" s="636"/>
      <c r="D789" s="636"/>
      <c r="E789" s="636"/>
      <c r="F789" s="636"/>
      <c r="G789" s="636"/>
      <c r="H789" s="636"/>
      <c r="I789" s="636"/>
      <c r="J789" s="636"/>
      <c r="K789" s="636"/>
      <c r="L789" s="636"/>
      <c r="M789" s="636"/>
      <c r="N789" s="636"/>
      <c r="O789" s="636"/>
      <c r="P789" s="636"/>
      <c r="Q789" s="636"/>
      <c r="R789" s="636"/>
      <c r="S789" s="636"/>
      <c r="T789" s="636"/>
      <c r="U789" s="636"/>
      <c r="V789" s="636"/>
      <c r="W789" s="636"/>
      <c r="X789" s="636"/>
      <c r="Y789" s="636"/>
      <c r="Z789" s="636"/>
      <c r="AA789" s="636"/>
    </row>
    <row r="790">
      <c r="A790" s="636"/>
      <c r="B790" s="636"/>
      <c r="C790" s="636"/>
      <c r="D790" s="636"/>
      <c r="E790" s="636"/>
      <c r="F790" s="636"/>
      <c r="G790" s="636"/>
      <c r="H790" s="636"/>
      <c r="I790" s="636"/>
      <c r="J790" s="636"/>
      <c r="K790" s="636"/>
      <c r="L790" s="636"/>
      <c r="M790" s="636"/>
      <c r="N790" s="636"/>
      <c r="O790" s="636"/>
      <c r="P790" s="636"/>
      <c r="Q790" s="636"/>
      <c r="R790" s="636"/>
      <c r="S790" s="636"/>
      <c r="T790" s="636"/>
      <c r="U790" s="636"/>
      <c r="V790" s="636"/>
      <c r="W790" s="636"/>
      <c r="X790" s="636"/>
      <c r="Y790" s="636"/>
      <c r="Z790" s="636"/>
      <c r="AA790" s="636"/>
    </row>
    <row r="791">
      <c r="A791" s="636"/>
      <c r="B791" s="636"/>
      <c r="C791" s="636"/>
      <c r="D791" s="636"/>
      <c r="E791" s="636"/>
      <c r="F791" s="636"/>
      <c r="G791" s="636"/>
      <c r="H791" s="636"/>
      <c r="I791" s="636"/>
      <c r="J791" s="636"/>
      <c r="K791" s="636"/>
      <c r="L791" s="636"/>
      <c r="M791" s="636"/>
      <c r="N791" s="636"/>
      <c r="O791" s="636"/>
      <c r="P791" s="636"/>
      <c r="Q791" s="636"/>
      <c r="R791" s="636"/>
      <c r="S791" s="636"/>
      <c r="T791" s="636"/>
      <c r="U791" s="636"/>
      <c r="V791" s="636"/>
      <c r="W791" s="636"/>
      <c r="X791" s="636"/>
      <c r="Y791" s="636"/>
      <c r="Z791" s="636"/>
      <c r="AA791" s="636"/>
    </row>
    <row r="792">
      <c r="A792" s="636"/>
      <c r="B792" s="636"/>
      <c r="C792" s="636"/>
      <c r="D792" s="636"/>
      <c r="E792" s="636"/>
      <c r="F792" s="636"/>
      <c r="G792" s="636"/>
      <c r="H792" s="636"/>
      <c r="I792" s="636"/>
      <c r="J792" s="636"/>
      <c r="K792" s="636"/>
      <c r="L792" s="636"/>
      <c r="M792" s="636"/>
      <c r="N792" s="636"/>
      <c r="O792" s="636"/>
      <c r="P792" s="636"/>
      <c r="Q792" s="636"/>
      <c r="R792" s="636"/>
      <c r="S792" s="636"/>
      <c r="T792" s="636"/>
      <c r="U792" s="636"/>
      <c r="V792" s="636"/>
      <c r="W792" s="636"/>
      <c r="X792" s="636"/>
      <c r="Y792" s="636"/>
      <c r="Z792" s="636"/>
      <c r="AA792" s="636"/>
    </row>
    <row r="793">
      <c r="A793" s="636"/>
      <c r="B793" s="636"/>
      <c r="C793" s="636"/>
      <c r="D793" s="636"/>
      <c r="E793" s="636"/>
      <c r="F793" s="636"/>
      <c r="G793" s="636"/>
      <c r="H793" s="636"/>
      <c r="I793" s="636"/>
      <c r="J793" s="636"/>
      <c r="K793" s="636"/>
      <c r="L793" s="636"/>
      <c r="M793" s="636"/>
      <c r="N793" s="636"/>
      <c r="O793" s="636"/>
      <c r="P793" s="636"/>
      <c r="Q793" s="636"/>
      <c r="R793" s="636"/>
      <c r="S793" s="636"/>
      <c r="T793" s="636"/>
      <c r="U793" s="636"/>
      <c r="V793" s="636"/>
      <c r="W793" s="636"/>
      <c r="X793" s="636"/>
      <c r="Y793" s="636"/>
      <c r="Z793" s="636"/>
      <c r="AA793" s="636"/>
    </row>
    <row r="794">
      <c r="A794" s="636"/>
      <c r="B794" s="636"/>
      <c r="C794" s="636"/>
      <c r="D794" s="636"/>
      <c r="E794" s="636"/>
      <c r="F794" s="636"/>
      <c r="G794" s="636"/>
      <c r="H794" s="636"/>
      <c r="I794" s="636"/>
      <c r="J794" s="636"/>
      <c r="K794" s="636"/>
      <c r="L794" s="636"/>
      <c r="M794" s="636"/>
      <c r="N794" s="636"/>
      <c r="O794" s="636"/>
      <c r="P794" s="636"/>
      <c r="Q794" s="636"/>
      <c r="R794" s="636"/>
      <c r="S794" s="636"/>
      <c r="T794" s="636"/>
      <c r="U794" s="636"/>
      <c r="V794" s="636"/>
      <c r="W794" s="636"/>
      <c r="X794" s="636"/>
      <c r="Y794" s="636"/>
      <c r="Z794" s="636"/>
      <c r="AA794" s="636"/>
    </row>
    <row r="795">
      <c r="A795" s="636"/>
      <c r="B795" s="636"/>
      <c r="C795" s="636"/>
      <c r="D795" s="636"/>
      <c r="E795" s="636"/>
      <c r="F795" s="636"/>
      <c r="G795" s="636"/>
      <c r="H795" s="636"/>
      <c r="I795" s="636"/>
      <c r="J795" s="636"/>
      <c r="K795" s="636"/>
      <c r="L795" s="636"/>
      <c r="M795" s="636"/>
      <c r="N795" s="636"/>
      <c r="O795" s="636"/>
      <c r="P795" s="636"/>
      <c r="Q795" s="636"/>
      <c r="R795" s="636"/>
      <c r="S795" s="636"/>
      <c r="T795" s="636"/>
      <c r="U795" s="636"/>
      <c r="V795" s="636"/>
      <c r="W795" s="636"/>
      <c r="X795" s="636"/>
      <c r="Y795" s="636"/>
      <c r="Z795" s="636"/>
      <c r="AA795" s="636"/>
    </row>
    <row r="796">
      <c r="A796" s="636"/>
      <c r="B796" s="636"/>
      <c r="C796" s="636"/>
      <c r="D796" s="636"/>
      <c r="E796" s="636"/>
      <c r="F796" s="636"/>
      <c r="G796" s="636"/>
      <c r="H796" s="636"/>
      <c r="I796" s="636"/>
      <c r="J796" s="636"/>
      <c r="K796" s="636"/>
      <c r="L796" s="636"/>
      <c r="M796" s="636"/>
      <c r="N796" s="636"/>
      <c r="O796" s="636"/>
      <c r="P796" s="636"/>
      <c r="Q796" s="636"/>
      <c r="R796" s="636"/>
      <c r="S796" s="636"/>
      <c r="T796" s="636"/>
      <c r="U796" s="636"/>
      <c r="V796" s="636"/>
      <c r="W796" s="636"/>
      <c r="X796" s="636"/>
      <c r="Y796" s="636"/>
      <c r="Z796" s="636"/>
      <c r="AA796" s="636"/>
    </row>
    <row r="797">
      <c r="A797" s="636"/>
      <c r="B797" s="636"/>
      <c r="C797" s="636"/>
      <c r="D797" s="636"/>
      <c r="E797" s="636"/>
      <c r="F797" s="636"/>
      <c r="G797" s="636"/>
      <c r="H797" s="636"/>
      <c r="I797" s="636"/>
      <c r="J797" s="636"/>
      <c r="K797" s="636"/>
      <c r="L797" s="636"/>
      <c r="M797" s="636"/>
      <c r="N797" s="636"/>
      <c r="O797" s="636"/>
      <c r="P797" s="636"/>
      <c r="Q797" s="636"/>
      <c r="R797" s="636"/>
      <c r="S797" s="636"/>
      <c r="T797" s="636"/>
      <c r="U797" s="636"/>
      <c r="V797" s="636"/>
      <c r="W797" s="636"/>
      <c r="X797" s="636"/>
      <c r="Y797" s="636"/>
      <c r="Z797" s="636"/>
      <c r="AA797" s="636"/>
    </row>
    <row r="798">
      <c r="A798" s="636"/>
      <c r="B798" s="636"/>
      <c r="C798" s="636"/>
      <c r="D798" s="636"/>
      <c r="E798" s="636"/>
      <c r="F798" s="636"/>
      <c r="G798" s="636"/>
      <c r="H798" s="636"/>
      <c r="I798" s="636"/>
      <c r="J798" s="636"/>
      <c r="K798" s="636"/>
      <c r="L798" s="636"/>
      <c r="M798" s="636"/>
      <c r="N798" s="636"/>
      <c r="O798" s="636"/>
      <c r="P798" s="636"/>
      <c r="Q798" s="636"/>
      <c r="R798" s="636"/>
      <c r="S798" s="636"/>
      <c r="T798" s="636"/>
      <c r="U798" s="636"/>
      <c r="V798" s="636"/>
      <c r="W798" s="636"/>
      <c r="X798" s="636"/>
      <c r="Y798" s="636"/>
      <c r="Z798" s="636"/>
      <c r="AA798" s="636"/>
    </row>
    <row r="799">
      <c r="A799" s="636"/>
      <c r="B799" s="636"/>
      <c r="C799" s="636"/>
      <c r="D799" s="636"/>
      <c r="E799" s="636"/>
      <c r="F799" s="636"/>
      <c r="G799" s="636"/>
      <c r="H799" s="636"/>
      <c r="I799" s="636"/>
      <c r="J799" s="636"/>
      <c r="K799" s="636"/>
      <c r="L799" s="636"/>
      <c r="M799" s="636"/>
      <c r="N799" s="636"/>
      <c r="O799" s="636"/>
      <c r="P799" s="636"/>
      <c r="Q799" s="636"/>
      <c r="R799" s="636"/>
      <c r="S799" s="636"/>
      <c r="T799" s="636"/>
      <c r="U799" s="636"/>
      <c r="V799" s="636"/>
      <c r="W799" s="636"/>
      <c r="X799" s="636"/>
      <c r="Y799" s="636"/>
      <c r="Z799" s="636"/>
      <c r="AA799" s="636"/>
    </row>
    <row r="800">
      <c r="A800" s="636"/>
      <c r="B800" s="636"/>
      <c r="C800" s="636"/>
      <c r="D800" s="636"/>
      <c r="E800" s="636"/>
      <c r="F800" s="636"/>
      <c r="G800" s="636"/>
      <c r="H800" s="636"/>
      <c r="I800" s="636"/>
      <c r="J800" s="636"/>
      <c r="K800" s="636"/>
      <c r="L800" s="636"/>
      <c r="M800" s="636"/>
      <c r="N800" s="636"/>
      <c r="O800" s="636"/>
      <c r="P800" s="636"/>
      <c r="Q800" s="636"/>
      <c r="R800" s="636"/>
      <c r="S800" s="636"/>
      <c r="T800" s="636"/>
      <c r="U800" s="636"/>
      <c r="V800" s="636"/>
      <c r="W800" s="636"/>
      <c r="X800" s="636"/>
      <c r="Y800" s="636"/>
      <c r="Z800" s="636"/>
      <c r="AA800" s="636"/>
    </row>
    <row r="801">
      <c r="A801" s="636"/>
      <c r="B801" s="636"/>
      <c r="C801" s="636"/>
      <c r="D801" s="636"/>
      <c r="E801" s="636"/>
      <c r="F801" s="636"/>
      <c r="G801" s="636"/>
      <c r="H801" s="636"/>
      <c r="I801" s="636"/>
      <c r="J801" s="636"/>
      <c r="K801" s="636"/>
      <c r="L801" s="636"/>
      <c r="M801" s="636"/>
      <c r="N801" s="636"/>
      <c r="O801" s="636"/>
      <c r="P801" s="636"/>
      <c r="Q801" s="636"/>
      <c r="R801" s="636"/>
      <c r="S801" s="636"/>
      <c r="T801" s="636"/>
      <c r="U801" s="636"/>
      <c r="V801" s="636"/>
      <c r="W801" s="636"/>
      <c r="X801" s="636"/>
      <c r="Y801" s="636"/>
      <c r="Z801" s="636"/>
      <c r="AA801" s="636"/>
    </row>
    <row r="802">
      <c r="A802" s="636"/>
      <c r="B802" s="636"/>
      <c r="C802" s="636"/>
      <c r="D802" s="636"/>
      <c r="E802" s="636"/>
      <c r="F802" s="636"/>
      <c r="G802" s="636"/>
      <c r="H802" s="636"/>
      <c r="I802" s="636"/>
      <c r="J802" s="636"/>
      <c r="K802" s="636"/>
      <c r="L802" s="636"/>
      <c r="M802" s="636"/>
      <c r="N802" s="636"/>
      <c r="O802" s="636"/>
      <c r="P802" s="636"/>
      <c r="Q802" s="636"/>
      <c r="R802" s="636"/>
      <c r="S802" s="636"/>
      <c r="T802" s="636"/>
      <c r="U802" s="636"/>
      <c r="V802" s="636"/>
      <c r="W802" s="636"/>
      <c r="X802" s="636"/>
      <c r="Y802" s="636"/>
      <c r="Z802" s="636"/>
      <c r="AA802" s="636"/>
    </row>
    <row r="803">
      <c r="A803" s="636"/>
      <c r="B803" s="636"/>
      <c r="C803" s="636"/>
      <c r="D803" s="636"/>
      <c r="E803" s="636"/>
      <c r="F803" s="636"/>
      <c r="G803" s="636"/>
      <c r="H803" s="636"/>
      <c r="I803" s="636"/>
      <c r="J803" s="636"/>
      <c r="K803" s="636"/>
      <c r="L803" s="636"/>
      <c r="M803" s="636"/>
      <c r="N803" s="636"/>
      <c r="O803" s="636"/>
      <c r="P803" s="636"/>
      <c r="Q803" s="636"/>
      <c r="R803" s="636"/>
      <c r="S803" s="636"/>
      <c r="T803" s="636"/>
      <c r="U803" s="636"/>
      <c r="V803" s="636"/>
      <c r="W803" s="636"/>
      <c r="X803" s="636"/>
      <c r="Y803" s="636"/>
      <c r="Z803" s="636"/>
      <c r="AA803" s="636"/>
    </row>
    <row r="804">
      <c r="A804" s="636"/>
      <c r="B804" s="636"/>
      <c r="C804" s="636"/>
      <c r="D804" s="636"/>
      <c r="E804" s="636"/>
      <c r="F804" s="636"/>
      <c r="G804" s="636"/>
      <c r="H804" s="636"/>
      <c r="I804" s="636"/>
      <c r="J804" s="636"/>
      <c r="K804" s="636"/>
      <c r="L804" s="636"/>
      <c r="M804" s="636"/>
      <c r="N804" s="636"/>
      <c r="O804" s="636"/>
      <c r="P804" s="636"/>
      <c r="Q804" s="636"/>
      <c r="R804" s="636"/>
      <c r="S804" s="636"/>
      <c r="T804" s="636"/>
      <c r="U804" s="636"/>
      <c r="V804" s="636"/>
      <c r="W804" s="636"/>
      <c r="X804" s="636"/>
      <c r="Y804" s="636"/>
      <c r="Z804" s="636"/>
      <c r="AA804" s="636"/>
    </row>
    <row r="805">
      <c r="A805" s="636"/>
      <c r="B805" s="636"/>
      <c r="C805" s="636"/>
      <c r="D805" s="636"/>
      <c r="E805" s="636"/>
      <c r="F805" s="636"/>
      <c r="G805" s="636"/>
      <c r="H805" s="636"/>
      <c r="I805" s="636"/>
      <c r="J805" s="636"/>
      <c r="K805" s="636"/>
      <c r="L805" s="636"/>
      <c r="M805" s="636"/>
      <c r="N805" s="636"/>
      <c r="O805" s="636"/>
      <c r="P805" s="636"/>
      <c r="Q805" s="636"/>
      <c r="R805" s="636"/>
      <c r="S805" s="636"/>
      <c r="T805" s="636"/>
      <c r="U805" s="636"/>
      <c r="V805" s="636"/>
      <c r="W805" s="636"/>
      <c r="X805" s="636"/>
      <c r="Y805" s="636"/>
      <c r="Z805" s="636"/>
      <c r="AA805" s="636"/>
    </row>
    <row r="806">
      <c r="A806" s="636"/>
      <c r="B806" s="636"/>
      <c r="C806" s="636"/>
      <c r="D806" s="636"/>
      <c r="E806" s="636"/>
      <c r="F806" s="636"/>
      <c r="G806" s="636"/>
      <c r="H806" s="636"/>
      <c r="I806" s="636"/>
      <c r="J806" s="636"/>
      <c r="K806" s="636"/>
      <c r="L806" s="636"/>
      <c r="M806" s="636"/>
      <c r="N806" s="636"/>
      <c r="O806" s="636"/>
      <c r="P806" s="636"/>
      <c r="Q806" s="636"/>
      <c r="R806" s="636"/>
      <c r="S806" s="636"/>
      <c r="T806" s="636"/>
      <c r="U806" s="636"/>
      <c r="V806" s="636"/>
      <c r="W806" s="636"/>
      <c r="X806" s="636"/>
      <c r="Y806" s="636"/>
      <c r="Z806" s="636"/>
      <c r="AA806" s="636"/>
    </row>
    <row r="807">
      <c r="A807" s="636"/>
      <c r="B807" s="636"/>
      <c r="C807" s="636"/>
      <c r="D807" s="636"/>
      <c r="E807" s="636"/>
      <c r="F807" s="636"/>
      <c r="G807" s="636"/>
      <c r="H807" s="636"/>
      <c r="I807" s="636"/>
      <c r="J807" s="636"/>
      <c r="K807" s="636"/>
      <c r="L807" s="636"/>
      <c r="M807" s="636"/>
      <c r="N807" s="636"/>
      <c r="O807" s="636"/>
      <c r="P807" s="636"/>
      <c r="Q807" s="636"/>
      <c r="R807" s="636"/>
      <c r="S807" s="636"/>
      <c r="T807" s="636"/>
      <c r="U807" s="636"/>
      <c r="V807" s="636"/>
      <c r="W807" s="636"/>
      <c r="X807" s="636"/>
      <c r="Y807" s="636"/>
      <c r="Z807" s="636"/>
      <c r="AA807" s="636"/>
    </row>
    <row r="808">
      <c r="A808" s="636"/>
      <c r="B808" s="636"/>
      <c r="C808" s="636"/>
      <c r="D808" s="636"/>
      <c r="E808" s="636"/>
      <c r="F808" s="636"/>
      <c r="G808" s="636"/>
      <c r="H808" s="636"/>
      <c r="I808" s="636"/>
      <c r="J808" s="636"/>
      <c r="K808" s="636"/>
      <c r="L808" s="636"/>
      <c r="M808" s="636"/>
      <c r="N808" s="636"/>
      <c r="O808" s="636"/>
      <c r="P808" s="636"/>
      <c r="Q808" s="636"/>
      <c r="R808" s="636"/>
      <c r="S808" s="636"/>
      <c r="T808" s="636"/>
      <c r="U808" s="636"/>
      <c r="V808" s="636"/>
      <c r="W808" s="636"/>
      <c r="X808" s="636"/>
      <c r="Y808" s="636"/>
      <c r="Z808" s="636"/>
      <c r="AA808" s="636"/>
    </row>
    <row r="809">
      <c r="A809" s="636"/>
      <c r="B809" s="636"/>
      <c r="C809" s="636"/>
      <c r="D809" s="636"/>
      <c r="E809" s="636"/>
      <c r="F809" s="636"/>
      <c r="G809" s="636"/>
      <c r="H809" s="636"/>
      <c r="I809" s="636"/>
      <c r="J809" s="636"/>
      <c r="K809" s="636"/>
      <c r="L809" s="636"/>
      <c r="M809" s="636"/>
      <c r="N809" s="636"/>
      <c r="O809" s="636"/>
      <c r="P809" s="636"/>
      <c r="Q809" s="636"/>
      <c r="R809" s="636"/>
      <c r="S809" s="636"/>
      <c r="T809" s="636"/>
      <c r="U809" s="636"/>
      <c r="V809" s="636"/>
      <c r="W809" s="636"/>
      <c r="X809" s="636"/>
      <c r="Y809" s="636"/>
      <c r="Z809" s="636"/>
      <c r="AA809" s="636"/>
    </row>
    <row r="810">
      <c r="A810" s="636"/>
      <c r="B810" s="636"/>
      <c r="C810" s="636"/>
      <c r="D810" s="636"/>
      <c r="E810" s="636"/>
      <c r="F810" s="636"/>
      <c r="G810" s="636"/>
      <c r="H810" s="636"/>
      <c r="I810" s="636"/>
      <c r="J810" s="636"/>
      <c r="K810" s="636"/>
      <c r="L810" s="636"/>
      <c r="M810" s="636"/>
      <c r="N810" s="636"/>
      <c r="O810" s="636"/>
      <c r="P810" s="636"/>
      <c r="Q810" s="636"/>
      <c r="R810" s="636"/>
      <c r="S810" s="636"/>
      <c r="T810" s="636"/>
      <c r="U810" s="636"/>
      <c r="V810" s="636"/>
      <c r="W810" s="636"/>
      <c r="X810" s="636"/>
      <c r="Y810" s="636"/>
      <c r="Z810" s="636"/>
      <c r="AA810" s="636"/>
    </row>
    <row r="811">
      <c r="A811" s="636"/>
      <c r="B811" s="636"/>
      <c r="C811" s="636"/>
      <c r="D811" s="636"/>
      <c r="E811" s="636"/>
      <c r="F811" s="636"/>
      <c r="G811" s="636"/>
      <c r="H811" s="636"/>
      <c r="I811" s="636"/>
      <c r="J811" s="636"/>
      <c r="K811" s="636"/>
      <c r="L811" s="636"/>
      <c r="M811" s="636"/>
      <c r="N811" s="636"/>
      <c r="O811" s="636"/>
      <c r="P811" s="636"/>
      <c r="Q811" s="636"/>
      <c r="R811" s="636"/>
      <c r="S811" s="636"/>
      <c r="T811" s="636"/>
      <c r="U811" s="636"/>
      <c r="V811" s="636"/>
      <c r="W811" s="636"/>
      <c r="X811" s="636"/>
      <c r="Y811" s="636"/>
      <c r="Z811" s="636"/>
      <c r="AA811" s="636"/>
    </row>
    <row r="812">
      <c r="A812" s="636"/>
      <c r="B812" s="636"/>
      <c r="C812" s="636"/>
      <c r="D812" s="636"/>
      <c r="E812" s="636"/>
      <c r="F812" s="636"/>
      <c r="G812" s="636"/>
      <c r="H812" s="636"/>
      <c r="I812" s="636"/>
      <c r="J812" s="636"/>
      <c r="K812" s="636"/>
      <c r="L812" s="636"/>
      <c r="M812" s="636"/>
      <c r="N812" s="636"/>
      <c r="O812" s="636"/>
      <c r="P812" s="636"/>
      <c r="Q812" s="636"/>
      <c r="R812" s="636"/>
      <c r="S812" s="636"/>
      <c r="T812" s="636"/>
      <c r="U812" s="636"/>
      <c r="V812" s="636"/>
      <c r="W812" s="636"/>
      <c r="X812" s="636"/>
      <c r="Y812" s="636"/>
      <c r="Z812" s="636"/>
      <c r="AA812" s="636"/>
    </row>
    <row r="813">
      <c r="A813" s="636"/>
      <c r="B813" s="636"/>
      <c r="C813" s="636"/>
      <c r="D813" s="636"/>
      <c r="E813" s="636"/>
      <c r="F813" s="636"/>
      <c r="G813" s="636"/>
      <c r="H813" s="636"/>
      <c r="I813" s="636"/>
      <c r="J813" s="636"/>
      <c r="K813" s="636"/>
      <c r="L813" s="636"/>
      <c r="M813" s="636"/>
      <c r="N813" s="636"/>
      <c r="O813" s="636"/>
      <c r="P813" s="636"/>
      <c r="Q813" s="636"/>
      <c r="R813" s="636"/>
      <c r="S813" s="636"/>
      <c r="T813" s="636"/>
      <c r="U813" s="636"/>
      <c r="V813" s="636"/>
      <c r="W813" s="636"/>
      <c r="X813" s="636"/>
      <c r="Y813" s="636"/>
      <c r="Z813" s="636"/>
      <c r="AA813" s="636"/>
    </row>
    <row r="814">
      <c r="A814" s="636"/>
      <c r="B814" s="636"/>
      <c r="C814" s="636"/>
      <c r="D814" s="636"/>
      <c r="E814" s="636"/>
      <c r="F814" s="636"/>
      <c r="G814" s="636"/>
      <c r="H814" s="636"/>
      <c r="I814" s="636"/>
      <c r="J814" s="636"/>
      <c r="K814" s="636"/>
      <c r="L814" s="636"/>
      <c r="M814" s="636"/>
      <c r="N814" s="636"/>
      <c r="O814" s="636"/>
      <c r="P814" s="636"/>
      <c r="Q814" s="636"/>
      <c r="R814" s="636"/>
      <c r="S814" s="636"/>
      <c r="T814" s="636"/>
      <c r="U814" s="636"/>
      <c r="V814" s="636"/>
      <c r="W814" s="636"/>
      <c r="X814" s="636"/>
      <c r="Y814" s="636"/>
      <c r="Z814" s="636"/>
      <c r="AA814" s="636"/>
    </row>
    <row r="815">
      <c r="A815" s="636"/>
      <c r="B815" s="636"/>
      <c r="C815" s="636"/>
      <c r="D815" s="636"/>
      <c r="E815" s="636"/>
      <c r="F815" s="636"/>
      <c r="G815" s="636"/>
      <c r="H815" s="636"/>
      <c r="I815" s="636"/>
      <c r="J815" s="636"/>
      <c r="K815" s="636"/>
      <c r="L815" s="636"/>
      <c r="M815" s="636"/>
      <c r="N815" s="636"/>
      <c r="O815" s="636"/>
      <c r="P815" s="636"/>
      <c r="Q815" s="636"/>
      <c r="R815" s="636"/>
      <c r="S815" s="636"/>
      <c r="T815" s="636"/>
      <c r="U815" s="636"/>
      <c r="V815" s="636"/>
      <c r="W815" s="636"/>
      <c r="X815" s="636"/>
      <c r="Y815" s="636"/>
      <c r="Z815" s="636"/>
      <c r="AA815" s="636"/>
    </row>
    <row r="816">
      <c r="A816" s="636"/>
      <c r="B816" s="636"/>
      <c r="C816" s="636"/>
      <c r="D816" s="636"/>
      <c r="E816" s="636"/>
      <c r="F816" s="636"/>
      <c r="G816" s="636"/>
      <c r="H816" s="636"/>
      <c r="I816" s="636"/>
      <c r="J816" s="636"/>
      <c r="K816" s="636"/>
      <c r="L816" s="636"/>
      <c r="M816" s="636"/>
      <c r="N816" s="636"/>
      <c r="O816" s="636"/>
      <c r="P816" s="636"/>
      <c r="Q816" s="636"/>
      <c r="R816" s="636"/>
      <c r="S816" s="636"/>
      <c r="T816" s="636"/>
      <c r="U816" s="636"/>
      <c r="V816" s="636"/>
      <c r="W816" s="636"/>
      <c r="X816" s="636"/>
      <c r="Y816" s="636"/>
      <c r="Z816" s="636"/>
      <c r="AA816" s="636"/>
    </row>
    <row r="817">
      <c r="A817" s="636"/>
      <c r="B817" s="636"/>
      <c r="C817" s="636"/>
      <c r="D817" s="636"/>
      <c r="E817" s="636"/>
      <c r="F817" s="636"/>
      <c r="G817" s="636"/>
      <c r="H817" s="636"/>
      <c r="I817" s="636"/>
      <c r="J817" s="636"/>
      <c r="K817" s="636"/>
      <c r="L817" s="636"/>
      <c r="M817" s="636"/>
      <c r="N817" s="636"/>
      <c r="O817" s="636"/>
      <c r="P817" s="636"/>
      <c r="Q817" s="636"/>
      <c r="R817" s="636"/>
      <c r="S817" s="636"/>
      <c r="T817" s="636"/>
      <c r="U817" s="636"/>
      <c r="V817" s="636"/>
      <c r="W817" s="636"/>
      <c r="X817" s="636"/>
      <c r="Y817" s="636"/>
      <c r="Z817" s="636"/>
      <c r="AA817" s="636"/>
    </row>
    <row r="818">
      <c r="A818" s="636"/>
      <c r="B818" s="636"/>
      <c r="C818" s="636"/>
      <c r="D818" s="636"/>
      <c r="E818" s="636"/>
      <c r="F818" s="636"/>
      <c r="G818" s="636"/>
      <c r="H818" s="636"/>
      <c r="I818" s="636"/>
      <c r="J818" s="636"/>
      <c r="K818" s="636"/>
      <c r="L818" s="636"/>
      <c r="M818" s="636"/>
      <c r="N818" s="636"/>
      <c r="O818" s="636"/>
      <c r="P818" s="636"/>
      <c r="Q818" s="636"/>
      <c r="R818" s="636"/>
      <c r="S818" s="636"/>
      <c r="T818" s="636"/>
      <c r="U818" s="636"/>
      <c r="V818" s="636"/>
      <c r="W818" s="636"/>
      <c r="X818" s="636"/>
      <c r="Y818" s="636"/>
      <c r="Z818" s="636"/>
      <c r="AA818" s="636"/>
    </row>
    <row r="819">
      <c r="A819" s="636"/>
      <c r="B819" s="636"/>
      <c r="C819" s="636"/>
      <c r="D819" s="636"/>
      <c r="E819" s="636"/>
      <c r="F819" s="636"/>
      <c r="G819" s="636"/>
      <c r="H819" s="636"/>
      <c r="I819" s="636"/>
      <c r="J819" s="636"/>
      <c r="K819" s="636"/>
      <c r="L819" s="636"/>
      <c r="M819" s="636"/>
      <c r="N819" s="636"/>
      <c r="O819" s="636"/>
      <c r="P819" s="636"/>
      <c r="Q819" s="636"/>
      <c r="R819" s="636"/>
      <c r="S819" s="636"/>
      <c r="T819" s="636"/>
      <c r="U819" s="636"/>
      <c r="V819" s="636"/>
      <c r="W819" s="636"/>
      <c r="X819" s="636"/>
      <c r="Y819" s="636"/>
      <c r="Z819" s="636"/>
      <c r="AA819" s="636"/>
    </row>
    <row r="820">
      <c r="A820" s="636"/>
      <c r="B820" s="636"/>
      <c r="C820" s="636"/>
      <c r="D820" s="636"/>
      <c r="E820" s="636"/>
      <c r="F820" s="636"/>
      <c r="G820" s="636"/>
      <c r="H820" s="636"/>
      <c r="I820" s="636"/>
      <c r="J820" s="636"/>
      <c r="K820" s="636"/>
      <c r="L820" s="636"/>
      <c r="M820" s="636"/>
      <c r="N820" s="636"/>
      <c r="O820" s="636"/>
      <c r="P820" s="636"/>
      <c r="Q820" s="636"/>
      <c r="R820" s="636"/>
      <c r="S820" s="636"/>
      <c r="T820" s="636"/>
      <c r="U820" s="636"/>
      <c r="V820" s="636"/>
      <c r="W820" s="636"/>
      <c r="X820" s="636"/>
      <c r="Y820" s="636"/>
      <c r="Z820" s="636"/>
      <c r="AA820" s="636"/>
    </row>
    <row r="821">
      <c r="A821" s="636"/>
      <c r="B821" s="636"/>
      <c r="C821" s="636"/>
      <c r="D821" s="636"/>
      <c r="E821" s="636"/>
      <c r="F821" s="636"/>
      <c r="G821" s="636"/>
      <c r="H821" s="636"/>
      <c r="I821" s="636"/>
      <c r="J821" s="636"/>
      <c r="K821" s="636"/>
      <c r="L821" s="636"/>
      <c r="M821" s="636"/>
      <c r="N821" s="636"/>
      <c r="O821" s="636"/>
      <c r="P821" s="636"/>
      <c r="Q821" s="636"/>
      <c r="R821" s="636"/>
      <c r="S821" s="636"/>
      <c r="T821" s="636"/>
      <c r="U821" s="636"/>
      <c r="V821" s="636"/>
      <c r="W821" s="636"/>
      <c r="X821" s="636"/>
      <c r="Y821" s="636"/>
      <c r="Z821" s="636"/>
      <c r="AA821" s="636"/>
    </row>
    <row r="822">
      <c r="A822" s="636"/>
      <c r="B822" s="636"/>
      <c r="C822" s="636"/>
      <c r="D822" s="636"/>
      <c r="E822" s="636"/>
      <c r="F822" s="636"/>
      <c r="G822" s="636"/>
      <c r="H822" s="636"/>
      <c r="I822" s="636"/>
      <c r="J822" s="636"/>
      <c r="K822" s="636"/>
      <c r="L822" s="636"/>
      <c r="M822" s="636"/>
      <c r="N822" s="636"/>
      <c r="O822" s="636"/>
      <c r="P822" s="636"/>
      <c r="Q822" s="636"/>
      <c r="R822" s="636"/>
      <c r="S822" s="636"/>
      <c r="T822" s="636"/>
      <c r="U822" s="636"/>
      <c r="V822" s="636"/>
      <c r="W822" s="636"/>
      <c r="X822" s="636"/>
      <c r="Y822" s="636"/>
      <c r="Z822" s="636"/>
      <c r="AA822" s="636"/>
    </row>
    <row r="823">
      <c r="A823" s="636"/>
      <c r="B823" s="636"/>
      <c r="C823" s="636"/>
      <c r="D823" s="636"/>
      <c r="E823" s="636"/>
      <c r="F823" s="636"/>
      <c r="G823" s="636"/>
      <c r="H823" s="636"/>
      <c r="I823" s="636"/>
      <c r="J823" s="636"/>
      <c r="K823" s="636"/>
      <c r="L823" s="636"/>
      <c r="M823" s="636"/>
      <c r="N823" s="636"/>
      <c r="O823" s="636"/>
      <c r="P823" s="636"/>
      <c r="Q823" s="636"/>
      <c r="R823" s="636"/>
      <c r="S823" s="636"/>
      <c r="T823" s="636"/>
      <c r="U823" s="636"/>
      <c r="V823" s="636"/>
      <c r="W823" s="636"/>
      <c r="X823" s="636"/>
      <c r="Y823" s="636"/>
      <c r="Z823" s="636"/>
      <c r="AA823" s="636"/>
    </row>
    <row r="824">
      <c r="A824" s="636"/>
      <c r="B824" s="636"/>
      <c r="C824" s="636"/>
      <c r="D824" s="636"/>
      <c r="E824" s="636"/>
      <c r="F824" s="636"/>
      <c r="G824" s="636"/>
      <c r="H824" s="636"/>
      <c r="I824" s="636"/>
      <c r="J824" s="636"/>
      <c r="K824" s="636"/>
      <c r="L824" s="636"/>
      <c r="M824" s="636"/>
      <c r="N824" s="636"/>
      <c r="O824" s="636"/>
      <c r="P824" s="636"/>
      <c r="Q824" s="636"/>
      <c r="R824" s="636"/>
      <c r="S824" s="636"/>
      <c r="T824" s="636"/>
      <c r="U824" s="636"/>
      <c r="V824" s="636"/>
      <c r="W824" s="636"/>
      <c r="X824" s="636"/>
      <c r="Y824" s="636"/>
      <c r="Z824" s="636"/>
      <c r="AA824" s="636"/>
    </row>
    <row r="825">
      <c r="A825" s="636"/>
      <c r="B825" s="636"/>
      <c r="C825" s="636"/>
      <c r="D825" s="636"/>
      <c r="E825" s="636"/>
      <c r="F825" s="636"/>
      <c r="G825" s="636"/>
      <c r="H825" s="636"/>
      <c r="I825" s="636"/>
      <c r="J825" s="636"/>
      <c r="K825" s="636"/>
      <c r="L825" s="636"/>
      <c r="M825" s="636"/>
      <c r="N825" s="636"/>
      <c r="O825" s="636"/>
      <c r="P825" s="636"/>
      <c r="Q825" s="636"/>
      <c r="R825" s="636"/>
      <c r="S825" s="636"/>
      <c r="T825" s="636"/>
      <c r="U825" s="636"/>
      <c r="V825" s="636"/>
      <c r="W825" s="636"/>
      <c r="X825" s="636"/>
      <c r="Y825" s="636"/>
      <c r="Z825" s="636"/>
      <c r="AA825" s="636"/>
    </row>
    <row r="826">
      <c r="A826" s="636"/>
      <c r="B826" s="636"/>
      <c r="C826" s="636"/>
      <c r="D826" s="636"/>
      <c r="E826" s="636"/>
      <c r="F826" s="636"/>
      <c r="G826" s="636"/>
      <c r="H826" s="636"/>
      <c r="I826" s="636"/>
      <c r="J826" s="636"/>
      <c r="K826" s="636"/>
      <c r="L826" s="636"/>
      <c r="M826" s="636"/>
      <c r="N826" s="636"/>
      <c r="O826" s="636"/>
      <c r="P826" s="636"/>
      <c r="Q826" s="636"/>
      <c r="R826" s="636"/>
      <c r="S826" s="636"/>
      <c r="T826" s="636"/>
      <c r="U826" s="636"/>
      <c r="V826" s="636"/>
      <c r="W826" s="636"/>
      <c r="X826" s="636"/>
      <c r="Y826" s="636"/>
      <c r="Z826" s="636"/>
      <c r="AA826" s="636"/>
    </row>
    <row r="827">
      <c r="A827" s="636"/>
      <c r="B827" s="636"/>
      <c r="C827" s="636"/>
      <c r="D827" s="636"/>
      <c r="E827" s="636"/>
      <c r="F827" s="636"/>
      <c r="G827" s="636"/>
      <c r="H827" s="636"/>
      <c r="I827" s="636"/>
      <c r="J827" s="636"/>
      <c r="K827" s="636"/>
      <c r="L827" s="636"/>
      <c r="M827" s="636"/>
      <c r="N827" s="636"/>
      <c r="O827" s="636"/>
      <c r="P827" s="636"/>
      <c r="Q827" s="636"/>
      <c r="R827" s="636"/>
      <c r="S827" s="636"/>
      <c r="T827" s="636"/>
      <c r="U827" s="636"/>
      <c r="V827" s="636"/>
      <c r="W827" s="636"/>
      <c r="X827" s="636"/>
      <c r="Y827" s="636"/>
      <c r="Z827" s="636"/>
      <c r="AA827" s="636"/>
    </row>
    <row r="828">
      <c r="A828" s="636"/>
      <c r="B828" s="636"/>
      <c r="C828" s="636"/>
      <c r="D828" s="636"/>
      <c r="E828" s="636"/>
      <c r="F828" s="636"/>
      <c r="G828" s="636"/>
      <c r="H828" s="636"/>
      <c r="I828" s="636"/>
      <c r="J828" s="636"/>
      <c r="K828" s="636"/>
      <c r="L828" s="636"/>
      <c r="M828" s="636"/>
      <c r="N828" s="636"/>
      <c r="O828" s="636"/>
      <c r="P828" s="636"/>
      <c r="Q828" s="636"/>
      <c r="R828" s="636"/>
      <c r="S828" s="636"/>
      <c r="T828" s="636"/>
      <c r="U828" s="636"/>
      <c r="V828" s="636"/>
      <c r="W828" s="636"/>
      <c r="X828" s="636"/>
      <c r="Y828" s="636"/>
      <c r="Z828" s="636"/>
      <c r="AA828" s="636"/>
    </row>
    <row r="829">
      <c r="A829" s="636"/>
      <c r="B829" s="636"/>
      <c r="C829" s="636"/>
      <c r="D829" s="636"/>
      <c r="E829" s="636"/>
      <c r="F829" s="636"/>
      <c r="G829" s="636"/>
      <c r="H829" s="636"/>
      <c r="I829" s="636"/>
      <c r="J829" s="636"/>
      <c r="K829" s="636"/>
      <c r="L829" s="636"/>
      <c r="M829" s="636"/>
      <c r="N829" s="636"/>
      <c r="O829" s="636"/>
      <c r="P829" s="636"/>
      <c r="Q829" s="636"/>
      <c r="R829" s="636"/>
      <c r="S829" s="636"/>
      <c r="T829" s="636"/>
      <c r="U829" s="636"/>
      <c r="V829" s="636"/>
      <c r="W829" s="636"/>
      <c r="X829" s="636"/>
      <c r="Y829" s="636"/>
      <c r="Z829" s="636"/>
      <c r="AA829" s="636"/>
    </row>
    <row r="830">
      <c r="A830" s="636"/>
      <c r="B830" s="636"/>
      <c r="C830" s="636"/>
      <c r="D830" s="636"/>
      <c r="E830" s="636"/>
      <c r="F830" s="636"/>
      <c r="G830" s="636"/>
      <c r="H830" s="636"/>
      <c r="I830" s="636"/>
      <c r="J830" s="636"/>
      <c r="K830" s="636"/>
      <c r="L830" s="636"/>
      <c r="M830" s="636"/>
      <c r="N830" s="636"/>
      <c r="O830" s="636"/>
      <c r="P830" s="636"/>
      <c r="Q830" s="636"/>
      <c r="R830" s="636"/>
      <c r="S830" s="636"/>
      <c r="T830" s="636"/>
      <c r="U830" s="636"/>
      <c r="V830" s="636"/>
      <c r="W830" s="636"/>
      <c r="X830" s="636"/>
      <c r="Y830" s="636"/>
      <c r="Z830" s="636"/>
      <c r="AA830" s="636"/>
    </row>
    <row r="831">
      <c r="A831" s="636"/>
      <c r="B831" s="636"/>
      <c r="C831" s="636"/>
      <c r="D831" s="636"/>
      <c r="E831" s="636"/>
      <c r="F831" s="636"/>
      <c r="G831" s="636"/>
      <c r="H831" s="636"/>
      <c r="I831" s="636"/>
      <c r="J831" s="636"/>
      <c r="K831" s="636"/>
      <c r="L831" s="636"/>
      <c r="M831" s="636"/>
      <c r="N831" s="636"/>
      <c r="O831" s="636"/>
      <c r="P831" s="636"/>
      <c r="Q831" s="636"/>
      <c r="R831" s="636"/>
      <c r="S831" s="636"/>
      <c r="T831" s="636"/>
      <c r="U831" s="636"/>
      <c r="V831" s="636"/>
      <c r="W831" s="636"/>
      <c r="X831" s="636"/>
      <c r="Y831" s="636"/>
      <c r="Z831" s="636"/>
      <c r="AA831" s="636"/>
    </row>
    <row r="832">
      <c r="A832" s="636"/>
      <c r="B832" s="636"/>
      <c r="C832" s="636"/>
      <c r="D832" s="636"/>
      <c r="E832" s="636"/>
      <c r="F832" s="636"/>
      <c r="G832" s="636"/>
      <c r="H832" s="636"/>
      <c r="I832" s="636"/>
      <c r="J832" s="636"/>
      <c r="K832" s="636"/>
      <c r="L832" s="636"/>
      <c r="M832" s="636"/>
      <c r="N832" s="636"/>
      <c r="O832" s="636"/>
      <c r="P832" s="636"/>
      <c r="Q832" s="636"/>
      <c r="R832" s="636"/>
      <c r="S832" s="636"/>
      <c r="T832" s="636"/>
      <c r="U832" s="636"/>
      <c r="V832" s="636"/>
      <c r="W832" s="636"/>
      <c r="X832" s="636"/>
      <c r="Y832" s="636"/>
      <c r="Z832" s="636"/>
      <c r="AA832" s="636"/>
    </row>
    <row r="833">
      <c r="A833" s="636"/>
      <c r="B833" s="636"/>
      <c r="C833" s="636"/>
      <c r="D833" s="636"/>
      <c r="E833" s="636"/>
      <c r="F833" s="636"/>
      <c r="G833" s="636"/>
      <c r="H833" s="636"/>
      <c r="I833" s="636"/>
      <c r="J833" s="636"/>
      <c r="K833" s="636"/>
      <c r="L833" s="636"/>
      <c r="M833" s="636"/>
      <c r="N833" s="636"/>
      <c r="O833" s="636"/>
      <c r="P833" s="636"/>
      <c r="Q833" s="636"/>
      <c r="R833" s="636"/>
      <c r="S833" s="636"/>
      <c r="T833" s="636"/>
      <c r="U833" s="636"/>
      <c r="V833" s="636"/>
      <c r="W833" s="636"/>
      <c r="X833" s="636"/>
      <c r="Y833" s="636"/>
      <c r="Z833" s="636"/>
      <c r="AA833" s="636"/>
    </row>
    <row r="834">
      <c r="A834" s="636"/>
      <c r="B834" s="636"/>
      <c r="C834" s="636"/>
      <c r="D834" s="636"/>
      <c r="E834" s="636"/>
      <c r="F834" s="636"/>
      <c r="G834" s="636"/>
      <c r="H834" s="636"/>
      <c r="I834" s="636"/>
      <c r="J834" s="636"/>
      <c r="K834" s="636"/>
      <c r="L834" s="636"/>
      <c r="M834" s="636"/>
      <c r="N834" s="636"/>
      <c r="O834" s="636"/>
      <c r="P834" s="636"/>
      <c r="Q834" s="636"/>
      <c r="R834" s="636"/>
      <c r="S834" s="636"/>
      <c r="T834" s="636"/>
      <c r="U834" s="636"/>
      <c r="V834" s="636"/>
      <c r="W834" s="636"/>
      <c r="X834" s="636"/>
      <c r="Y834" s="636"/>
      <c r="Z834" s="636"/>
      <c r="AA834" s="636"/>
    </row>
    <row r="835">
      <c r="A835" s="636"/>
      <c r="B835" s="636"/>
      <c r="C835" s="636"/>
      <c r="D835" s="636"/>
      <c r="E835" s="636"/>
      <c r="F835" s="636"/>
      <c r="G835" s="636"/>
      <c r="H835" s="636"/>
      <c r="I835" s="636"/>
      <c r="J835" s="636"/>
      <c r="K835" s="636"/>
      <c r="L835" s="636"/>
      <c r="M835" s="636"/>
      <c r="N835" s="636"/>
      <c r="O835" s="636"/>
      <c r="P835" s="636"/>
      <c r="Q835" s="636"/>
      <c r="R835" s="636"/>
      <c r="S835" s="636"/>
      <c r="T835" s="636"/>
      <c r="U835" s="636"/>
      <c r="V835" s="636"/>
      <c r="W835" s="636"/>
      <c r="X835" s="636"/>
      <c r="Y835" s="636"/>
      <c r="Z835" s="636"/>
      <c r="AA835" s="636"/>
    </row>
    <row r="836">
      <c r="A836" s="636"/>
      <c r="B836" s="636"/>
      <c r="C836" s="636"/>
      <c r="D836" s="636"/>
      <c r="E836" s="636"/>
      <c r="F836" s="636"/>
      <c r="G836" s="636"/>
      <c r="H836" s="636"/>
      <c r="I836" s="636"/>
      <c r="J836" s="636"/>
      <c r="K836" s="636"/>
      <c r="L836" s="636"/>
      <c r="M836" s="636"/>
      <c r="N836" s="636"/>
      <c r="O836" s="636"/>
      <c r="P836" s="636"/>
      <c r="Q836" s="636"/>
      <c r="R836" s="636"/>
      <c r="S836" s="636"/>
      <c r="T836" s="636"/>
      <c r="U836" s="636"/>
      <c r="V836" s="636"/>
      <c r="W836" s="636"/>
      <c r="X836" s="636"/>
      <c r="Y836" s="636"/>
      <c r="Z836" s="636"/>
      <c r="AA836" s="636"/>
    </row>
    <row r="837">
      <c r="A837" s="636"/>
      <c r="B837" s="636"/>
      <c r="C837" s="636"/>
      <c r="D837" s="636"/>
      <c r="E837" s="636"/>
      <c r="F837" s="636"/>
      <c r="G837" s="636"/>
      <c r="H837" s="636"/>
      <c r="I837" s="636"/>
      <c r="J837" s="636"/>
      <c r="K837" s="636"/>
      <c r="L837" s="636"/>
      <c r="M837" s="636"/>
      <c r="N837" s="636"/>
      <c r="O837" s="636"/>
      <c r="P837" s="636"/>
      <c r="Q837" s="636"/>
      <c r="R837" s="636"/>
      <c r="S837" s="636"/>
      <c r="T837" s="636"/>
      <c r="U837" s="636"/>
      <c r="V837" s="636"/>
      <c r="W837" s="636"/>
      <c r="X837" s="636"/>
      <c r="Y837" s="636"/>
      <c r="Z837" s="636"/>
      <c r="AA837" s="636"/>
    </row>
    <row r="838">
      <c r="A838" s="636"/>
      <c r="B838" s="636"/>
      <c r="C838" s="636"/>
      <c r="D838" s="636"/>
      <c r="E838" s="636"/>
      <c r="F838" s="636"/>
      <c r="G838" s="636"/>
      <c r="H838" s="636"/>
      <c r="I838" s="636"/>
      <c r="J838" s="636"/>
      <c r="K838" s="636"/>
      <c r="L838" s="636"/>
      <c r="M838" s="636"/>
      <c r="N838" s="636"/>
      <c r="O838" s="636"/>
      <c r="P838" s="636"/>
      <c r="Q838" s="636"/>
      <c r="R838" s="636"/>
      <c r="S838" s="636"/>
      <c r="T838" s="636"/>
      <c r="U838" s="636"/>
      <c r="V838" s="636"/>
      <c r="W838" s="636"/>
      <c r="X838" s="636"/>
      <c r="Y838" s="636"/>
      <c r="Z838" s="636"/>
      <c r="AA838" s="636"/>
    </row>
    <row r="839">
      <c r="A839" s="636"/>
      <c r="B839" s="636"/>
      <c r="C839" s="636"/>
      <c r="D839" s="636"/>
      <c r="E839" s="636"/>
      <c r="F839" s="636"/>
      <c r="G839" s="636"/>
      <c r="H839" s="636"/>
      <c r="I839" s="636"/>
      <c r="J839" s="636"/>
      <c r="K839" s="636"/>
      <c r="L839" s="636"/>
      <c r="M839" s="636"/>
      <c r="N839" s="636"/>
      <c r="O839" s="636"/>
      <c r="P839" s="636"/>
      <c r="Q839" s="636"/>
      <c r="R839" s="636"/>
      <c r="S839" s="636"/>
      <c r="T839" s="636"/>
      <c r="U839" s="636"/>
      <c r="V839" s="636"/>
      <c r="W839" s="636"/>
      <c r="X839" s="636"/>
      <c r="Y839" s="636"/>
      <c r="Z839" s="636"/>
      <c r="AA839" s="636"/>
    </row>
    <row r="840">
      <c r="A840" s="636"/>
      <c r="B840" s="636"/>
      <c r="C840" s="636"/>
      <c r="D840" s="636"/>
      <c r="E840" s="636"/>
      <c r="F840" s="636"/>
      <c r="G840" s="636"/>
      <c r="H840" s="636"/>
      <c r="I840" s="636"/>
      <c r="J840" s="636"/>
      <c r="K840" s="636"/>
      <c r="L840" s="636"/>
      <c r="M840" s="636"/>
      <c r="N840" s="636"/>
      <c r="O840" s="636"/>
      <c r="P840" s="636"/>
      <c r="Q840" s="636"/>
      <c r="R840" s="636"/>
      <c r="S840" s="636"/>
      <c r="T840" s="636"/>
      <c r="U840" s="636"/>
      <c r="V840" s="636"/>
      <c r="W840" s="636"/>
      <c r="X840" s="636"/>
      <c r="Y840" s="636"/>
      <c r="Z840" s="636"/>
      <c r="AA840" s="636"/>
    </row>
    <row r="841">
      <c r="A841" s="636"/>
      <c r="B841" s="636"/>
      <c r="C841" s="636"/>
      <c r="D841" s="636"/>
      <c r="E841" s="636"/>
      <c r="F841" s="636"/>
      <c r="G841" s="636"/>
      <c r="H841" s="636"/>
      <c r="I841" s="636"/>
      <c r="J841" s="636"/>
      <c r="K841" s="636"/>
      <c r="L841" s="636"/>
      <c r="M841" s="636"/>
      <c r="N841" s="636"/>
      <c r="O841" s="636"/>
      <c r="P841" s="636"/>
      <c r="Q841" s="636"/>
      <c r="R841" s="636"/>
      <c r="S841" s="636"/>
      <c r="T841" s="636"/>
      <c r="U841" s="636"/>
      <c r="V841" s="636"/>
      <c r="W841" s="636"/>
      <c r="X841" s="636"/>
      <c r="Y841" s="636"/>
      <c r="Z841" s="636"/>
      <c r="AA841" s="636"/>
    </row>
    <row r="842">
      <c r="A842" s="636"/>
      <c r="B842" s="636"/>
      <c r="C842" s="636"/>
      <c r="D842" s="636"/>
      <c r="E842" s="636"/>
      <c r="F842" s="636"/>
      <c r="G842" s="636"/>
      <c r="H842" s="636"/>
      <c r="I842" s="636"/>
      <c r="J842" s="636"/>
      <c r="K842" s="636"/>
      <c r="L842" s="636"/>
      <c r="M842" s="636"/>
      <c r="N842" s="636"/>
      <c r="O842" s="636"/>
      <c r="P842" s="636"/>
      <c r="Q842" s="636"/>
      <c r="R842" s="636"/>
      <c r="S842" s="636"/>
      <c r="T842" s="636"/>
      <c r="U842" s="636"/>
      <c r="V842" s="636"/>
      <c r="W842" s="636"/>
      <c r="X842" s="636"/>
      <c r="Y842" s="636"/>
      <c r="Z842" s="636"/>
      <c r="AA842" s="636"/>
    </row>
    <row r="843">
      <c r="A843" s="636"/>
      <c r="B843" s="636"/>
      <c r="C843" s="636"/>
      <c r="D843" s="636"/>
      <c r="E843" s="636"/>
      <c r="F843" s="636"/>
      <c r="G843" s="636"/>
      <c r="H843" s="636"/>
      <c r="I843" s="636"/>
      <c r="J843" s="636"/>
      <c r="K843" s="636"/>
      <c r="L843" s="636"/>
      <c r="M843" s="636"/>
      <c r="N843" s="636"/>
      <c r="O843" s="636"/>
      <c r="P843" s="636"/>
      <c r="Q843" s="636"/>
      <c r="R843" s="636"/>
      <c r="S843" s="636"/>
      <c r="T843" s="636"/>
      <c r="U843" s="636"/>
      <c r="V843" s="636"/>
      <c r="W843" s="636"/>
      <c r="X843" s="636"/>
      <c r="Y843" s="636"/>
      <c r="Z843" s="636"/>
      <c r="AA843" s="636"/>
    </row>
    <row r="844">
      <c r="A844" s="636"/>
      <c r="B844" s="636"/>
      <c r="C844" s="636"/>
      <c r="D844" s="636"/>
      <c r="E844" s="636"/>
      <c r="F844" s="636"/>
      <c r="G844" s="636"/>
      <c r="H844" s="636"/>
      <c r="I844" s="636"/>
      <c r="J844" s="636"/>
      <c r="K844" s="636"/>
      <c r="L844" s="636"/>
      <c r="M844" s="636"/>
      <c r="N844" s="636"/>
      <c r="O844" s="636"/>
      <c r="P844" s="636"/>
      <c r="Q844" s="636"/>
      <c r="R844" s="636"/>
      <c r="S844" s="636"/>
      <c r="T844" s="636"/>
      <c r="U844" s="636"/>
      <c r="V844" s="636"/>
      <c r="W844" s="636"/>
      <c r="X844" s="636"/>
      <c r="Y844" s="636"/>
      <c r="Z844" s="636"/>
      <c r="AA844" s="636"/>
    </row>
    <row r="845">
      <c r="A845" s="636"/>
      <c r="B845" s="636"/>
      <c r="C845" s="636"/>
      <c r="D845" s="636"/>
      <c r="E845" s="636"/>
      <c r="F845" s="636"/>
      <c r="G845" s="636"/>
      <c r="H845" s="636"/>
      <c r="I845" s="636"/>
      <c r="J845" s="636"/>
      <c r="K845" s="636"/>
      <c r="L845" s="636"/>
      <c r="M845" s="636"/>
      <c r="N845" s="636"/>
      <c r="O845" s="636"/>
      <c r="P845" s="636"/>
      <c r="Q845" s="636"/>
      <c r="R845" s="636"/>
      <c r="S845" s="636"/>
      <c r="T845" s="636"/>
      <c r="U845" s="636"/>
      <c r="V845" s="636"/>
      <c r="W845" s="636"/>
      <c r="X845" s="636"/>
      <c r="Y845" s="636"/>
      <c r="Z845" s="636"/>
      <c r="AA845" s="636"/>
    </row>
    <row r="846">
      <c r="A846" s="636"/>
      <c r="B846" s="636"/>
      <c r="C846" s="636"/>
      <c r="D846" s="636"/>
      <c r="E846" s="636"/>
      <c r="F846" s="636"/>
      <c r="G846" s="636"/>
      <c r="H846" s="636"/>
      <c r="I846" s="636"/>
      <c r="J846" s="636"/>
      <c r="K846" s="636"/>
      <c r="L846" s="636"/>
      <c r="M846" s="636"/>
      <c r="N846" s="636"/>
      <c r="O846" s="636"/>
      <c r="P846" s="636"/>
      <c r="Q846" s="636"/>
      <c r="R846" s="636"/>
      <c r="S846" s="636"/>
      <c r="T846" s="636"/>
      <c r="U846" s="636"/>
      <c r="V846" s="636"/>
      <c r="W846" s="636"/>
      <c r="X846" s="636"/>
      <c r="Y846" s="636"/>
      <c r="Z846" s="636"/>
      <c r="AA846" s="636"/>
    </row>
    <row r="847">
      <c r="A847" s="636"/>
      <c r="B847" s="636"/>
      <c r="C847" s="636"/>
      <c r="D847" s="636"/>
      <c r="E847" s="636"/>
      <c r="F847" s="636"/>
      <c r="G847" s="636"/>
      <c r="H847" s="636"/>
      <c r="I847" s="636"/>
      <c r="J847" s="636"/>
      <c r="K847" s="636"/>
      <c r="L847" s="636"/>
      <c r="M847" s="636"/>
      <c r="N847" s="636"/>
      <c r="O847" s="636"/>
      <c r="P847" s="636"/>
      <c r="Q847" s="636"/>
      <c r="R847" s="636"/>
      <c r="S847" s="636"/>
      <c r="T847" s="636"/>
      <c r="U847" s="636"/>
      <c r="V847" s="636"/>
      <c r="W847" s="636"/>
      <c r="X847" s="636"/>
      <c r="Y847" s="636"/>
      <c r="Z847" s="636"/>
      <c r="AA847" s="636"/>
    </row>
    <row r="848">
      <c r="A848" s="636"/>
      <c r="B848" s="636"/>
      <c r="C848" s="636"/>
      <c r="D848" s="636"/>
      <c r="E848" s="636"/>
      <c r="F848" s="636"/>
      <c r="G848" s="636"/>
      <c r="H848" s="636"/>
      <c r="I848" s="636"/>
      <c r="J848" s="636"/>
      <c r="K848" s="636"/>
      <c r="L848" s="636"/>
      <c r="M848" s="636"/>
      <c r="N848" s="636"/>
      <c r="O848" s="636"/>
      <c r="P848" s="636"/>
      <c r="Q848" s="636"/>
      <c r="R848" s="636"/>
      <c r="S848" s="636"/>
      <c r="T848" s="636"/>
      <c r="U848" s="636"/>
      <c r="V848" s="636"/>
      <c r="W848" s="636"/>
      <c r="X848" s="636"/>
      <c r="Y848" s="636"/>
      <c r="Z848" s="636"/>
      <c r="AA848" s="636"/>
    </row>
    <row r="849">
      <c r="A849" s="636"/>
      <c r="B849" s="636"/>
      <c r="C849" s="636"/>
      <c r="D849" s="636"/>
      <c r="E849" s="636"/>
      <c r="F849" s="636"/>
      <c r="G849" s="636"/>
      <c r="H849" s="636"/>
      <c r="I849" s="636"/>
      <c r="J849" s="636"/>
      <c r="K849" s="636"/>
      <c r="L849" s="636"/>
      <c r="M849" s="636"/>
      <c r="N849" s="636"/>
      <c r="O849" s="636"/>
      <c r="P849" s="636"/>
      <c r="Q849" s="636"/>
      <c r="R849" s="636"/>
      <c r="S849" s="636"/>
      <c r="T849" s="636"/>
      <c r="U849" s="636"/>
      <c r="V849" s="636"/>
      <c r="W849" s="636"/>
      <c r="X849" s="636"/>
      <c r="Y849" s="636"/>
      <c r="Z849" s="636"/>
      <c r="AA849" s="636"/>
    </row>
    <row r="850">
      <c r="A850" s="636"/>
      <c r="B850" s="636"/>
      <c r="C850" s="636"/>
      <c r="D850" s="636"/>
      <c r="E850" s="636"/>
      <c r="F850" s="636"/>
      <c r="G850" s="636"/>
      <c r="H850" s="636"/>
      <c r="I850" s="636"/>
      <c r="J850" s="636"/>
      <c r="K850" s="636"/>
      <c r="L850" s="636"/>
      <c r="M850" s="636"/>
      <c r="N850" s="636"/>
      <c r="O850" s="636"/>
      <c r="P850" s="636"/>
      <c r="Q850" s="636"/>
      <c r="R850" s="636"/>
      <c r="S850" s="636"/>
      <c r="T850" s="636"/>
      <c r="U850" s="636"/>
      <c r="V850" s="636"/>
      <c r="W850" s="636"/>
      <c r="X850" s="636"/>
      <c r="Y850" s="636"/>
      <c r="Z850" s="636"/>
      <c r="AA850" s="636"/>
    </row>
    <row r="851">
      <c r="A851" s="636"/>
      <c r="B851" s="636"/>
      <c r="C851" s="636"/>
      <c r="D851" s="636"/>
      <c r="E851" s="636"/>
      <c r="F851" s="636"/>
      <c r="G851" s="636"/>
      <c r="H851" s="636"/>
      <c r="I851" s="636"/>
      <c r="J851" s="636"/>
      <c r="K851" s="636"/>
      <c r="L851" s="636"/>
      <c r="M851" s="636"/>
      <c r="N851" s="636"/>
      <c r="O851" s="636"/>
      <c r="P851" s="636"/>
      <c r="Q851" s="636"/>
      <c r="R851" s="636"/>
      <c r="S851" s="636"/>
      <c r="T851" s="636"/>
      <c r="U851" s="636"/>
      <c r="V851" s="636"/>
      <c r="W851" s="636"/>
      <c r="X851" s="636"/>
      <c r="Y851" s="636"/>
      <c r="Z851" s="636"/>
      <c r="AA851" s="636"/>
    </row>
    <row r="852">
      <c r="A852" s="636"/>
      <c r="B852" s="636"/>
      <c r="C852" s="636"/>
      <c r="D852" s="636"/>
      <c r="E852" s="636"/>
      <c r="F852" s="636"/>
      <c r="G852" s="636"/>
      <c r="H852" s="636"/>
      <c r="I852" s="636"/>
      <c r="J852" s="636"/>
      <c r="K852" s="636"/>
      <c r="L852" s="636"/>
      <c r="M852" s="636"/>
      <c r="N852" s="636"/>
      <c r="O852" s="636"/>
      <c r="P852" s="636"/>
      <c r="Q852" s="636"/>
      <c r="R852" s="636"/>
      <c r="S852" s="636"/>
      <c r="T852" s="636"/>
      <c r="U852" s="636"/>
      <c r="V852" s="636"/>
      <c r="W852" s="636"/>
      <c r="X852" s="636"/>
      <c r="Y852" s="636"/>
      <c r="Z852" s="636"/>
      <c r="AA852" s="636"/>
    </row>
    <row r="853">
      <c r="A853" s="636"/>
      <c r="B853" s="636"/>
      <c r="C853" s="636"/>
      <c r="D853" s="636"/>
      <c r="E853" s="636"/>
      <c r="F853" s="636"/>
      <c r="G853" s="636"/>
      <c r="H853" s="636"/>
      <c r="I853" s="636"/>
      <c r="J853" s="636"/>
      <c r="K853" s="636"/>
      <c r="L853" s="636"/>
      <c r="M853" s="636"/>
      <c r="N853" s="636"/>
      <c r="O853" s="636"/>
      <c r="P853" s="636"/>
      <c r="Q853" s="636"/>
      <c r="R853" s="636"/>
      <c r="S853" s="636"/>
      <c r="T853" s="636"/>
      <c r="U853" s="636"/>
      <c r="V853" s="636"/>
      <c r="W853" s="636"/>
      <c r="X853" s="636"/>
      <c r="Y853" s="636"/>
      <c r="Z853" s="636"/>
      <c r="AA853" s="636"/>
    </row>
    <row r="854">
      <c r="A854" s="636"/>
      <c r="B854" s="636"/>
      <c r="C854" s="636"/>
      <c r="D854" s="636"/>
      <c r="E854" s="636"/>
      <c r="F854" s="636"/>
      <c r="G854" s="636"/>
      <c r="H854" s="636"/>
      <c r="I854" s="636"/>
      <c r="J854" s="636"/>
      <c r="K854" s="636"/>
      <c r="L854" s="636"/>
      <c r="M854" s="636"/>
      <c r="N854" s="636"/>
      <c r="O854" s="636"/>
      <c r="P854" s="636"/>
      <c r="Q854" s="636"/>
      <c r="R854" s="636"/>
      <c r="S854" s="636"/>
      <c r="T854" s="636"/>
      <c r="U854" s="636"/>
      <c r="V854" s="636"/>
      <c r="W854" s="636"/>
      <c r="X854" s="636"/>
      <c r="Y854" s="636"/>
      <c r="Z854" s="636"/>
      <c r="AA854" s="636"/>
    </row>
    <row r="855">
      <c r="A855" s="636"/>
      <c r="B855" s="636"/>
      <c r="C855" s="636"/>
      <c r="D855" s="636"/>
      <c r="E855" s="636"/>
      <c r="F855" s="636"/>
      <c r="G855" s="636"/>
      <c r="H855" s="636"/>
      <c r="I855" s="636"/>
      <c r="J855" s="636"/>
      <c r="K855" s="636"/>
      <c r="L855" s="636"/>
      <c r="M855" s="636"/>
      <c r="N855" s="636"/>
      <c r="O855" s="636"/>
      <c r="P855" s="636"/>
      <c r="Q855" s="636"/>
      <c r="R855" s="636"/>
      <c r="S855" s="636"/>
      <c r="T855" s="636"/>
      <c r="U855" s="636"/>
      <c r="V855" s="636"/>
      <c r="W855" s="636"/>
      <c r="X855" s="636"/>
      <c r="Y855" s="636"/>
      <c r="Z855" s="636"/>
      <c r="AA855" s="636"/>
    </row>
    <row r="856">
      <c r="A856" s="636"/>
      <c r="B856" s="636"/>
      <c r="C856" s="636"/>
      <c r="D856" s="636"/>
      <c r="E856" s="636"/>
      <c r="F856" s="636"/>
      <c r="G856" s="636"/>
      <c r="H856" s="636"/>
      <c r="I856" s="636"/>
      <c r="J856" s="636"/>
      <c r="K856" s="636"/>
      <c r="L856" s="636"/>
      <c r="M856" s="636"/>
      <c r="N856" s="636"/>
      <c r="O856" s="636"/>
      <c r="P856" s="636"/>
      <c r="Q856" s="636"/>
      <c r="R856" s="636"/>
      <c r="S856" s="636"/>
      <c r="T856" s="636"/>
      <c r="U856" s="636"/>
      <c r="V856" s="636"/>
      <c r="W856" s="636"/>
      <c r="X856" s="636"/>
      <c r="Y856" s="636"/>
      <c r="Z856" s="636"/>
      <c r="AA856" s="636"/>
    </row>
    <row r="857">
      <c r="A857" s="636"/>
      <c r="B857" s="636"/>
      <c r="C857" s="636"/>
      <c r="D857" s="636"/>
      <c r="E857" s="636"/>
      <c r="F857" s="636"/>
      <c r="G857" s="636"/>
      <c r="H857" s="636"/>
      <c r="I857" s="636"/>
      <c r="J857" s="636"/>
      <c r="K857" s="636"/>
      <c r="L857" s="636"/>
      <c r="M857" s="636"/>
      <c r="N857" s="636"/>
      <c r="O857" s="636"/>
      <c r="P857" s="636"/>
      <c r="Q857" s="636"/>
      <c r="R857" s="636"/>
      <c r="S857" s="636"/>
      <c r="T857" s="636"/>
      <c r="U857" s="636"/>
      <c r="V857" s="636"/>
      <c r="W857" s="636"/>
      <c r="X857" s="636"/>
      <c r="Y857" s="636"/>
      <c r="Z857" s="636"/>
      <c r="AA857" s="636"/>
    </row>
    <row r="858">
      <c r="A858" s="636"/>
      <c r="B858" s="636"/>
      <c r="C858" s="636"/>
      <c r="D858" s="636"/>
      <c r="E858" s="636"/>
      <c r="F858" s="636"/>
      <c r="G858" s="636"/>
      <c r="H858" s="636"/>
      <c r="I858" s="636"/>
      <c r="J858" s="636"/>
      <c r="K858" s="636"/>
      <c r="L858" s="636"/>
      <c r="M858" s="636"/>
      <c r="N858" s="636"/>
      <c r="O858" s="636"/>
      <c r="P858" s="636"/>
      <c r="Q858" s="636"/>
      <c r="R858" s="636"/>
      <c r="S858" s="636"/>
      <c r="T858" s="636"/>
      <c r="U858" s="636"/>
      <c r="V858" s="636"/>
      <c r="W858" s="636"/>
      <c r="X858" s="636"/>
      <c r="Y858" s="636"/>
      <c r="Z858" s="636"/>
      <c r="AA858" s="636"/>
    </row>
    <row r="859">
      <c r="A859" s="636"/>
      <c r="B859" s="636"/>
      <c r="C859" s="636"/>
      <c r="D859" s="636"/>
      <c r="E859" s="636"/>
      <c r="F859" s="636"/>
      <c r="G859" s="636"/>
      <c r="H859" s="636"/>
      <c r="I859" s="636"/>
      <c r="J859" s="636"/>
      <c r="K859" s="636"/>
      <c r="L859" s="636"/>
      <c r="M859" s="636"/>
      <c r="N859" s="636"/>
      <c r="O859" s="636"/>
      <c r="P859" s="636"/>
      <c r="Q859" s="636"/>
      <c r="R859" s="636"/>
      <c r="S859" s="636"/>
      <c r="T859" s="636"/>
      <c r="U859" s="636"/>
      <c r="V859" s="636"/>
      <c r="W859" s="636"/>
      <c r="X859" s="636"/>
      <c r="Y859" s="636"/>
      <c r="Z859" s="636"/>
      <c r="AA859" s="636"/>
    </row>
    <row r="860">
      <c r="A860" s="636"/>
      <c r="B860" s="636"/>
      <c r="C860" s="636"/>
      <c r="D860" s="636"/>
      <c r="E860" s="636"/>
      <c r="F860" s="636"/>
      <c r="G860" s="636"/>
      <c r="H860" s="636"/>
      <c r="I860" s="636"/>
      <c r="J860" s="636"/>
      <c r="K860" s="636"/>
      <c r="L860" s="636"/>
      <c r="M860" s="636"/>
      <c r="N860" s="636"/>
      <c r="O860" s="636"/>
      <c r="P860" s="636"/>
      <c r="Q860" s="636"/>
      <c r="R860" s="636"/>
      <c r="S860" s="636"/>
      <c r="T860" s="636"/>
      <c r="U860" s="636"/>
      <c r="V860" s="636"/>
      <c r="W860" s="636"/>
      <c r="X860" s="636"/>
      <c r="Y860" s="636"/>
      <c r="Z860" s="636"/>
      <c r="AA860" s="636"/>
    </row>
    <row r="861">
      <c r="A861" s="636"/>
      <c r="B861" s="636"/>
      <c r="C861" s="636"/>
      <c r="D861" s="636"/>
      <c r="E861" s="636"/>
      <c r="F861" s="636"/>
      <c r="G861" s="636"/>
      <c r="H861" s="636"/>
      <c r="I861" s="636"/>
      <c r="J861" s="636"/>
      <c r="K861" s="636"/>
      <c r="L861" s="636"/>
      <c r="M861" s="636"/>
      <c r="N861" s="636"/>
      <c r="O861" s="636"/>
      <c r="P861" s="636"/>
      <c r="Q861" s="636"/>
      <c r="R861" s="636"/>
      <c r="S861" s="636"/>
      <c r="T861" s="636"/>
      <c r="U861" s="636"/>
      <c r="V861" s="636"/>
      <c r="W861" s="636"/>
      <c r="X861" s="636"/>
      <c r="Y861" s="636"/>
      <c r="Z861" s="636"/>
      <c r="AA861" s="636"/>
    </row>
    <row r="862">
      <c r="A862" s="636"/>
      <c r="B862" s="636"/>
      <c r="C862" s="636"/>
      <c r="D862" s="636"/>
      <c r="E862" s="636"/>
      <c r="F862" s="636"/>
      <c r="G862" s="636"/>
      <c r="H862" s="636"/>
      <c r="I862" s="636"/>
      <c r="J862" s="636"/>
      <c r="K862" s="636"/>
      <c r="L862" s="636"/>
      <c r="M862" s="636"/>
      <c r="N862" s="636"/>
      <c r="O862" s="636"/>
      <c r="P862" s="636"/>
      <c r="Q862" s="636"/>
      <c r="R862" s="636"/>
      <c r="S862" s="636"/>
      <c r="T862" s="636"/>
      <c r="U862" s="636"/>
      <c r="V862" s="636"/>
      <c r="W862" s="636"/>
      <c r="X862" s="636"/>
      <c r="Y862" s="636"/>
      <c r="Z862" s="636"/>
      <c r="AA862" s="636"/>
    </row>
    <row r="863">
      <c r="A863" s="636"/>
      <c r="B863" s="636"/>
      <c r="C863" s="636"/>
      <c r="D863" s="636"/>
      <c r="E863" s="636"/>
      <c r="F863" s="636"/>
      <c r="G863" s="636"/>
      <c r="H863" s="636"/>
      <c r="I863" s="636"/>
      <c r="J863" s="636"/>
      <c r="K863" s="636"/>
      <c r="L863" s="636"/>
      <c r="M863" s="636"/>
      <c r="N863" s="636"/>
      <c r="O863" s="636"/>
      <c r="P863" s="636"/>
      <c r="Q863" s="636"/>
      <c r="R863" s="636"/>
      <c r="S863" s="636"/>
      <c r="T863" s="636"/>
      <c r="U863" s="636"/>
      <c r="V863" s="636"/>
      <c r="W863" s="636"/>
      <c r="X863" s="636"/>
      <c r="Y863" s="636"/>
      <c r="Z863" s="636"/>
      <c r="AA863" s="636"/>
    </row>
    <row r="864">
      <c r="A864" s="636"/>
      <c r="B864" s="636"/>
      <c r="C864" s="636"/>
      <c r="D864" s="636"/>
      <c r="E864" s="636"/>
      <c r="F864" s="636"/>
      <c r="G864" s="636"/>
      <c r="H864" s="636"/>
      <c r="I864" s="636"/>
      <c r="J864" s="636"/>
      <c r="K864" s="636"/>
      <c r="L864" s="636"/>
      <c r="M864" s="636"/>
      <c r="N864" s="636"/>
      <c r="O864" s="636"/>
      <c r="P864" s="636"/>
      <c r="Q864" s="636"/>
      <c r="R864" s="636"/>
      <c r="S864" s="636"/>
      <c r="T864" s="636"/>
      <c r="U864" s="636"/>
      <c r="V864" s="636"/>
      <c r="W864" s="636"/>
      <c r="X864" s="636"/>
      <c r="Y864" s="636"/>
      <c r="Z864" s="636"/>
      <c r="AA864" s="636"/>
    </row>
    <row r="865">
      <c r="A865" s="636"/>
      <c r="B865" s="636"/>
      <c r="C865" s="636"/>
      <c r="D865" s="636"/>
      <c r="E865" s="636"/>
      <c r="F865" s="636"/>
      <c r="G865" s="636"/>
      <c r="H865" s="636"/>
      <c r="I865" s="636"/>
      <c r="J865" s="636"/>
      <c r="K865" s="636"/>
      <c r="L865" s="636"/>
      <c r="M865" s="636"/>
      <c r="N865" s="636"/>
      <c r="O865" s="636"/>
      <c r="P865" s="636"/>
      <c r="Q865" s="636"/>
      <c r="R865" s="636"/>
      <c r="S865" s="636"/>
      <c r="T865" s="636"/>
      <c r="U865" s="636"/>
      <c r="V865" s="636"/>
      <c r="W865" s="636"/>
      <c r="X865" s="636"/>
      <c r="Y865" s="636"/>
      <c r="Z865" s="636"/>
      <c r="AA865" s="636"/>
    </row>
    <row r="866">
      <c r="A866" s="636"/>
      <c r="B866" s="636"/>
      <c r="C866" s="636"/>
      <c r="D866" s="636"/>
      <c r="E866" s="636"/>
      <c r="F866" s="636"/>
      <c r="G866" s="636"/>
      <c r="H866" s="636"/>
      <c r="I866" s="636"/>
      <c r="J866" s="636"/>
      <c r="K866" s="636"/>
      <c r="L866" s="636"/>
      <c r="M866" s="636"/>
      <c r="N866" s="636"/>
      <c r="O866" s="636"/>
      <c r="P866" s="636"/>
      <c r="Q866" s="636"/>
      <c r="R866" s="636"/>
      <c r="S866" s="636"/>
      <c r="T866" s="636"/>
      <c r="U866" s="636"/>
      <c r="V866" s="636"/>
      <c r="W866" s="636"/>
      <c r="X866" s="636"/>
      <c r="Y866" s="636"/>
      <c r="Z866" s="636"/>
      <c r="AA866" s="636"/>
    </row>
    <row r="867">
      <c r="A867" s="636"/>
      <c r="B867" s="636"/>
      <c r="C867" s="636"/>
      <c r="D867" s="636"/>
      <c r="E867" s="636"/>
      <c r="F867" s="636"/>
      <c r="G867" s="636"/>
      <c r="H867" s="636"/>
      <c r="I867" s="636"/>
      <c r="J867" s="636"/>
      <c r="K867" s="636"/>
      <c r="L867" s="636"/>
      <c r="M867" s="636"/>
      <c r="N867" s="636"/>
      <c r="O867" s="636"/>
      <c r="P867" s="636"/>
      <c r="Q867" s="636"/>
      <c r="R867" s="636"/>
      <c r="S867" s="636"/>
      <c r="T867" s="636"/>
      <c r="U867" s="636"/>
      <c r="V867" s="636"/>
      <c r="W867" s="636"/>
      <c r="X867" s="636"/>
      <c r="Y867" s="636"/>
      <c r="Z867" s="636"/>
      <c r="AA867" s="636"/>
    </row>
    <row r="868">
      <c r="A868" s="636"/>
      <c r="B868" s="636"/>
      <c r="C868" s="636"/>
      <c r="D868" s="636"/>
      <c r="E868" s="636"/>
      <c r="F868" s="636"/>
      <c r="G868" s="636"/>
      <c r="H868" s="636"/>
      <c r="I868" s="636"/>
      <c r="J868" s="636"/>
      <c r="K868" s="636"/>
      <c r="L868" s="636"/>
      <c r="M868" s="636"/>
      <c r="N868" s="636"/>
      <c r="O868" s="636"/>
      <c r="P868" s="636"/>
      <c r="Q868" s="636"/>
      <c r="R868" s="636"/>
      <c r="S868" s="636"/>
      <c r="T868" s="636"/>
      <c r="U868" s="636"/>
      <c r="V868" s="636"/>
      <c r="W868" s="636"/>
      <c r="X868" s="636"/>
      <c r="Y868" s="636"/>
      <c r="Z868" s="636"/>
      <c r="AA868" s="636"/>
    </row>
    <row r="869">
      <c r="A869" s="636"/>
      <c r="B869" s="636"/>
      <c r="C869" s="636"/>
      <c r="D869" s="636"/>
      <c r="E869" s="636"/>
      <c r="F869" s="636"/>
      <c r="G869" s="636"/>
      <c r="H869" s="636"/>
      <c r="I869" s="636"/>
      <c r="J869" s="636"/>
      <c r="K869" s="636"/>
      <c r="L869" s="636"/>
      <c r="M869" s="636"/>
      <c r="N869" s="636"/>
      <c r="O869" s="636"/>
      <c r="P869" s="636"/>
      <c r="Q869" s="636"/>
      <c r="R869" s="636"/>
      <c r="S869" s="636"/>
      <c r="T869" s="636"/>
      <c r="U869" s="636"/>
      <c r="V869" s="636"/>
      <c r="W869" s="636"/>
      <c r="X869" s="636"/>
      <c r="Y869" s="636"/>
      <c r="Z869" s="636"/>
      <c r="AA869" s="636"/>
    </row>
    <row r="870">
      <c r="A870" s="636"/>
      <c r="B870" s="636"/>
      <c r="C870" s="636"/>
      <c r="D870" s="636"/>
      <c r="E870" s="636"/>
      <c r="F870" s="636"/>
      <c r="G870" s="636"/>
      <c r="H870" s="636"/>
      <c r="I870" s="636"/>
      <c r="J870" s="636"/>
      <c r="K870" s="636"/>
      <c r="L870" s="636"/>
      <c r="M870" s="636"/>
      <c r="N870" s="636"/>
      <c r="O870" s="636"/>
      <c r="P870" s="636"/>
      <c r="Q870" s="636"/>
      <c r="R870" s="636"/>
      <c r="S870" s="636"/>
      <c r="T870" s="636"/>
      <c r="U870" s="636"/>
      <c r="V870" s="636"/>
      <c r="W870" s="636"/>
      <c r="X870" s="636"/>
      <c r="Y870" s="636"/>
      <c r="Z870" s="636"/>
      <c r="AA870" s="636"/>
    </row>
    <row r="871">
      <c r="A871" s="636"/>
      <c r="B871" s="636"/>
      <c r="C871" s="636"/>
      <c r="D871" s="636"/>
      <c r="E871" s="636"/>
      <c r="F871" s="636"/>
      <c r="G871" s="636"/>
      <c r="H871" s="636"/>
      <c r="I871" s="636"/>
      <c r="J871" s="636"/>
      <c r="K871" s="636"/>
      <c r="L871" s="636"/>
      <c r="M871" s="636"/>
      <c r="N871" s="636"/>
      <c r="O871" s="636"/>
      <c r="P871" s="636"/>
      <c r="Q871" s="636"/>
      <c r="R871" s="636"/>
      <c r="S871" s="636"/>
      <c r="T871" s="636"/>
      <c r="U871" s="636"/>
      <c r="V871" s="636"/>
      <c r="W871" s="636"/>
      <c r="X871" s="636"/>
      <c r="Y871" s="636"/>
      <c r="Z871" s="636"/>
      <c r="AA871" s="636"/>
    </row>
    <row r="872">
      <c r="A872" s="636"/>
      <c r="B872" s="636"/>
      <c r="C872" s="636"/>
      <c r="D872" s="636"/>
      <c r="E872" s="636"/>
      <c r="F872" s="636"/>
      <c r="G872" s="636"/>
      <c r="H872" s="636"/>
      <c r="I872" s="636"/>
      <c r="J872" s="636"/>
      <c r="K872" s="636"/>
      <c r="L872" s="636"/>
      <c r="M872" s="636"/>
      <c r="N872" s="636"/>
      <c r="O872" s="636"/>
      <c r="P872" s="636"/>
      <c r="Q872" s="636"/>
      <c r="R872" s="636"/>
      <c r="S872" s="636"/>
      <c r="T872" s="636"/>
      <c r="U872" s="636"/>
      <c r="V872" s="636"/>
      <c r="W872" s="636"/>
      <c r="X872" s="636"/>
      <c r="Y872" s="636"/>
      <c r="Z872" s="636"/>
      <c r="AA872" s="636"/>
    </row>
    <row r="873">
      <c r="A873" s="636"/>
      <c r="B873" s="636"/>
      <c r="C873" s="636"/>
      <c r="D873" s="636"/>
      <c r="E873" s="636"/>
      <c r="F873" s="636"/>
      <c r="G873" s="636"/>
      <c r="H873" s="636"/>
      <c r="I873" s="636"/>
      <c r="J873" s="636"/>
      <c r="K873" s="636"/>
      <c r="L873" s="636"/>
      <c r="M873" s="636"/>
      <c r="N873" s="636"/>
      <c r="O873" s="636"/>
      <c r="P873" s="636"/>
      <c r="Q873" s="636"/>
      <c r="R873" s="636"/>
      <c r="S873" s="636"/>
      <c r="T873" s="636"/>
      <c r="U873" s="636"/>
      <c r="V873" s="636"/>
      <c r="W873" s="636"/>
      <c r="X873" s="636"/>
      <c r="Y873" s="636"/>
      <c r="Z873" s="636"/>
      <c r="AA873" s="636"/>
    </row>
    <row r="874">
      <c r="A874" s="636"/>
      <c r="B874" s="636"/>
      <c r="C874" s="636"/>
      <c r="D874" s="636"/>
      <c r="E874" s="636"/>
      <c r="F874" s="636"/>
      <c r="G874" s="636"/>
      <c r="H874" s="636"/>
      <c r="I874" s="636"/>
      <c r="J874" s="636"/>
      <c r="K874" s="636"/>
      <c r="L874" s="636"/>
      <c r="M874" s="636"/>
      <c r="N874" s="636"/>
      <c r="O874" s="636"/>
      <c r="P874" s="636"/>
      <c r="Q874" s="636"/>
      <c r="R874" s="636"/>
      <c r="S874" s="636"/>
      <c r="T874" s="636"/>
      <c r="U874" s="636"/>
      <c r="V874" s="636"/>
      <c r="W874" s="636"/>
      <c r="X874" s="636"/>
      <c r="Y874" s="636"/>
      <c r="Z874" s="636"/>
      <c r="AA874" s="636"/>
    </row>
    <row r="875">
      <c r="A875" s="636"/>
      <c r="B875" s="636"/>
      <c r="C875" s="636"/>
      <c r="D875" s="636"/>
      <c r="E875" s="636"/>
      <c r="F875" s="636"/>
      <c r="G875" s="636"/>
      <c r="H875" s="636"/>
      <c r="I875" s="636"/>
      <c r="J875" s="636"/>
      <c r="K875" s="636"/>
      <c r="L875" s="636"/>
      <c r="M875" s="636"/>
      <c r="N875" s="636"/>
      <c r="O875" s="636"/>
      <c r="P875" s="636"/>
      <c r="Q875" s="636"/>
      <c r="R875" s="636"/>
      <c r="S875" s="636"/>
      <c r="T875" s="636"/>
      <c r="U875" s="636"/>
      <c r="V875" s="636"/>
      <c r="W875" s="636"/>
      <c r="X875" s="636"/>
      <c r="Y875" s="636"/>
      <c r="Z875" s="636"/>
      <c r="AA875" s="636"/>
    </row>
    <row r="876">
      <c r="A876" s="636"/>
      <c r="B876" s="636"/>
      <c r="C876" s="636"/>
      <c r="D876" s="636"/>
      <c r="E876" s="636"/>
      <c r="F876" s="636"/>
      <c r="G876" s="636"/>
      <c r="H876" s="636"/>
      <c r="I876" s="636"/>
      <c r="J876" s="636"/>
      <c r="K876" s="636"/>
      <c r="L876" s="636"/>
      <c r="M876" s="636"/>
      <c r="N876" s="636"/>
      <c r="O876" s="636"/>
      <c r="P876" s="636"/>
      <c r="Q876" s="636"/>
      <c r="R876" s="636"/>
      <c r="S876" s="636"/>
      <c r="T876" s="636"/>
      <c r="U876" s="636"/>
      <c r="V876" s="636"/>
      <c r="W876" s="636"/>
      <c r="X876" s="636"/>
      <c r="Y876" s="636"/>
      <c r="Z876" s="636"/>
      <c r="AA876" s="636"/>
    </row>
    <row r="877">
      <c r="A877" s="636"/>
      <c r="B877" s="636"/>
      <c r="C877" s="636"/>
      <c r="D877" s="636"/>
      <c r="E877" s="636"/>
      <c r="F877" s="636"/>
      <c r="G877" s="636"/>
      <c r="H877" s="636"/>
      <c r="I877" s="636"/>
      <c r="J877" s="636"/>
      <c r="K877" s="636"/>
      <c r="L877" s="636"/>
      <c r="M877" s="636"/>
      <c r="N877" s="636"/>
      <c r="O877" s="636"/>
      <c r="P877" s="636"/>
      <c r="Q877" s="636"/>
      <c r="R877" s="636"/>
      <c r="S877" s="636"/>
      <c r="T877" s="636"/>
      <c r="U877" s="636"/>
      <c r="V877" s="636"/>
      <c r="W877" s="636"/>
      <c r="X877" s="636"/>
      <c r="Y877" s="636"/>
      <c r="Z877" s="636"/>
      <c r="AA877" s="636"/>
    </row>
    <row r="878">
      <c r="A878" s="636"/>
      <c r="B878" s="636"/>
      <c r="C878" s="636"/>
      <c r="D878" s="636"/>
      <c r="E878" s="636"/>
      <c r="F878" s="636"/>
      <c r="G878" s="636"/>
      <c r="H878" s="636"/>
      <c r="I878" s="636"/>
      <c r="J878" s="636"/>
      <c r="K878" s="636"/>
      <c r="L878" s="636"/>
      <c r="M878" s="636"/>
      <c r="N878" s="636"/>
      <c r="O878" s="636"/>
      <c r="P878" s="636"/>
      <c r="Q878" s="636"/>
      <c r="R878" s="636"/>
      <c r="S878" s="636"/>
      <c r="T878" s="636"/>
      <c r="U878" s="636"/>
      <c r="V878" s="636"/>
      <c r="W878" s="636"/>
      <c r="X878" s="636"/>
      <c r="Y878" s="636"/>
      <c r="Z878" s="636"/>
      <c r="AA878" s="636"/>
    </row>
    <row r="879">
      <c r="A879" s="636"/>
      <c r="B879" s="636"/>
      <c r="C879" s="636"/>
      <c r="D879" s="636"/>
      <c r="E879" s="636"/>
      <c r="F879" s="636"/>
      <c r="G879" s="636"/>
      <c r="H879" s="636"/>
      <c r="I879" s="636"/>
      <c r="J879" s="636"/>
      <c r="K879" s="636"/>
      <c r="L879" s="636"/>
      <c r="M879" s="636"/>
      <c r="N879" s="636"/>
      <c r="O879" s="636"/>
      <c r="P879" s="636"/>
      <c r="Q879" s="636"/>
      <c r="R879" s="636"/>
      <c r="S879" s="636"/>
      <c r="T879" s="636"/>
      <c r="U879" s="636"/>
      <c r="V879" s="636"/>
      <c r="W879" s="636"/>
      <c r="X879" s="636"/>
      <c r="Y879" s="636"/>
      <c r="Z879" s="636"/>
      <c r="AA879" s="636"/>
    </row>
    <row r="880">
      <c r="A880" s="636"/>
      <c r="B880" s="636"/>
      <c r="C880" s="636"/>
      <c r="D880" s="636"/>
      <c r="E880" s="636"/>
      <c r="F880" s="636"/>
      <c r="G880" s="636"/>
      <c r="H880" s="636"/>
      <c r="I880" s="636"/>
      <c r="J880" s="636"/>
      <c r="K880" s="636"/>
      <c r="L880" s="636"/>
      <c r="M880" s="636"/>
      <c r="N880" s="636"/>
      <c r="O880" s="636"/>
      <c r="P880" s="636"/>
      <c r="Q880" s="636"/>
      <c r="R880" s="636"/>
      <c r="S880" s="636"/>
      <c r="T880" s="636"/>
      <c r="U880" s="636"/>
      <c r="V880" s="636"/>
      <c r="W880" s="636"/>
      <c r="X880" s="636"/>
      <c r="Y880" s="636"/>
      <c r="Z880" s="636"/>
      <c r="AA880" s="636"/>
    </row>
    <row r="881">
      <c r="A881" s="636"/>
      <c r="B881" s="636"/>
      <c r="C881" s="636"/>
      <c r="D881" s="636"/>
      <c r="E881" s="636"/>
      <c r="F881" s="636"/>
      <c r="G881" s="636"/>
      <c r="H881" s="636"/>
      <c r="I881" s="636"/>
      <c r="J881" s="636"/>
      <c r="K881" s="636"/>
      <c r="L881" s="636"/>
      <c r="M881" s="636"/>
      <c r="N881" s="636"/>
      <c r="O881" s="636"/>
      <c r="P881" s="636"/>
      <c r="Q881" s="636"/>
      <c r="R881" s="636"/>
      <c r="S881" s="636"/>
      <c r="T881" s="636"/>
      <c r="U881" s="636"/>
      <c r="V881" s="636"/>
      <c r="W881" s="636"/>
      <c r="X881" s="636"/>
      <c r="Y881" s="636"/>
      <c r="Z881" s="636"/>
      <c r="AA881" s="636"/>
    </row>
    <row r="882">
      <c r="A882" s="636"/>
      <c r="B882" s="636"/>
      <c r="C882" s="636"/>
      <c r="D882" s="636"/>
      <c r="E882" s="636"/>
      <c r="F882" s="636"/>
      <c r="G882" s="636"/>
      <c r="H882" s="636"/>
      <c r="I882" s="636"/>
      <c r="J882" s="636"/>
      <c r="K882" s="636"/>
      <c r="L882" s="636"/>
      <c r="M882" s="636"/>
      <c r="N882" s="636"/>
      <c r="O882" s="636"/>
      <c r="P882" s="636"/>
      <c r="Q882" s="636"/>
      <c r="R882" s="636"/>
      <c r="S882" s="636"/>
      <c r="T882" s="636"/>
      <c r="U882" s="636"/>
      <c r="V882" s="636"/>
      <c r="W882" s="636"/>
      <c r="X882" s="636"/>
      <c r="Y882" s="636"/>
      <c r="Z882" s="636"/>
      <c r="AA882" s="636"/>
    </row>
    <row r="883">
      <c r="A883" s="636"/>
      <c r="B883" s="636"/>
      <c r="C883" s="636"/>
      <c r="D883" s="636"/>
      <c r="E883" s="636"/>
      <c r="F883" s="636"/>
      <c r="G883" s="636"/>
      <c r="H883" s="636"/>
      <c r="I883" s="636"/>
      <c r="J883" s="636"/>
      <c r="K883" s="636"/>
      <c r="L883" s="636"/>
      <c r="M883" s="636"/>
      <c r="N883" s="636"/>
      <c r="O883" s="636"/>
      <c r="P883" s="636"/>
      <c r="Q883" s="636"/>
      <c r="R883" s="636"/>
      <c r="S883" s="636"/>
      <c r="T883" s="636"/>
      <c r="U883" s="636"/>
      <c r="V883" s="636"/>
      <c r="W883" s="636"/>
      <c r="X883" s="636"/>
      <c r="Y883" s="636"/>
      <c r="Z883" s="636"/>
      <c r="AA883" s="636"/>
    </row>
    <row r="884">
      <c r="A884" s="636"/>
      <c r="B884" s="636"/>
      <c r="C884" s="636"/>
      <c r="D884" s="636"/>
      <c r="E884" s="636"/>
      <c r="F884" s="636"/>
      <c r="G884" s="636"/>
      <c r="H884" s="636"/>
      <c r="I884" s="636"/>
      <c r="J884" s="636"/>
      <c r="K884" s="636"/>
      <c r="L884" s="636"/>
      <c r="M884" s="636"/>
      <c r="N884" s="636"/>
      <c r="O884" s="636"/>
      <c r="P884" s="636"/>
      <c r="Q884" s="636"/>
      <c r="R884" s="636"/>
      <c r="S884" s="636"/>
      <c r="T884" s="636"/>
      <c r="U884" s="636"/>
      <c r="V884" s="636"/>
      <c r="W884" s="636"/>
      <c r="X884" s="636"/>
      <c r="Y884" s="636"/>
      <c r="Z884" s="636"/>
      <c r="AA884" s="636"/>
    </row>
    <row r="885">
      <c r="A885" s="636"/>
      <c r="B885" s="636"/>
      <c r="C885" s="636"/>
      <c r="D885" s="636"/>
      <c r="E885" s="636"/>
      <c r="F885" s="636"/>
      <c r="G885" s="636"/>
      <c r="H885" s="636"/>
      <c r="I885" s="636"/>
      <c r="J885" s="636"/>
      <c r="K885" s="636"/>
      <c r="L885" s="636"/>
      <c r="M885" s="636"/>
      <c r="N885" s="636"/>
      <c r="O885" s="636"/>
      <c r="P885" s="636"/>
      <c r="Q885" s="636"/>
      <c r="R885" s="636"/>
      <c r="S885" s="636"/>
      <c r="T885" s="636"/>
      <c r="U885" s="636"/>
      <c r="V885" s="636"/>
      <c r="W885" s="636"/>
      <c r="X885" s="636"/>
      <c r="Y885" s="636"/>
      <c r="Z885" s="636"/>
      <c r="AA885" s="636"/>
    </row>
    <row r="886">
      <c r="A886" s="636"/>
      <c r="B886" s="636"/>
      <c r="C886" s="636"/>
      <c r="D886" s="636"/>
      <c r="E886" s="636"/>
      <c r="F886" s="636"/>
      <c r="G886" s="636"/>
      <c r="H886" s="636"/>
      <c r="I886" s="636"/>
      <c r="J886" s="636"/>
      <c r="K886" s="636"/>
      <c r="L886" s="636"/>
      <c r="M886" s="636"/>
      <c r="N886" s="636"/>
      <c r="O886" s="636"/>
      <c r="P886" s="636"/>
      <c r="Q886" s="636"/>
      <c r="R886" s="636"/>
      <c r="S886" s="636"/>
      <c r="T886" s="636"/>
      <c r="U886" s="636"/>
      <c r="V886" s="636"/>
      <c r="W886" s="636"/>
      <c r="X886" s="636"/>
      <c r="Y886" s="636"/>
      <c r="Z886" s="636"/>
      <c r="AA886" s="636"/>
    </row>
    <row r="887">
      <c r="A887" s="636"/>
      <c r="B887" s="636"/>
      <c r="C887" s="636"/>
      <c r="D887" s="636"/>
      <c r="E887" s="636"/>
      <c r="F887" s="636"/>
      <c r="G887" s="636"/>
      <c r="H887" s="636"/>
      <c r="I887" s="636"/>
      <c r="J887" s="636"/>
      <c r="K887" s="636"/>
      <c r="L887" s="636"/>
      <c r="M887" s="636"/>
      <c r="N887" s="636"/>
      <c r="O887" s="636"/>
      <c r="P887" s="636"/>
      <c r="Q887" s="636"/>
      <c r="R887" s="636"/>
      <c r="S887" s="636"/>
      <c r="T887" s="636"/>
      <c r="U887" s="636"/>
      <c r="V887" s="636"/>
      <c r="W887" s="636"/>
      <c r="X887" s="636"/>
      <c r="Y887" s="636"/>
      <c r="Z887" s="636"/>
      <c r="AA887" s="636"/>
    </row>
    <row r="888">
      <c r="A888" s="636"/>
      <c r="B888" s="636"/>
      <c r="C888" s="636"/>
      <c r="D888" s="636"/>
      <c r="E888" s="636"/>
      <c r="F888" s="636"/>
      <c r="G888" s="636"/>
      <c r="H888" s="636"/>
      <c r="I888" s="636"/>
      <c r="J888" s="636"/>
      <c r="K888" s="636"/>
      <c r="L888" s="636"/>
      <c r="M888" s="636"/>
      <c r="N888" s="636"/>
      <c r="O888" s="636"/>
      <c r="P888" s="636"/>
      <c r="Q888" s="636"/>
      <c r="R888" s="636"/>
      <c r="S888" s="636"/>
      <c r="T888" s="636"/>
      <c r="U888" s="636"/>
      <c r="V888" s="636"/>
      <c r="W888" s="636"/>
      <c r="X888" s="636"/>
      <c r="Y888" s="636"/>
      <c r="Z888" s="636"/>
      <c r="AA888" s="636"/>
    </row>
    <row r="889">
      <c r="A889" s="636"/>
      <c r="B889" s="636"/>
      <c r="C889" s="636"/>
      <c r="D889" s="636"/>
      <c r="E889" s="636"/>
      <c r="F889" s="636"/>
      <c r="G889" s="636"/>
      <c r="H889" s="636"/>
      <c r="I889" s="636"/>
      <c r="J889" s="636"/>
      <c r="K889" s="636"/>
      <c r="L889" s="636"/>
      <c r="M889" s="636"/>
      <c r="N889" s="636"/>
      <c r="O889" s="636"/>
      <c r="P889" s="636"/>
      <c r="Q889" s="636"/>
      <c r="R889" s="636"/>
      <c r="S889" s="636"/>
      <c r="T889" s="636"/>
      <c r="U889" s="636"/>
      <c r="V889" s="636"/>
      <c r="W889" s="636"/>
      <c r="X889" s="636"/>
      <c r="Y889" s="636"/>
      <c r="Z889" s="636"/>
      <c r="AA889" s="636"/>
    </row>
    <row r="890">
      <c r="A890" s="636"/>
      <c r="B890" s="636"/>
      <c r="C890" s="636"/>
      <c r="D890" s="636"/>
      <c r="E890" s="636"/>
      <c r="F890" s="636"/>
      <c r="G890" s="636"/>
      <c r="H890" s="636"/>
      <c r="I890" s="636"/>
      <c r="J890" s="636"/>
      <c r="K890" s="636"/>
      <c r="L890" s="636"/>
      <c r="M890" s="636"/>
      <c r="N890" s="636"/>
      <c r="O890" s="636"/>
      <c r="P890" s="636"/>
      <c r="Q890" s="636"/>
      <c r="R890" s="636"/>
      <c r="S890" s="636"/>
      <c r="T890" s="636"/>
      <c r="U890" s="636"/>
      <c r="V890" s="636"/>
      <c r="W890" s="636"/>
      <c r="X890" s="636"/>
      <c r="Y890" s="636"/>
      <c r="Z890" s="636"/>
      <c r="AA890" s="636"/>
    </row>
    <row r="891">
      <c r="A891" s="636"/>
      <c r="B891" s="636"/>
      <c r="C891" s="636"/>
      <c r="D891" s="636"/>
      <c r="E891" s="636"/>
      <c r="F891" s="636"/>
      <c r="G891" s="636"/>
      <c r="H891" s="636"/>
      <c r="I891" s="636"/>
      <c r="J891" s="636"/>
      <c r="K891" s="636"/>
      <c r="L891" s="636"/>
      <c r="M891" s="636"/>
      <c r="N891" s="636"/>
      <c r="O891" s="636"/>
      <c r="P891" s="636"/>
      <c r="Q891" s="636"/>
      <c r="R891" s="636"/>
      <c r="S891" s="636"/>
      <c r="T891" s="636"/>
      <c r="U891" s="636"/>
      <c r="V891" s="636"/>
      <c r="W891" s="636"/>
      <c r="X891" s="636"/>
      <c r="Y891" s="636"/>
      <c r="Z891" s="636"/>
      <c r="AA891" s="636"/>
    </row>
    <row r="892">
      <c r="A892" s="636"/>
      <c r="B892" s="636"/>
      <c r="C892" s="636"/>
      <c r="D892" s="636"/>
      <c r="E892" s="636"/>
      <c r="F892" s="636"/>
      <c r="G892" s="636"/>
      <c r="H892" s="636"/>
      <c r="I892" s="636"/>
      <c r="J892" s="636"/>
      <c r="K892" s="636"/>
      <c r="L892" s="636"/>
      <c r="M892" s="636"/>
      <c r="N892" s="636"/>
      <c r="O892" s="636"/>
      <c r="P892" s="636"/>
      <c r="Q892" s="636"/>
      <c r="R892" s="636"/>
      <c r="S892" s="636"/>
      <c r="T892" s="636"/>
      <c r="U892" s="636"/>
      <c r="V892" s="636"/>
      <c r="W892" s="636"/>
      <c r="X892" s="636"/>
      <c r="Y892" s="636"/>
      <c r="Z892" s="636"/>
      <c r="AA892" s="636"/>
    </row>
    <row r="893">
      <c r="A893" s="636"/>
      <c r="B893" s="636"/>
      <c r="C893" s="636"/>
      <c r="D893" s="636"/>
      <c r="E893" s="636"/>
      <c r="F893" s="636"/>
      <c r="G893" s="636"/>
      <c r="H893" s="636"/>
      <c r="I893" s="636"/>
      <c r="J893" s="636"/>
      <c r="K893" s="636"/>
      <c r="L893" s="636"/>
      <c r="M893" s="636"/>
      <c r="N893" s="636"/>
      <c r="O893" s="636"/>
      <c r="P893" s="636"/>
      <c r="Q893" s="636"/>
      <c r="R893" s="636"/>
      <c r="S893" s="636"/>
      <c r="T893" s="636"/>
      <c r="U893" s="636"/>
      <c r="V893" s="636"/>
      <c r="W893" s="636"/>
      <c r="X893" s="636"/>
      <c r="Y893" s="636"/>
      <c r="Z893" s="636"/>
      <c r="AA893" s="636"/>
    </row>
    <row r="894">
      <c r="A894" s="636"/>
      <c r="B894" s="636"/>
      <c r="C894" s="636"/>
      <c r="D894" s="636"/>
      <c r="E894" s="636"/>
      <c r="F894" s="636"/>
      <c r="G894" s="636"/>
      <c r="H894" s="636"/>
      <c r="I894" s="636"/>
      <c r="J894" s="636"/>
      <c r="K894" s="636"/>
      <c r="L894" s="636"/>
      <c r="M894" s="636"/>
      <c r="N894" s="636"/>
      <c r="O894" s="636"/>
      <c r="P894" s="636"/>
      <c r="Q894" s="636"/>
      <c r="R894" s="636"/>
      <c r="S894" s="636"/>
      <c r="T894" s="636"/>
      <c r="U894" s="636"/>
      <c r="V894" s="636"/>
      <c r="W894" s="636"/>
      <c r="X894" s="636"/>
      <c r="Y894" s="636"/>
      <c r="Z894" s="636"/>
      <c r="AA894" s="636"/>
    </row>
    <row r="895">
      <c r="A895" s="636"/>
      <c r="B895" s="636"/>
      <c r="C895" s="636"/>
      <c r="D895" s="636"/>
      <c r="E895" s="636"/>
      <c r="F895" s="636"/>
      <c r="G895" s="636"/>
      <c r="H895" s="636"/>
      <c r="I895" s="636"/>
      <c r="J895" s="636"/>
      <c r="K895" s="636"/>
      <c r="L895" s="636"/>
      <c r="M895" s="636"/>
      <c r="N895" s="636"/>
      <c r="O895" s="636"/>
      <c r="P895" s="636"/>
      <c r="Q895" s="636"/>
      <c r="R895" s="636"/>
      <c r="S895" s="636"/>
      <c r="T895" s="636"/>
      <c r="U895" s="636"/>
      <c r="V895" s="636"/>
      <c r="W895" s="636"/>
      <c r="X895" s="636"/>
      <c r="Y895" s="636"/>
      <c r="Z895" s="636"/>
      <c r="AA895" s="636"/>
    </row>
    <row r="896">
      <c r="A896" s="636"/>
      <c r="B896" s="636"/>
      <c r="C896" s="636"/>
      <c r="D896" s="636"/>
      <c r="E896" s="636"/>
      <c r="F896" s="636"/>
      <c r="G896" s="636"/>
      <c r="H896" s="636"/>
      <c r="I896" s="636"/>
      <c r="J896" s="636"/>
      <c r="K896" s="636"/>
      <c r="L896" s="636"/>
      <c r="M896" s="636"/>
      <c r="N896" s="636"/>
      <c r="O896" s="636"/>
      <c r="P896" s="636"/>
      <c r="Q896" s="636"/>
      <c r="R896" s="636"/>
      <c r="S896" s="636"/>
      <c r="T896" s="636"/>
      <c r="U896" s="636"/>
      <c r="V896" s="636"/>
      <c r="W896" s="636"/>
      <c r="X896" s="636"/>
      <c r="Y896" s="636"/>
      <c r="Z896" s="636"/>
      <c r="AA896" s="636"/>
    </row>
    <row r="897">
      <c r="A897" s="636"/>
      <c r="B897" s="636"/>
      <c r="C897" s="636"/>
      <c r="D897" s="636"/>
      <c r="E897" s="636"/>
      <c r="F897" s="636"/>
      <c r="G897" s="636"/>
      <c r="H897" s="636"/>
      <c r="I897" s="636"/>
      <c r="J897" s="636"/>
      <c r="K897" s="636"/>
      <c r="L897" s="636"/>
      <c r="M897" s="636"/>
      <c r="N897" s="636"/>
      <c r="O897" s="636"/>
      <c r="P897" s="636"/>
      <c r="Q897" s="636"/>
      <c r="R897" s="636"/>
      <c r="S897" s="636"/>
      <c r="T897" s="636"/>
      <c r="U897" s="636"/>
      <c r="V897" s="636"/>
      <c r="W897" s="636"/>
      <c r="X897" s="636"/>
      <c r="Y897" s="636"/>
      <c r="Z897" s="636"/>
      <c r="AA897" s="636"/>
    </row>
    <row r="898">
      <c r="A898" s="636"/>
      <c r="B898" s="636"/>
      <c r="C898" s="636"/>
      <c r="D898" s="636"/>
      <c r="E898" s="636"/>
      <c r="F898" s="636"/>
      <c r="G898" s="636"/>
      <c r="H898" s="636"/>
      <c r="I898" s="636"/>
      <c r="J898" s="636"/>
      <c r="K898" s="636"/>
      <c r="L898" s="636"/>
      <c r="M898" s="636"/>
      <c r="N898" s="636"/>
      <c r="O898" s="636"/>
      <c r="P898" s="636"/>
      <c r="Q898" s="636"/>
      <c r="R898" s="636"/>
      <c r="S898" s="636"/>
      <c r="T898" s="636"/>
      <c r="U898" s="636"/>
      <c r="V898" s="636"/>
      <c r="W898" s="636"/>
      <c r="X898" s="636"/>
      <c r="Y898" s="636"/>
      <c r="Z898" s="636"/>
      <c r="AA898" s="636"/>
    </row>
    <row r="899">
      <c r="A899" s="636"/>
      <c r="B899" s="636"/>
      <c r="C899" s="636"/>
      <c r="D899" s="636"/>
      <c r="E899" s="636"/>
      <c r="F899" s="636"/>
      <c r="G899" s="636"/>
      <c r="H899" s="636"/>
      <c r="I899" s="636"/>
      <c r="J899" s="636"/>
      <c r="K899" s="636"/>
      <c r="L899" s="636"/>
      <c r="M899" s="636"/>
      <c r="N899" s="636"/>
      <c r="O899" s="636"/>
      <c r="P899" s="636"/>
      <c r="Q899" s="636"/>
      <c r="R899" s="636"/>
      <c r="S899" s="636"/>
      <c r="T899" s="636"/>
      <c r="U899" s="636"/>
      <c r="V899" s="636"/>
      <c r="W899" s="636"/>
      <c r="X899" s="636"/>
      <c r="Y899" s="636"/>
      <c r="Z899" s="636"/>
      <c r="AA899" s="636"/>
    </row>
    <row r="900">
      <c r="A900" s="636"/>
      <c r="B900" s="636"/>
      <c r="C900" s="636"/>
      <c r="D900" s="636"/>
      <c r="E900" s="636"/>
      <c r="F900" s="636"/>
      <c r="G900" s="636"/>
      <c r="H900" s="636"/>
      <c r="I900" s="636"/>
      <c r="J900" s="636"/>
      <c r="K900" s="636"/>
      <c r="L900" s="636"/>
      <c r="M900" s="636"/>
      <c r="N900" s="636"/>
      <c r="O900" s="636"/>
      <c r="P900" s="636"/>
      <c r="Q900" s="636"/>
      <c r="R900" s="636"/>
      <c r="S900" s="636"/>
      <c r="T900" s="636"/>
      <c r="U900" s="636"/>
      <c r="V900" s="636"/>
      <c r="W900" s="636"/>
      <c r="X900" s="636"/>
      <c r="Y900" s="636"/>
      <c r="Z900" s="636"/>
      <c r="AA900" s="636"/>
    </row>
    <row r="901">
      <c r="A901" s="636"/>
      <c r="B901" s="636"/>
      <c r="C901" s="636"/>
      <c r="D901" s="636"/>
      <c r="E901" s="636"/>
      <c r="F901" s="636"/>
      <c r="G901" s="636"/>
      <c r="H901" s="636"/>
      <c r="I901" s="636"/>
      <c r="J901" s="636"/>
      <c r="K901" s="636"/>
      <c r="L901" s="636"/>
      <c r="M901" s="636"/>
      <c r="N901" s="636"/>
      <c r="O901" s="636"/>
      <c r="P901" s="636"/>
      <c r="Q901" s="636"/>
      <c r="R901" s="636"/>
      <c r="S901" s="636"/>
      <c r="T901" s="636"/>
      <c r="U901" s="636"/>
      <c r="V901" s="636"/>
      <c r="W901" s="636"/>
      <c r="X901" s="636"/>
      <c r="Y901" s="636"/>
      <c r="Z901" s="636"/>
      <c r="AA901" s="636"/>
    </row>
    <row r="902">
      <c r="A902" s="636"/>
      <c r="B902" s="636"/>
      <c r="C902" s="636"/>
      <c r="D902" s="636"/>
      <c r="E902" s="636"/>
      <c r="F902" s="636"/>
      <c r="G902" s="636"/>
      <c r="H902" s="636"/>
      <c r="I902" s="636"/>
      <c r="J902" s="636"/>
      <c r="K902" s="636"/>
      <c r="L902" s="636"/>
      <c r="M902" s="636"/>
      <c r="N902" s="636"/>
      <c r="O902" s="636"/>
      <c r="P902" s="636"/>
      <c r="Q902" s="636"/>
      <c r="R902" s="636"/>
      <c r="S902" s="636"/>
      <c r="T902" s="636"/>
      <c r="U902" s="636"/>
      <c r="V902" s="636"/>
      <c r="W902" s="636"/>
      <c r="X902" s="636"/>
      <c r="Y902" s="636"/>
      <c r="Z902" s="636"/>
      <c r="AA902" s="636"/>
    </row>
    <row r="903">
      <c r="A903" s="636"/>
      <c r="B903" s="636"/>
      <c r="C903" s="636"/>
      <c r="D903" s="636"/>
      <c r="E903" s="636"/>
      <c r="F903" s="636"/>
      <c r="G903" s="636"/>
      <c r="H903" s="636"/>
      <c r="I903" s="636"/>
      <c r="J903" s="636"/>
      <c r="K903" s="636"/>
      <c r="L903" s="636"/>
      <c r="M903" s="636"/>
      <c r="N903" s="636"/>
      <c r="O903" s="636"/>
      <c r="P903" s="636"/>
      <c r="Q903" s="636"/>
      <c r="R903" s="636"/>
      <c r="S903" s="636"/>
      <c r="T903" s="636"/>
      <c r="U903" s="636"/>
      <c r="V903" s="636"/>
      <c r="W903" s="636"/>
      <c r="X903" s="636"/>
      <c r="Y903" s="636"/>
      <c r="Z903" s="636"/>
      <c r="AA903" s="636"/>
    </row>
    <row r="904">
      <c r="A904" s="636"/>
      <c r="B904" s="636"/>
      <c r="C904" s="636"/>
      <c r="D904" s="636"/>
      <c r="E904" s="636"/>
      <c r="F904" s="636"/>
      <c r="G904" s="636"/>
      <c r="H904" s="636"/>
      <c r="I904" s="636"/>
      <c r="J904" s="636"/>
      <c r="K904" s="636"/>
      <c r="L904" s="636"/>
      <c r="M904" s="636"/>
      <c r="N904" s="636"/>
      <c r="O904" s="636"/>
      <c r="P904" s="636"/>
      <c r="Q904" s="636"/>
      <c r="R904" s="636"/>
      <c r="S904" s="636"/>
      <c r="T904" s="636"/>
      <c r="U904" s="636"/>
      <c r="V904" s="636"/>
      <c r="W904" s="636"/>
      <c r="X904" s="636"/>
      <c r="Y904" s="636"/>
      <c r="Z904" s="636"/>
      <c r="AA904" s="636"/>
    </row>
    <row r="905">
      <c r="A905" s="636"/>
      <c r="B905" s="636"/>
      <c r="C905" s="636"/>
      <c r="D905" s="636"/>
      <c r="E905" s="636"/>
      <c r="F905" s="636"/>
      <c r="G905" s="636"/>
      <c r="H905" s="636"/>
      <c r="I905" s="636"/>
      <c r="J905" s="636"/>
      <c r="K905" s="636"/>
      <c r="L905" s="636"/>
      <c r="M905" s="636"/>
      <c r="N905" s="636"/>
      <c r="O905" s="636"/>
      <c r="P905" s="636"/>
      <c r="Q905" s="636"/>
      <c r="R905" s="636"/>
      <c r="S905" s="636"/>
      <c r="T905" s="636"/>
      <c r="U905" s="636"/>
      <c r="V905" s="636"/>
      <c r="W905" s="636"/>
      <c r="X905" s="636"/>
      <c r="Y905" s="636"/>
      <c r="Z905" s="636"/>
      <c r="AA905" s="636"/>
    </row>
    <row r="906">
      <c r="A906" s="636"/>
      <c r="B906" s="636"/>
      <c r="C906" s="636"/>
      <c r="D906" s="636"/>
      <c r="E906" s="636"/>
      <c r="F906" s="636"/>
      <c r="G906" s="636"/>
      <c r="H906" s="636"/>
      <c r="I906" s="636"/>
      <c r="J906" s="636"/>
      <c r="K906" s="636"/>
      <c r="L906" s="636"/>
      <c r="M906" s="636"/>
      <c r="N906" s="636"/>
      <c r="O906" s="636"/>
      <c r="P906" s="636"/>
      <c r="Q906" s="636"/>
      <c r="R906" s="636"/>
      <c r="S906" s="636"/>
      <c r="T906" s="636"/>
      <c r="U906" s="636"/>
      <c r="V906" s="636"/>
      <c r="W906" s="636"/>
      <c r="X906" s="636"/>
      <c r="Y906" s="636"/>
      <c r="Z906" s="636"/>
      <c r="AA906" s="636"/>
    </row>
    <row r="907">
      <c r="A907" s="636"/>
      <c r="B907" s="636"/>
      <c r="C907" s="636"/>
      <c r="D907" s="636"/>
      <c r="E907" s="636"/>
      <c r="F907" s="636"/>
      <c r="G907" s="636"/>
      <c r="H907" s="636"/>
      <c r="I907" s="636"/>
      <c r="J907" s="636"/>
      <c r="K907" s="636"/>
      <c r="L907" s="636"/>
      <c r="M907" s="636"/>
      <c r="N907" s="636"/>
      <c r="O907" s="636"/>
      <c r="P907" s="636"/>
      <c r="Q907" s="636"/>
      <c r="R907" s="636"/>
      <c r="S907" s="636"/>
      <c r="T907" s="636"/>
      <c r="U907" s="636"/>
      <c r="V907" s="636"/>
      <c r="W907" s="636"/>
      <c r="X907" s="636"/>
      <c r="Y907" s="636"/>
      <c r="Z907" s="636"/>
      <c r="AA907" s="636"/>
    </row>
    <row r="908">
      <c r="A908" s="636"/>
      <c r="B908" s="636"/>
      <c r="C908" s="636"/>
      <c r="D908" s="636"/>
      <c r="E908" s="636"/>
      <c r="F908" s="636"/>
      <c r="G908" s="636"/>
      <c r="H908" s="636"/>
      <c r="I908" s="636"/>
      <c r="J908" s="636"/>
      <c r="K908" s="636"/>
      <c r="L908" s="636"/>
      <c r="M908" s="636"/>
      <c r="N908" s="636"/>
      <c r="O908" s="636"/>
      <c r="P908" s="636"/>
      <c r="Q908" s="636"/>
      <c r="R908" s="636"/>
      <c r="S908" s="636"/>
      <c r="T908" s="636"/>
      <c r="U908" s="636"/>
      <c r="V908" s="636"/>
      <c r="W908" s="636"/>
      <c r="X908" s="636"/>
      <c r="Y908" s="636"/>
      <c r="Z908" s="636"/>
      <c r="AA908" s="636"/>
    </row>
    <row r="909">
      <c r="A909" s="636"/>
      <c r="B909" s="636"/>
      <c r="C909" s="636"/>
      <c r="D909" s="636"/>
      <c r="E909" s="636"/>
      <c r="F909" s="636"/>
      <c r="G909" s="636"/>
      <c r="H909" s="636"/>
      <c r="I909" s="636"/>
      <c r="J909" s="636"/>
      <c r="K909" s="636"/>
      <c r="L909" s="636"/>
      <c r="M909" s="636"/>
      <c r="N909" s="636"/>
      <c r="O909" s="636"/>
      <c r="P909" s="636"/>
      <c r="Q909" s="636"/>
      <c r="R909" s="636"/>
      <c r="S909" s="636"/>
      <c r="T909" s="636"/>
      <c r="U909" s="636"/>
      <c r="V909" s="636"/>
      <c r="W909" s="636"/>
      <c r="X909" s="636"/>
      <c r="Y909" s="636"/>
      <c r="Z909" s="636"/>
      <c r="AA909" s="636"/>
    </row>
    <row r="910">
      <c r="A910" s="636"/>
      <c r="B910" s="636"/>
      <c r="C910" s="636"/>
      <c r="D910" s="636"/>
      <c r="E910" s="636"/>
      <c r="F910" s="636"/>
      <c r="G910" s="636"/>
      <c r="H910" s="636"/>
      <c r="I910" s="636"/>
      <c r="J910" s="636"/>
      <c r="K910" s="636"/>
      <c r="L910" s="636"/>
      <c r="M910" s="636"/>
      <c r="N910" s="636"/>
      <c r="O910" s="636"/>
      <c r="P910" s="636"/>
      <c r="Q910" s="636"/>
      <c r="R910" s="636"/>
      <c r="S910" s="636"/>
      <c r="T910" s="636"/>
      <c r="U910" s="636"/>
      <c r="V910" s="636"/>
      <c r="W910" s="636"/>
      <c r="X910" s="636"/>
      <c r="Y910" s="636"/>
      <c r="Z910" s="636"/>
      <c r="AA910" s="636"/>
    </row>
    <row r="911">
      <c r="A911" s="636"/>
      <c r="B911" s="636"/>
      <c r="C911" s="636"/>
      <c r="D911" s="636"/>
      <c r="E911" s="636"/>
      <c r="F911" s="636"/>
      <c r="G911" s="636"/>
      <c r="H911" s="636"/>
      <c r="I911" s="636"/>
      <c r="J911" s="636"/>
      <c r="K911" s="636"/>
      <c r="L911" s="636"/>
      <c r="M911" s="636"/>
      <c r="N911" s="636"/>
      <c r="O911" s="636"/>
      <c r="P911" s="636"/>
      <c r="Q911" s="636"/>
      <c r="R911" s="636"/>
      <c r="S911" s="636"/>
      <c r="T911" s="636"/>
      <c r="U911" s="636"/>
      <c r="V911" s="636"/>
      <c r="W911" s="636"/>
      <c r="X911" s="636"/>
      <c r="Y911" s="636"/>
      <c r="Z911" s="636"/>
      <c r="AA911" s="636"/>
    </row>
    <row r="912">
      <c r="A912" s="636"/>
      <c r="B912" s="636"/>
      <c r="C912" s="636"/>
      <c r="D912" s="636"/>
      <c r="E912" s="636"/>
      <c r="F912" s="636"/>
      <c r="G912" s="636"/>
      <c r="H912" s="636"/>
      <c r="I912" s="636"/>
      <c r="J912" s="636"/>
      <c r="K912" s="636"/>
      <c r="L912" s="636"/>
      <c r="M912" s="636"/>
      <c r="N912" s="636"/>
      <c r="O912" s="636"/>
      <c r="P912" s="636"/>
      <c r="Q912" s="636"/>
      <c r="R912" s="636"/>
      <c r="S912" s="636"/>
      <c r="T912" s="636"/>
      <c r="U912" s="636"/>
      <c r="V912" s="636"/>
      <c r="W912" s="636"/>
      <c r="X912" s="636"/>
      <c r="Y912" s="636"/>
      <c r="Z912" s="636"/>
      <c r="AA912" s="636"/>
    </row>
    <row r="913">
      <c r="A913" s="636"/>
      <c r="B913" s="636"/>
      <c r="C913" s="636"/>
      <c r="D913" s="636"/>
      <c r="E913" s="636"/>
      <c r="F913" s="636"/>
      <c r="G913" s="636"/>
      <c r="H913" s="636"/>
      <c r="I913" s="636"/>
      <c r="J913" s="636"/>
      <c r="K913" s="636"/>
      <c r="L913" s="636"/>
      <c r="M913" s="636"/>
      <c r="N913" s="636"/>
      <c r="O913" s="636"/>
      <c r="P913" s="636"/>
      <c r="Q913" s="636"/>
      <c r="R913" s="636"/>
      <c r="S913" s="636"/>
      <c r="T913" s="636"/>
      <c r="U913" s="636"/>
      <c r="V913" s="636"/>
      <c r="W913" s="636"/>
      <c r="X913" s="636"/>
      <c r="Y913" s="636"/>
      <c r="Z913" s="636"/>
      <c r="AA913" s="636"/>
    </row>
    <row r="914">
      <c r="A914" s="636"/>
      <c r="B914" s="636"/>
      <c r="C914" s="636"/>
      <c r="D914" s="636"/>
      <c r="E914" s="636"/>
      <c r="F914" s="636"/>
      <c r="G914" s="636"/>
      <c r="H914" s="636"/>
      <c r="I914" s="636"/>
      <c r="J914" s="636"/>
      <c r="K914" s="636"/>
      <c r="L914" s="636"/>
      <c r="M914" s="636"/>
      <c r="N914" s="636"/>
      <c r="O914" s="636"/>
      <c r="P914" s="636"/>
      <c r="Q914" s="636"/>
      <c r="R914" s="636"/>
      <c r="S914" s="636"/>
      <c r="T914" s="636"/>
      <c r="U914" s="636"/>
      <c r="V914" s="636"/>
      <c r="W914" s="636"/>
      <c r="X914" s="636"/>
      <c r="Y914" s="636"/>
      <c r="Z914" s="636"/>
      <c r="AA914" s="636"/>
    </row>
    <row r="915">
      <c r="A915" s="636"/>
      <c r="B915" s="636"/>
      <c r="C915" s="636"/>
      <c r="D915" s="636"/>
      <c r="E915" s="636"/>
      <c r="F915" s="636"/>
      <c r="G915" s="636"/>
      <c r="H915" s="636"/>
      <c r="I915" s="636"/>
      <c r="J915" s="636"/>
      <c r="K915" s="636"/>
      <c r="L915" s="636"/>
      <c r="M915" s="636"/>
      <c r="N915" s="636"/>
      <c r="O915" s="636"/>
      <c r="P915" s="636"/>
      <c r="Q915" s="636"/>
      <c r="R915" s="636"/>
      <c r="S915" s="636"/>
      <c r="T915" s="636"/>
      <c r="U915" s="636"/>
      <c r="V915" s="636"/>
      <c r="W915" s="636"/>
      <c r="X915" s="636"/>
      <c r="Y915" s="636"/>
      <c r="Z915" s="636"/>
      <c r="AA915" s="636"/>
    </row>
    <row r="916">
      <c r="A916" s="636"/>
      <c r="B916" s="636"/>
      <c r="C916" s="636"/>
      <c r="D916" s="636"/>
      <c r="E916" s="636"/>
      <c r="F916" s="636"/>
      <c r="G916" s="636"/>
      <c r="H916" s="636"/>
      <c r="I916" s="636"/>
      <c r="J916" s="636"/>
      <c r="K916" s="636"/>
      <c r="L916" s="636"/>
      <c r="M916" s="636"/>
      <c r="N916" s="636"/>
      <c r="O916" s="636"/>
      <c r="P916" s="636"/>
      <c r="Q916" s="636"/>
      <c r="R916" s="636"/>
      <c r="S916" s="636"/>
      <c r="T916" s="636"/>
      <c r="U916" s="636"/>
      <c r="V916" s="636"/>
      <c r="W916" s="636"/>
      <c r="X916" s="636"/>
      <c r="Y916" s="636"/>
      <c r="Z916" s="636"/>
      <c r="AA916" s="636"/>
    </row>
    <row r="917">
      <c r="A917" s="636"/>
      <c r="B917" s="636"/>
      <c r="C917" s="636"/>
      <c r="D917" s="636"/>
      <c r="E917" s="636"/>
      <c r="F917" s="636"/>
      <c r="G917" s="636"/>
      <c r="H917" s="636"/>
      <c r="I917" s="636"/>
      <c r="J917" s="636"/>
      <c r="K917" s="636"/>
      <c r="L917" s="636"/>
      <c r="M917" s="636"/>
      <c r="N917" s="636"/>
      <c r="O917" s="636"/>
      <c r="P917" s="636"/>
      <c r="Q917" s="636"/>
      <c r="R917" s="636"/>
      <c r="S917" s="636"/>
      <c r="T917" s="636"/>
      <c r="U917" s="636"/>
      <c r="V917" s="636"/>
      <c r="W917" s="636"/>
      <c r="X917" s="636"/>
      <c r="Y917" s="636"/>
      <c r="Z917" s="636"/>
      <c r="AA917" s="636"/>
    </row>
    <row r="918">
      <c r="A918" s="636"/>
      <c r="B918" s="636"/>
      <c r="C918" s="636"/>
      <c r="D918" s="636"/>
      <c r="E918" s="636"/>
      <c r="F918" s="636"/>
      <c r="G918" s="636"/>
      <c r="H918" s="636"/>
      <c r="I918" s="636"/>
      <c r="J918" s="636"/>
      <c r="K918" s="636"/>
      <c r="L918" s="636"/>
      <c r="M918" s="636"/>
      <c r="N918" s="636"/>
      <c r="O918" s="636"/>
      <c r="P918" s="636"/>
      <c r="Q918" s="636"/>
      <c r="R918" s="636"/>
      <c r="S918" s="636"/>
      <c r="T918" s="636"/>
      <c r="U918" s="636"/>
      <c r="V918" s="636"/>
      <c r="W918" s="636"/>
      <c r="X918" s="636"/>
      <c r="Y918" s="636"/>
      <c r="Z918" s="636"/>
      <c r="AA918" s="636"/>
    </row>
    <row r="919">
      <c r="A919" s="636"/>
      <c r="B919" s="636"/>
      <c r="C919" s="636"/>
      <c r="D919" s="636"/>
      <c r="E919" s="636"/>
      <c r="F919" s="636"/>
      <c r="G919" s="636"/>
      <c r="H919" s="636"/>
      <c r="I919" s="636"/>
      <c r="J919" s="636"/>
      <c r="K919" s="636"/>
      <c r="L919" s="636"/>
      <c r="M919" s="636"/>
      <c r="N919" s="636"/>
      <c r="O919" s="636"/>
      <c r="P919" s="636"/>
      <c r="Q919" s="636"/>
      <c r="R919" s="636"/>
      <c r="S919" s="636"/>
      <c r="T919" s="636"/>
      <c r="U919" s="636"/>
      <c r="V919" s="636"/>
      <c r="W919" s="636"/>
      <c r="X919" s="636"/>
      <c r="Y919" s="636"/>
      <c r="Z919" s="636"/>
      <c r="AA919" s="636"/>
    </row>
    <row r="920">
      <c r="A920" s="636"/>
      <c r="B920" s="636"/>
      <c r="C920" s="636"/>
      <c r="D920" s="636"/>
      <c r="E920" s="636"/>
      <c r="F920" s="636"/>
      <c r="G920" s="636"/>
      <c r="H920" s="636"/>
      <c r="I920" s="636"/>
      <c r="J920" s="636"/>
      <c r="K920" s="636"/>
      <c r="L920" s="636"/>
      <c r="M920" s="636"/>
      <c r="N920" s="636"/>
      <c r="O920" s="636"/>
      <c r="P920" s="636"/>
      <c r="Q920" s="636"/>
      <c r="R920" s="636"/>
      <c r="S920" s="636"/>
      <c r="T920" s="636"/>
      <c r="U920" s="636"/>
      <c r="V920" s="636"/>
      <c r="W920" s="636"/>
      <c r="X920" s="636"/>
      <c r="Y920" s="636"/>
      <c r="Z920" s="636"/>
      <c r="AA920" s="636"/>
    </row>
    <row r="921">
      <c r="A921" s="636"/>
      <c r="B921" s="636"/>
      <c r="C921" s="636"/>
      <c r="D921" s="636"/>
      <c r="E921" s="636"/>
      <c r="F921" s="636"/>
      <c r="G921" s="636"/>
      <c r="H921" s="636"/>
      <c r="I921" s="636"/>
      <c r="J921" s="636"/>
      <c r="K921" s="636"/>
      <c r="L921" s="636"/>
      <c r="M921" s="636"/>
      <c r="N921" s="636"/>
      <c r="O921" s="636"/>
      <c r="P921" s="636"/>
      <c r="Q921" s="636"/>
      <c r="R921" s="636"/>
      <c r="S921" s="636"/>
      <c r="T921" s="636"/>
      <c r="U921" s="636"/>
      <c r="V921" s="636"/>
      <c r="W921" s="636"/>
      <c r="X921" s="636"/>
      <c r="Y921" s="636"/>
      <c r="Z921" s="636"/>
      <c r="AA921" s="636"/>
    </row>
    <row r="922">
      <c r="A922" s="636"/>
      <c r="B922" s="636"/>
      <c r="C922" s="636"/>
      <c r="D922" s="636"/>
      <c r="E922" s="636"/>
      <c r="F922" s="636"/>
      <c r="G922" s="636"/>
      <c r="H922" s="636"/>
      <c r="I922" s="636"/>
      <c r="J922" s="636"/>
      <c r="K922" s="636"/>
      <c r="L922" s="636"/>
      <c r="M922" s="636"/>
      <c r="N922" s="636"/>
      <c r="O922" s="636"/>
      <c r="P922" s="636"/>
      <c r="Q922" s="636"/>
      <c r="R922" s="636"/>
      <c r="S922" s="636"/>
      <c r="T922" s="636"/>
      <c r="U922" s="636"/>
      <c r="V922" s="636"/>
      <c r="W922" s="636"/>
      <c r="X922" s="636"/>
      <c r="Y922" s="636"/>
      <c r="Z922" s="636"/>
      <c r="AA922" s="636"/>
    </row>
    <row r="923">
      <c r="A923" s="636"/>
      <c r="B923" s="636"/>
      <c r="C923" s="636"/>
      <c r="D923" s="636"/>
      <c r="E923" s="636"/>
      <c r="F923" s="636"/>
      <c r="G923" s="636"/>
      <c r="H923" s="636"/>
      <c r="I923" s="636"/>
      <c r="J923" s="636"/>
      <c r="K923" s="636"/>
      <c r="L923" s="636"/>
      <c r="M923" s="636"/>
      <c r="N923" s="636"/>
      <c r="O923" s="636"/>
      <c r="P923" s="636"/>
      <c r="Q923" s="636"/>
      <c r="R923" s="636"/>
      <c r="S923" s="636"/>
      <c r="T923" s="636"/>
      <c r="U923" s="636"/>
      <c r="V923" s="636"/>
      <c r="W923" s="636"/>
      <c r="X923" s="636"/>
      <c r="Y923" s="636"/>
      <c r="Z923" s="636"/>
      <c r="AA923" s="636"/>
    </row>
    <row r="924">
      <c r="A924" s="636"/>
      <c r="B924" s="636"/>
      <c r="C924" s="636"/>
      <c r="D924" s="636"/>
      <c r="E924" s="636"/>
      <c r="F924" s="636"/>
      <c r="G924" s="636"/>
      <c r="H924" s="636"/>
      <c r="I924" s="636"/>
      <c r="J924" s="636"/>
      <c r="K924" s="636"/>
      <c r="L924" s="636"/>
      <c r="M924" s="636"/>
      <c r="N924" s="636"/>
      <c r="O924" s="636"/>
      <c r="P924" s="636"/>
      <c r="Q924" s="636"/>
      <c r="R924" s="636"/>
      <c r="S924" s="636"/>
      <c r="T924" s="636"/>
      <c r="U924" s="636"/>
      <c r="V924" s="636"/>
      <c r="W924" s="636"/>
      <c r="X924" s="636"/>
      <c r="Y924" s="636"/>
      <c r="Z924" s="636"/>
      <c r="AA924" s="636"/>
    </row>
    <row r="925">
      <c r="A925" s="636"/>
      <c r="B925" s="636"/>
      <c r="C925" s="636"/>
      <c r="D925" s="636"/>
      <c r="E925" s="636"/>
      <c r="F925" s="636"/>
      <c r="G925" s="636"/>
      <c r="H925" s="636"/>
      <c r="I925" s="636"/>
      <c r="J925" s="636"/>
      <c r="K925" s="636"/>
      <c r="L925" s="636"/>
      <c r="M925" s="636"/>
      <c r="N925" s="636"/>
      <c r="O925" s="636"/>
      <c r="P925" s="636"/>
      <c r="Q925" s="636"/>
      <c r="R925" s="636"/>
      <c r="S925" s="636"/>
      <c r="T925" s="636"/>
      <c r="U925" s="636"/>
      <c r="V925" s="636"/>
      <c r="W925" s="636"/>
      <c r="X925" s="636"/>
      <c r="Y925" s="636"/>
      <c r="Z925" s="636"/>
      <c r="AA925" s="636"/>
    </row>
    <row r="926">
      <c r="A926" s="636"/>
      <c r="B926" s="636"/>
      <c r="C926" s="636"/>
      <c r="D926" s="636"/>
      <c r="E926" s="636"/>
      <c r="F926" s="636"/>
      <c r="G926" s="636"/>
      <c r="H926" s="636"/>
      <c r="I926" s="636"/>
      <c r="J926" s="636"/>
      <c r="K926" s="636"/>
      <c r="L926" s="636"/>
      <c r="M926" s="636"/>
      <c r="N926" s="636"/>
      <c r="O926" s="636"/>
      <c r="P926" s="636"/>
      <c r="Q926" s="636"/>
      <c r="R926" s="636"/>
      <c r="S926" s="636"/>
      <c r="T926" s="636"/>
      <c r="U926" s="636"/>
      <c r="V926" s="636"/>
      <c r="W926" s="636"/>
      <c r="X926" s="636"/>
      <c r="Y926" s="636"/>
      <c r="Z926" s="636"/>
      <c r="AA926" s="636"/>
    </row>
    <row r="927">
      <c r="A927" s="636"/>
      <c r="B927" s="636"/>
      <c r="C927" s="636"/>
      <c r="D927" s="636"/>
      <c r="E927" s="636"/>
      <c r="F927" s="636"/>
      <c r="G927" s="636"/>
      <c r="H927" s="636"/>
      <c r="I927" s="636"/>
      <c r="J927" s="636"/>
      <c r="K927" s="636"/>
      <c r="L927" s="636"/>
      <c r="M927" s="636"/>
      <c r="N927" s="636"/>
      <c r="O927" s="636"/>
      <c r="P927" s="636"/>
      <c r="Q927" s="636"/>
      <c r="R927" s="636"/>
      <c r="S927" s="636"/>
      <c r="T927" s="636"/>
      <c r="U927" s="636"/>
      <c r="V927" s="636"/>
      <c r="W927" s="636"/>
      <c r="X927" s="636"/>
      <c r="Y927" s="636"/>
      <c r="Z927" s="636"/>
      <c r="AA927" s="636"/>
    </row>
    <row r="928">
      <c r="A928" s="636"/>
      <c r="B928" s="636"/>
      <c r="C928" s="636"/>
      <c r="D928" s="636"/>
      <c r="E928" s="636"/>
      <c r="F928" s="636"/>
      <c r="G928" s="636"/>
      <c r="H928" s="636"/>
      <c r="I928" s="636"/>
      <c r="J928" s="636"/>
      <c r="K928" s="636"/>
      <c r="L928" s="636"/>
      <c r="M928" s="636"/>
      <c r="N928" s="636"/>
      <c r="O928" s="636"/>
      <c r="P928" s="636"/>
      <c r="Q928" s="636"/>
      <c r="R928" s="636"/>
      <c r="S928" s="636"/>
      <c r="T928" s="636"/>
      <c r="U928" s="636"/>
      <c r="V928" s="636"/>
      <c r="W928" s="636"/>
      <c r="X928" s="636"/>
      <c r="Y928" s="636"/>
      <c r="Z928" s="636"/>
      <c r="AA928" s="636"/>
    </row>
    <row r="929">
      <c r="A929" s="636"/>
      <c r="B929" s="636"/>
      <c r="C929" s="636"/>
      <c r="D929" s="636"/>
      <c r="E929" s="636"/>
      <c r="F929" s="636"/>
      <c r="G929" s="636"/>
      <c r="H929" s="636"/>
      <c r="I929" s="636"/>
      <c r="J929" s="636"/>
      <c r="K929" s="636"/>
      <c r="L929" s="636"/>
      <c r="M929" s="636"/>
      <c r="N929" s="636"/>
      <c r="O929" s="636"/>
      <c r="P929" s="636"/>
      <c r="Q929" s="636"/>
      <c r="R929" s="636"/>
      <c r="S929" s="636"/>
      <c r="T929" s="636"/>
      <c r="U929" s="636"/>
      <c r="V929" s="636"/>
      <c r="W929" s="636"/>
      <c r="X929" s="636"/>
      <c r="Y929" s="636"/>
      <c r="Z929" s="636"/>
      <c r="AA929" s="636"/>
    </row>
    <row r="930">
      <c r="A930" s="636"/>
      <c r="B930" s="636"/>
      <c r="C930" s="636"/>
      <c r="D930" s="636"/>
      <c r="E930" s="636"/>
      <c r="F930" s="636"/>
      <c r="G930" s="636"/>
      <c r="H930" s="636"/>
      <c r="I930" s="636"/>
      <c r="J930" s="636"/>
      <c r="K930" s="636"/>
      <c r="L930" s="636"/>
      <c r="M930" s="636"/>
      <c r="N930" s="636"/>
      <c r="O930" s="636"/>
      <c r="P930" s="636"/>
      <c r="Q930" s="636"/>
      <c r="R930" s="636"/>
      <c r="S930" s="636"/>
      <c r="T930" s="636"/>
      <c r="U930" s="636"/>
      <c r="V930" s="636"/>
      <c r="W930" s="636"/>
      <c r="X930" s="636"/>
      <c r="Y930" s="636"/>
      <c r="Z930" s="636"/>
      <c r="AA930" s="636"/>
    </row>
    <row r="931">
      <c r="A931" s="636"/>
      <c r="B931" s="636"/>
      <c r="C931" s="636"/>
      <c r="D931" s="636"/>
      <c r="E931" s="636"/>
      <c r="F931" s="636"/>
      <c r="G931" s="636"/>
      <c r="H931" s="636"/>
      <c r="I931" s="636"/>
      <c r="J931" s="636"/>
      <c r="K931" s="636"/>
      <c r="L931" s="636"/>
      <c r="M931" s="636"/>
      <c r="N931" s="636"/>
      <c r="O931" s="636"/>
      <c r="P931" s="636"/>
      <c r="Q931" s="636"/>
      <c r="R931" s="636"/>
      <c r="S931" s="636"/>
      <c r="T931" s="636"/>
      <c r="U931" s="636"/>
      <c r="V931" s="636"/>
      <c r="W931" s="636"/>
      <c r="X931" s="636"/>
      <c r="Y931" s="636"/>
      <c r="Z931" s="636"/>
      <c r="AA931" s="636"/>
    </row>
    <row r="932">
      <c r="A932" s="636"/>
      <c r="B932" s="636"/>
      <c r="C932" s="636"/>
      <c r="D932" s="636"/>
      <c r="E932" s="636"/>
      <c r="F932" s="636"/>
      <c r="G932" s="636"/>
      <c r="H932" s="636"/>
      <c r="I932" s="636"/>
      <c r="J932" s="636"/>
      <c r="K932" s="636"/>
      <c r="L932" s="636"/>
      <c r="M932" s="636"/>
      <c r="N932" s="636"/>
      <c r="O932" s="636"/>
      <c r="P932" s="636"/>
      <c r="Q932" s="636"/>
      <c r="R932" s="636"/>
      <c r="S932" s="636"/>
      <c r="T932" s="636"/>
      <c r="U932" s="636"/>
      <c r="V932" s="636"/>
      <c r="W932" s="636"/>
      <c r="X932" s="636"/>
      <c r="Y932" s="636"/>
      <c r="Z932" s="636"/>
      <c r="AA932" s="636"/>
    </row>
    <row r="933">
      <c r="A933" s="636"/>
      <c r="B933" s="636"/>
      <c r="C933" s="636"/>
      <c r="D933" s="636"/>
      <c r="E933" s="636"/>
      <c r="F933" s="636"/>
      <c r="G933" s="636"/>
      <c r="H933" s="636"/>
      <c r="I933" s="636"/>
      <c r="J933" s="636"/>
      <c r="K933" s="636"/>
      <c r="L933" s="636"/>
      <c r="M933" s="636"/>
      <c r="N933" s="636"/>
      <c r="O933" s="636"/>
      <c r="P933" s="636"/>
      <c r="Q933" s="636"/>
      <c r="R933" s="636"/>
      <c r="S933" s="636"/>
      <c r="T933" s="636"/>
      <c r="U933" s="636"/>
      <c r="V933" s="636"/>
      <c r="W933" s="636"/>
      <c r="X933" s="636"/>
      <c r="Y933" s="636"/>
      <c r="Z933" s="636"/>
      <c r="AA933" s="636"/>
    </row>
    <row r="934">
      <c r="A934" s="636"/>
      <c r="B934" s="636"/>
      <c r="C934" s="636"/>
      <c r="D934" s="636"/>
      <c r="E934" s="636"/>
      <c r="F934" s="636"/>
      <c r="G934" s="636"/>
      <c r="H934" s="636"/>
      <c r="I934" s="636"/>
      <c r="J934" s="636"/>
      <c r="K934" s="636"/>
      <c r="L934" s="636"/>
      <c r="M934" s="636"/>
      <c r="N934" s="636"/>
      <c r="O934" s="636"/>
      <c r="P934" s="636"/>
      <c r="Q934" s="636"/>
      <c r="R934" s="636"/>
      <c r="S934" s="636"/>
      <c r="T934" s="636"/>
      <c r="U934" s="636"/>
      <c r="V934" s="636"/>
      <c r="W934" s="636"/>
      <c r="X934" s="636"/>
      <c r="Y934" s="636"/>
      <c r="Z934" s="636"/>
      <c r="AA934" s="636"/>
    </row>
    <row r="935">
      <c r="A935" s="636"/>
      <c r="B935" s="636"/>
      <c r="C935" s="636"/>
      <c r="D935" s="636"/>
      <c r="E935" s="636"/>
      <c r="F935" s="636"/>
      <c r="G935" s="636"/>
      <c r="H935" s="636"/>
      <c r="I935" s="636"/>
      <c r="J935" s="636"/>
      <c r="K935" s="636"/>
      <c r="L935" s="636"/>
      <c r="M935" s="636"/>
      <c r="N935" s="636"/>
      <c r="O935" s="636"/>
      <c r="P935" s="636"/>
      <c r="Q935" s="636"/>
      <c r="R935" s="636"/>
      <c r="S935" s="636"/>
      <c r="T935" s="636"/>
      <c r="U935" s="636"/>
      <c r="V935" s="636"/>
      <c r="W935" s="636"/>
      <c r="X935" s="636"/>
      <c r="Y935" s="636"/>
      <c r="Z935" s="636"/>
      <c r="AA935" s="636"/>
    </row>
    <row r="936">
      <c r="A936" s="636"/>
      <c r="B936" s="636"/>
      <c r="C936" s="636"/>
      <c r="D936" s="636"/>
      <c r="E936" s="636"/>
      <c r="F936" s="636"/>
      <c r="G936" s="636"/>
      <c r="H936" s="636"/>
      <c r="I936" s="636"/>
      <c r="J936" s="636"/>
      <c r="K936" s="636"/>
      <c r="L936" s="636"/>
      <c r="M936" s="636"/>
      <c r="N936" s="636"/>
      <c r="O936" s="636"/>
      <c r="P936" s="636"/>
      <c r="Q936" s="636"/>
      <c r="R936" s="636"/>
      <c r="S936" s="636"/>
      <c r="T936" s="636"/>
      <c r="U936" s="636"/>
      <c r="V936" s="636"/>
      <c r="W936" s="636"/>
      <c r="X936" s="636"/>
      <c r="Y936" s="636"/>
      <c r="Z936" s="636"/>
      <c r="AA936" s="636"/>
    </row>
    <row r="937">
      <c r="A937" s="636"/>
      <c r="B937" s="636"/>
      <c r="C937" s="636"/>
      <c r="D937" s="636"/>
      <c r="E937" s="636"/>
      <c r="F937" s="636"/>
      <c r="G937" s="636"/>
      <c r="H937" s="636"/>
      <c r="I937" s="636"/>
      <c r="J937" s="636"/>
      <c r="K937" s="636"/>
      <c r="L937" s="636"/>
      <c r="M937" s="636"/>
      <c r="N937" s="636"/>
      <c r="O937" s="636"/>
      <c r="P937" s="636"/>
      <c r="Q937" s="636"/>
      <c r="R937" s="636"/>
      <c r="S937" s="636"/>
      <c r="T937" s="636"/>
      <c r="U937" s="636"/>
      <c r="V937" s="636"/>
      <c r="W937" s="636"/>
      <c r="X937" s="636"/>
      <c r="Y937" s="636"/>
      <c r="Z937" s="636"/>
      <c r="AA937" s="636"/>
    </row>
    <row r="938">
      <c r="A938" s="636"/>
      <c r="B938" s="636"/>
      <c r="C938" s="636"/>
      <c r="D938" s="636"/>
      <c r="E938" s="636"/>
      <c r="F938" s="636"/>
      <c r="G938" s="636"/>
      <c r="H938" s="636"/>
      <c r="I938" s="636"/>
      <c r="J938" s="636"/>
      <c r="K938" s="636"/>
      <c r="L938" s="636"/>
      <c r="M938" s="636"/>
      <c r="N938" s="636"/>
      <c r="O938" s="636"/>
      <c r="P938" s="636"/>
      <c r="Q938" s="636"/>
      <c r="R938" s="636"/>
      <c r="S938" s="636"/>
      <c r="T938" s="636"/>
      <c r="U938" s="636"/>
      <c r="V938" s="636"/>
      <c r="W938" s="636"/>
      <c r="X938" s="636"/>
      <c r="Y938" s="636"/>
      <c r="Z938" s="636"/>
      <c r="AA938" s="636"/>
    </row>
    <row r="939">
      <c r="A939" s="636"/>
      <c r="B939" s="636"/>
      <c r="C939" s="636"/>
      <c r="D939" s="636"/>
      <c r="E939" s="636"/>
      <c r="F939" s="636"/>
      <c r="G939" s="636"/>
      <c r="H939" s="636"/>
      <c r="I939" s="636"/>
      <c r="J939" s="636"/>
      <c r="K939" s="636"/>
      <c r="L939" s="636"/>
      <c r="M939" s="636"/>
      <c r="N939" s="636"/>
      <c r="O939" s="636"/>
      <c r="P939" s="636"/>
      <c r="Q939" s="636"/>
      <c r="R939" s="636"/>
      <c r="S939" s="636"/>
      <c r="T939" s="636"/>
      <c r="U939" s="636"/>
      <c r="V939" s="636"/>
      <c r="W939" s="636"/>
      <c r="X939" s="636"/>
      <c r="Y939" s="636"/>
      <c r="Z939" s="636"/>
      <c r="AA939" s="636"/>
    </row>
    <row r="940">
      <c r="A940" s="636"/>
      <c r="B940" s="636"/>
      <c r="C940" s="636"/>
      <c r="D940" s="636"/>
      <c r="E940" s="636"/>
      <c r="F940" s="636"/>
      <c r="G940" s="636"/>
      <c r="H940" s="636"/>
      <c r="I940" s="636"/>
      <c r="J940" s="636"/>
      <c r="K940" s="636"/>
      <c r="L940" s="636"/>
      <c r="M940" s="636"/>
      <c r="N940" s="636"/>
      <c r="O940" s="636"/>
      <c r="P940" s="636"/>
      <c r="Q940" s="636"/>
      <c r="R940" s="636"/>
      <c r="S940" s="636"/>
      <c r="T940" s="636"/>
      <c r="U940" s="636"/>
      <c r="V940" s="636"/>
      <c r="W940" s="636"/>
      <c r="X940" s="636"/>
      <c r="Y940" s="636"/>
      <c r="Z940" s="636"/>
      <c r="AA940" s="636"/>
    </row>
    <row r="941">
      <c r="A941" s="636"/>
      <c r="B941" s="636"/>
      <c r="C941" s="636"/>
      <c r="D941" s="636"/>
      <c r="E941" s="636"/>
      <c r="F941" s="636"/>
      <c r="G941" s="636"/>
      <c r="H941" s="636"/>
      <c r="I941" s="636"/>
      <c r="J941" s="636"/>
      <c r="K941" s="636"/>
      <c r="L941" s="636"/>
      <c r="M941" s="636"/>
      <c r="N941" s="636"/>
      <c r="O941" s="636"/>
      <c r="P941" s="636"/>
      <c r="Q941" s="636"/>
      <c r="R941" s="636"/>
      <c r="S941" s="636"/>
      <c r="T941" s="636"/>
      <c r="U941" s="636"/>
      <c r="V941" s="636"/>
      <c r="W941" s="636"/>
      <c r="X941" s="636"/>
      <c r="Y941" s="636"/>
      <c r="Z941" s="636"/>
      <c r="AA941" s="636"/>
    </row>
    <row r="942">
      <c r="A942" s="636"/>
      <c r="B942" s="636"/>
      <c r="C942" s="636"/>
      <c r="D942" s="636"/>
      <c r="E942" s="636"/>
      <c r="F942" s="636"/>
      <c r="G942" s="636"/>
      <c r="H942" s="636"/>
      <c r="I942" s="636"/>
      <c r="J942" s="636"/>
      <c r="K942" s="636"/>
      <c r="L942" s="636"/>
      <c r="M942" s="636"/>
      <c r="N942" s="636"/>
      <c r="O942" s="636"/>
      <c r="P942" s="636"/>
      <c r="Q942" s="636"/>
      <c r="R942" s="636"/>
      <c r="S942" s="636"/>
      <c r="T942" s="636"/>
      <c r="U942" s="636"/>
      <c r="V942" s="636"/>
      <c r="W942" s="636"/>
      <c r="X942" s="636"/>
      <c r="Y942" s="636"/>
      <c r="Z942" s="636"/>
      <c r="AA942" s="636"/>
    </row>
    <row r="943">
      <c r="A943" s="636"/>
      <c r="B943" s="636"/>
      <c r="C943" s="636"/>
      <c r="D943" s="636"/>
      <c r="E943" s="636"/>
      <c r="F943" s="636"/>
      <c r="G943" s="636"/>
      <c r="H943" s="636"/>
      <c r="I943" s="636"/>
      <c r="J943" s="636"/>
      <c r="K943" s="636"/>
      <c r="L943" s="636"/>
      <c r="M943" s="636"/>
      <c r="N943" s="636"/>
      <c r="O943" s="636"/>
      <c r="P943" s="636"/>
      <c r="Q943" s="636"/>
      <c r="R943" s="636"/>
      <c r="S943" s="636"/>
      <c r="T943" s="636"/>
      <c r="U943" s="636"/>
      <c r="V943" s="636"/>
      <c r="W943" s="636"/>
      <c r="X943" s="636"/>
      <c r="Y943" s="636"/>
      <c r="Z943" s="636"/>
      <c r="AA943" s="636"/>
    </row>
    <row r="944">
      <c r="A944" s="636"/>
      <c r="B944" s="636"/>
      <c r="C944" s="636"/>
      <c r="D944" s="636"/>
      <c r="E944" s="636"/>
      <c r="F944" s="636"/>
      <c r="G944" s="636"/>
      <c r="H944" s="636"/>
      <c r="I944" s="636"/>
      <c r="J944" s="636"/>
      <c r="K944" s="636"/>
      <c r="L944" s="636"/>
      <c r="M944" s="636"/>
      <c r="N944" s="636"/>
      <c r="O944" s="636"/>
      <c r="P944" s="636"/>
      <c r="Q944" s="636"/>
      <c r="R944" s="636"/>
      <c r="S944" s="636"/>
      <c r="T944" s="636"/>
      <c r="U944" s="636"/>
      <c r="V944" s="636"/>
      <c r="W944" s="636"/>
      <c r="X944" s="636"/>
      <c r="Y944" s="636"/>
      <c r="Z944" s="636"/>
      <c r="AA944" s="636"/>
    </row>
    <row r="945">
      <c r="A945" s="636"/>
      <c r="B945" s="636"/>
      <c r="C945" s="636"/>
      <c r="D945" s="636"/>
      <c r="E945" s="636"/>
      <c r="F945" s="636"/>
      <c r="G945" s="636"/>
      <c r="H945" s="636"/>
      <c r="I945" s="636"/>
      <c r="J945" s="636"/>
      <c r="K945" s="636"/>
      <c r="L945" s="636"/>
      <c r="M945" s="636"/>
      <c r="N945" s="636"/>
      <c r="O945" s="636"/>
      <c r="P945" s="636"/>
      <c r="Q945" s="636"/>
      <c r="R945" s="636"/>
      <c r="S945" s="636"/>
      <c r="T945" s="636"/>
      <c r="U945" s="636"/>
      <c r="V945" s="636"/>
      <c r="W945" s="636"/>
      <c r="X945" s="636"/>
      <c r="Y945" s="636"/>
      <c r="Z945" s="636"/>
      <c r="AA945" s="636"/>
    </row>
    <row r="946">
      <c r="A946" s="636"/>
      <c r="B946" s="636"/>
      <c r="C946" s="636"/>
      <c r="D946" s="636"/>
      <c r="E946" s="636"/>
      <c r="F946" s="636"/>
      <c r="G946" s="636"/>
      <c r="H946" s="636"/>
      <c r="I946" s="636"/>
      <c r="J946" s="636"/>
      <c r="K946" s="636"/>
      <c r="L946" s="636"/>
      <c r="M946" s="636"/>
      <c r="N946" s="636"/>
      <c r="O946" s="636"/>
      <c r="P946" s="636"/>
      <c r="Q946" s="636"/>
      <c r="R946" s="636"/>
      <c r="S946" s="636"/>
      <c r="T946" s="636"/>
      <c r="U946" s="636"/>
      <c r="V946" s="636"/>
      <c r="W946" s="636"/>
      <c r="X946" s="636"/>
      <c r="Y946" s="636"/>
      <c r="Z946" s="636"/>
      <c r="AA946" s="636"/>
    </row>
    <row r="947">
      <c r="A947" s="636"/>
      <c r="B947" s="636"/>
      <c r="C947" s="636"/>
      <c r="D947" s="636"/>
      <c r="E947" s="636"/>
      <c r="F947" s="636"/>
      <c r="G947" s="636"/>
      <c r="H947" s="636"/>
      <c r="I947" s="636"/>
      <c r="J947" s="636"/>
      <c r="K947" s="636"/>
      <c r="L947" s="636"/>
      <c r="M947" s="636"/>
      <c r="N947" s="636"/>
      <c r="O947" s="636"/>
      <c r="P947" s="636"/>
      <c r="Q947" s="636"/>
      <c r="R947" s="636"/>
      <c r="S947" s="636"/>
      <c r="T947" s="636"/>
      <c r="U947" s="636"/>
      <c r="V947" s="636"/>
      <c r="W947" s="636"/>
      <c r="X947" s="636"/>
      <c r="Y947" s="636"/>
      <c r="Z947" s="636"/>
      <c r="AA947" s="636"/>
    </row>
    <row r="948">
      <c r="A948" s="636"/>
      <c r="B948" s="636"/>
      <c r="C948" s="636"/>
      <c r="D948" s="636"/>
      <c r="E948" s="636"/>
      <c r="F948" s="636"/>
      <c r="G948" s="636"/>
      <c r="H948" s="636"/>
      <c r="I948" s="636"/>
      <c r="J948" s="636"/>
      <c r="K948" s="636"/>
      <c r="L948" s="636"/>
      <c r="M948" s="636"/>
      <c r="N948" s="636"/>
      <c r="O948" s="636"/>
      <c r="P948" s="636"/>
      <c r="Q948" s="636"/>
      <c r="R948" s="636"/>
      <c r="S948" s="636"/>
      <c r="T948" s="636"/>
      <c r="U948" s="636"/>
      <c r="V948" s="636"/>
      <c r="W948" s="636"/>
      <c r="X948" s="636"/>
      <c r="Y948" s="636"/>
      <c r="Z948" s="636"/>
      <c r="AA948" s="636"/>
    </row>
    <row r="949">
      <c r="A949" s="636"/>
      <c r="B949" s="636"/>
      <c r="C949" s="636"/>
      <c r="D949" s="636"/>
      <c r="E949" s="636"/>
      <c r="F949" s="636"/>
      <c r="G949" s="636"/>
      <c r="H949" s="636"/>
      <c r="I949" s="636"/>
      <c r="J949" s="636"/>
      <c r="K949" s="636"/>
      <c r="L949" s="636"/>
      <c r="M949" s="636"/>
      <c r="N949" s="636"/>
      <c r="O949" s="636"/>
      <c r="P949" s="636"/>
      <c r="Q949" s="636"/>
      <c r="R949" s="636"/>
      <c r="S949" s="636"/>
      <c r="T949" s="636"/>
      <c r="U949" s="636"/>
      <c r="V949" s="636"/>
      <c r="W949" s="636"/>
      <c r="X949" s="636"/>
      <c r="Y949" s="636"/>
      <c r="Z949" s="636"/>
      <c r="AA949" s="636"/>
    </row>
    <row r="950">
      <c r="A950" s="636"/>
      <c r="B950" s="636"/>
      <c r="C950" s="636"/>
      <c r="D950" s="636"/>
      <c r="E950" s="636"/>
      <c r="F950" s="636"/>
      <c r="G950" s="636"/>
      <c r="H950" s="636"/>
      <c r="I950" s="636"/>
      <c r="J950" s="636"/>
      <c r="K950" s="636"/>
      <c r="L950" s="636"/>
      <c r="M950" s="636"/>
      <c r="N950" s="636"/>
      <c r="O950" s="636"/>
      <c r="P950" s="636"/>
      <c r="Q950" s="636"/>
      <c r="R950" s="636"/>
      <c r="S950" s="636"/>
      <c r="T950" s="636"/>
      <c r="U950" s="636"/>
      <c r="V950" s="636"/>
      <c r="W950" s="636"/>
      <c r="X950" s="636"/>
      <c r="Y950" s="636"/>
      <c r="Z950" s="636"/>
      <c r="AA950" s="636"/>
    </row>
    <row r="951">
      <c r="A951" s="636"/>
      <c r="B951" s="636"/>
      <c r="C951" s="636"/>
      <c r="D951" s="636"/>
      <c r="E951" s="636"/>
      <c r="F951" s="636"/>
      <c r="G951" s="636"/>
      <c r="H951" s="636"/>
      <c r="I951" s="636"/>
      <c r="J951" s="636"/>
      <c r="K951" s="636"/>
      <c r="L951" s="636"/>
      <c r="M951" s="636"/>
      <c r="N951" s="636"/>
      <c r="O951" s="636"/>
      <c r="P951" s="636"/>
      <c r="Q951" s="636"/>
      <c r="R951" s="636"/>
      <c r="S951" s="636"/>
      <c r="T951" s="636"/>
      <c r="U951" s="636"/>
      <c r="V951" s="636"/>
      <c r="W951" s="636"/>
      <c r="X951" s="636"/>
      <c r="Y951" s="636"/>
      <c r="Z951" s="636"/>
      <c r="AA951" s="636"/>
    </row>
    <row r="952">
      <c r="A952" s="636"/>
      <c r="B952" s="636"/>
      <c r="C952" s="636"/>
      <c r="D952" s="636"/>
      <c r="E952" s="636"/>
      <c r="F952" s="636"/>
      <c r="G952" s="636"/>
      <c r="H952" s="636"/>
      <c r="I952" s="636"/>
      <c r="J952" s="636"/>
      <c r="K952" s="636"/>
      <c r="L952" s="636"/>
      <c r="M952" s="636"/>
      <c r="N952" s="636"/>
      <c r="O952" s="636"/>
      <c r="P952" s="636"/>
      <c r="Q952" s="636"/>
      <c r="R952" s="636"/>
      <c r="S952" s="636"/>
      <c r="T952" s="636"/>
      <c r="U952" s="636"/>
      <c r="V952" s="636"/>
      <c r="W952" s="636"/>
      <c r="X952" s="636"/>
      <c r="Y952" s="636"/>
      <c r="Z952" s="636"/>
      <c r="AA952" s="636"/>
    </row>
    <row r="953">
      <c r="A953" s="636"/>
      <c r="B953" s="636"/>
      <c r="C953" s="636"/>
      <c r="D953" s="636"/>
      <c r="E953" s="636"/>
      <c r="F953" s="636"/>
      <c r="G953" s="636"/>
      <c r="H953" s="636"/>
      <c r="I953" s="636"/>
      <c r="J953" s="636"/>
      <c r="K953" s="636"/>
      <c r="L953" s="636"/>
      <c r="M953" s="636"/>
      <c r="N953" s="636"/>
      <c r="O953" s="636"/>
      <c r="P953" s="636"/>
      <c r="Q953" s="636"/>
      <c r="R953" s="636"/>
      <c r="S953" s="636"/>
      <c r="T953" s="636"/>
      <c r="U953" s="636"/>
      <c r="V953" s="636"/>
      <c r="W953" s="636"/>
      <c r="X953" s="636"/>
      <c r="Y953" s="636"/>
      <c r="Z953" s="636"/>
      <c r="AA953" s="636"/>
    </row>
    <row r="954">
      <c r="A954" s="636"/>
      <c r="B954" s="636"/>
      <c r="C954" s="636"/>
      <c r="D954" s="636"/>
      <c r="E954" s="636"/>
      <c r="F954" s="636"/>
      <c r="G954" s="636"/>
      <c r="H954" s="636"/>
      <c r="I954" s="636"/>
      <c r="J954" s="636"/>
      <c r="K954" s="636"/>
      <c r="L954" s="636"/>
      <c r="M954" s="636"/>
      <c r="N954" s="636"/>
      <c r="O954" s="636"/>
      <c r="P954" s="636"/>
      <c r="Q954" s="636"/>
      <c r="R954" s="636"/>
      <c r="S954" s="636"/>
      <c r="T954" s="636"/>
      <c r="U954" s="636"/>
      <c r="V954" s="636"/>
      <c r="W954" s="636"/>
      <c r="X954" s="636"/>
      <c r="Y954" s="636"/>
      <c r="Z954" s="636"/>
      <c r="AA954" s="636"/>
    </row>
    <row r="955">
      <c r="A955" s="636"/>
      <c r="B955" s="636"/>
      <c r="C955" s="636"/>
      <c r="D955" s="636"/>
      <c r="E955" s="636"/>
      <c r="F955" s="636"/>
      <c r="G955" s="636"/>
      <c r="H955" s="636"/>
      <c r="I955" s="636"/>
      <c r="J955" s="636"/>
      <c r="K955" s="636"/>
      <c r="L955" s="636"/>
      <c r="M955" s="636"/>
      <c r="N955" s="636"/>
      <c r="O955" s="636"/>
      <c r="P955" s="636"/>
      <c r="Q955" s="636"/>
      <c r="R955" s="636"/>
      <c r="S955" s="636"/>
      <c r="T955" s="636"/>
      <c r="U955" s="636"/>
      <c r="V955" s="636"/>
      <c r="W955" s="636"/>
      <c r="X955" s="636"/>
      <c r="Y955" s="636"/>
      <c r="Z955" s="636"/>
      <c r="AA955" s="636"/>
    </row>
    <row r="956">
      <c r="A956" s="636"/>
      <c r="B956" s="636"/>
      <c r="C956" s="636"/>
      <c r="D956" s="636"/>
      <c r="E956" s="636"/>
      <c r="F956" s="636"/>
      <c r="G956" s="636"/>
      <c r="H956" s="636"/>
      <c r="I956" s="636"/>
      <c r="J956" s="636"/>
      <c r="K956" s="636"/>
      <c r="L956" s="636"/>
      <c r="M956" s="636"/>
      <c r="N956" s="636"/>
      <c r="O956" s="636"/>
      <c r="P956" s="636"/>
      <c r="Q956" s="636"/>
      <c r="R956" s="636"/>
      <c r="S956" s="636"/>
      <c r="T956" s="636"/>
      <c r="U956" s="636"/>
      <c r="V956" s="636"/>
      <c r="W956" s="636"/>
      <c r="X956" s="636"/>
      <c r="Y956" s="636"/>
      <c r="Z956" s="636"/>
      <c r="AA956" s="636"/>
    </row>
    <row r="957">
      <c r="A957" s="636"/>
      <c r="B957" s="636"/>
      <c r="C957" s="636"/>
      <c r="D957" s="636"/>
      <c r="E957" s="636"/>
      <c r="F957" s="636"/>
      <c r="G957" s="636"/>
      <c r="H957" s="636"/>
      <c r="I957" s="636"/>
      <c r="J957" s="636"/>
      <c r="K957" s="636"/>
      <c r="L957" s="636"/>
      <c r="M957" s="636"/>
      <c r="N957" s="636"/>
      <c r="O957" s="636"/>
      <c r="P957" s="636"/>
      <c r="Q957" s="636"/>
      <c r="R957" s="636"/>
      <c r="S957" s="636"/>
      <c r="T957" s="636"/>
      <c r="U957" s="636"/>
      <c r="V957" s="636"/>
      <c r="W957" s="636"/>
      <c r="X957" s="636"/>
      <c r="Y957" s="636"/>
      <c r="Z957" s="636"/>
      <c r="AA957" s="636"/>
    </row>
    <row r="958">
      <c r="A958" s="636"/>
      <c r="B958" s="636"/>
      <c r="C958" s="636"/>
      <c r="D958" s="636"/>
      <c r="E958" s="636"/>
      <c r="F958" s="636"/>
      <c r="G958" s="636"/>
      <c r="H958" s="636"/>
      <c r="I958" s="636"/>
      <c r="J958" s="636"/>
      <c r="K958" s="636"/>
      <c r="L958" s="636"/>
      <c r="M958" s="636"/>
      <c r="N958" s="636"/>
      <c r="O958" s="636"/>
      <c r="P958" s="636"/>
      <c r="Q958" s="636"/>
      <c r="R958" s="636"/>
      <c r="S958" s="636"/>
      <c r="T958" s="636"/>
      <c r="U958" s="636"/>
      <c r="V958" s="636"/>
      <c r="W958" s="636"/>
      <c r="X958" s="636"/>
      <c r="Y958" s="636"/>
      <c r="Z958" s="636"/>
      <c r="AA958" s="636"/>
    </row>
    <row r="959">
      <c r="A959" s="636"/>
      <c r="B959" s="636"/>
      <c r="C959" s="636"/>
      <c r="D959" s="636"/>
      <c r="E959" s="636"/>
      <c r="F959" s="636"/>
      <c r="G959" s="636"/>
      <c r="H959" s="636"/>
      <c r="I959" s="636"/>
      <c r="J959" s="636"/>
      <c r="K959" s="636"/>
      <c r="L959" s="636"/>
      <c r="M959" s="636"/>
      <c r="N959" s="636"/>
      <c r="O959" s="636"/>
      <c r="P959" s="636"/>
      <c r="Q959" s="636"/>
      <c r="R959" s="636"/>
      <c r="S959" s="636"/>
      <c r="T959" s="636"/>
      <c r="U959" s="636"/>
      <c r="V959" s="636"/>
      <c r="W959" s="636"/>
      <c r="X959" s="636"/>
      <c r="Y959" s="636"/>
      <c r="Z959" s="636"/>
      <c r="AA959" s="636"/>
    </row>
    <row r="960">
      <c r="A960" s="636"/>
      <c r="B960" s="636"/>
      <c r="C960" s="636"/>
      <c r="D960" s="636"/>
      <c r="E960" s="636"/>
      <c r="F960" s="636"/>
      <c r="G960" s="636"/>
      <c r="H960" s="636"/>
      <c r="I960" s="636"/>
      <c r="J960" s="636"/>
      <c r="K960" s="636"/>
      <c r="L960" s="636"/>
      <c r="M960" s="636"/>
      <c r="N960" s="636"/>
      <c r="O960" s="636"/>
      <c r="P960" s="636"/>
      <c r="Q960" s="636"/>
      <c r="R960" s="636"/>
      <c r="S960" s="636"/>
      <c r="T960" s="636"/>
      <c r="U960" s="636"/>
      <c r="V960" s="636"/>
      <c r="W960" s="636"/>
      <c r="X960" s="636"/>
      <c r="Y960" s="636"/>
      <c r="Z960" s="636"/>
      <c r="AA960" s="636"/>
    </row>
    <row r="961">
      <c r="A961" s="636"/>
      <c r="B961" s="636"/>
      <c r="C961" s="636"/>
      <c r="D961" s="636"/>
      <c r="E961" s="636"/>
      <c r="F961" s="636"/>
      <c r="G961" s="636"/>
      <c r="H961" s="636"/>
      <c r="I961" s="636"/>
      <c r="J961" s="636"/>
      <c r="K961" s="636"/>
      <c r="L961" s="636"/>
      <c r="M961" s="636"/>
      <c r="N961" s="636"/>
      <c r="O961" s="636"/>
      <c r="P961" s="636"/>
      <c r="Q961" s="636"/>
      <c r="R961" s="636"/>
      <c r="S961" s="636"/>
      <c r="T961" s="636"/>
      <c r="U961" s="636"/>
      <c r="V961" s="636"/>
      <c r="W961" s="636"/>
      <c r="X961" s="636"/>
      <c r="Y961" s="636"/>
      <c r="Z961" s="636"/>
      <c r="AA961" s="636"/>
    </row>
    <row r="962">
      <c r="A962" s="636"/>
      <c r="B962" s="636"/>
      <c r="C962" s="636"/>
      <c r="D962" s="636"/>
      <c r="E962" s="636"/>
      <c r="F962" s="636"/>
      <c r="G962" s="636"/>
      <c r="H962" s="636"/>
      <c r="I962" s="636"/>
      <c r="J962" s="636"/>
      <c r="K962" s="636"/>
      <c r="L962" s="636"/>
      <c r="M962" s="636"/>
      <c r="N962" s="636"/>
      <c r="O962" s="636"/>
      <c r="P962" s="636"/>
      <c r="Q962" s="636"/>
      <c r="R962" s="636"/>
      <c r="S962" s="636"/>
      <c r="T962" s="636"/>
      <c r="U962" s="636"/>
      <c r="V962" s="636"/>
      <c r="W962" s="636"/>
      <c r="X962" s="636"/>
      <c r="Y962" s="636"/>
      <c r="Z962" s="636"/>
      <c r="AA962" s="636"/>
    </row>
    <row r="963">
      <c r="A963" s="636"/>
      <c r="B963" s="636"/>
      <c r="C963" s="636"/>
      <c r="D963" s="636"/>
      <c r="E963" s="636"/>
      <c r="F963" s="636"/>
      <c r="G963" s="636"/>
      <c r="H963" s="636"/>
      <c r="I963" s="636"/>
      <c r="J963" s="636"/>
      <c r="K963" s="636"/>
      <c r="L963" s="636"/>
      <c r="M963" s="636"/>
      <c r="N963" s="636"/>
      <c r="O963" s="636"/>
      <c r="P963" s="636"/>
      <c r="Q963" s="636"/>
      <c r="R963" s="636"/>
      <c r="S963" s="636"/>
      <c r="T963" s="636"/>
      <c r="U963" s="636"/>
      <c r="V963" s="636"/>
      <c r="W963" s="636"/>
      <c r="X963" s="636"/>
      <c r="Y963" s="636"/>
      <c r="Z963" s="636"/>
      <c r="AA963" s="636"/>
    </row>
    <row r="964">
      <c r="A964" s="636"/>
      <c r="B964" s="636"/>
      <c r="C964" s="636"/>
      <c r="D964" s="636"/>
      <c r="E964" s="636"/>
      <c r="F964" s="636"/>
      <c r="G964" s="636"/>
      <c r="H964" s="636"/>
      <c r="I964" s="636"/>
      <c r="J964" s="636"/>
      <c r="K964" s="636"/>
      <c r="L964" s="636"/>
      <c r="M964" s="636"/>
      <c r="N964" s="636"/>
      <c r="O964" s="636"/>
      <c r="P964" s="636"/>
      <c r="Q964" s="636"/>
      <c r="R964" s="636"/>
      <c r="S964" s="636"/>
      <c r="T964" s="636"/>
      <c r="U964" s="636"/>
      <c r="V964" s="636"/>
      <c r="W964" s="636"/>
      <c r="X964" s="636"/>
      <c r="Y964" s="636"/>
      <c r="Z964" s="636"/>
      <c r="AA964" s="636"/>
    </row>
    <row r="965">
      <c r="A965" s="636"/>
      <c r="B965" s="636"/>
      <c r="C965" s="636"/>
      <c r="D965" s="636"/>
      <c r="E965" s="636"/>
      <c r="F965" s="636"/>
      <c r="G965" s="636"/>
      <c r="H965" s="636"/>
      <c r="I965" s="636"/>
      <c r="J965" s="636"/>
      <c r="K965" s="636"/>
      <c r="L965" s="636"/>
      <c r="M965" s="636"/>
      <c r="N965" s="636"/>
      <c r="O965" s="636"/>
      <c r="P965" s="636"/>
      <c r="Q965" s="636"/>
      <c r="R965" s="636"/>
      <c r="S965" s="636"/>
      <c r="T965" s="636"/>
      <c r="U965" s="636"/>
      <c r="V965" s="636"/>
      <c r="W965" s="636"/>
      <c r="X965" s="636"/>
      <c r="Y965" s="636"/>
      <c r="Z965" s="636"/>
      <c r="AA965" s="636"/>
    </row>
    <row r="966">
      <c r="A966" s="636"/>
      <c r="B966" s="636"/>
      <c r="C966" s="636"/>
      <c r="D966" s="636"/>
      <c r="E966" s="636"/>
      <c r="F966" s="636"/>
      <c r="G966" s="636"/>
      <c r="H966" s="636"/>
      <c r="I966" s="636"/>
      <c r="J966" s="636"/>
      <c r="K966" s="636"/>
      <c r="L966" s="636"/>
      <c r="M966" s="636"/>
      <c r="N966" s="636"/>
      <c r="O966" s="636"/>
      <c r="P966" s="636"/>
      <c r="Q966" s="636"/>
      <c r="R966" s="636"/>
      <c r="S966" s="636"/>
      <c r="T966" s="636"/>
      <c r="U966" s="636"/>
      <c r="V966" s="636"/>
      <c r="W966" s="636"/>
      <c r="X966" s="636"/>
      <c r="Y966" s="636"/>
      <c r="Z966" s="636"/>
      <c r="AA966" s="636"/>
    </row>
    <row r="967">
      <c r="A967" s="636"/>
      <c r="B967" s="636"/>
      <c r="C967" s="636"/>
      <c r="D967" s="636"/>
      <c r="E967" s="636"/>
      <c r="F967" s="636"/>
      <c r="G967" s="636"/>
      <c r="H967" s="636"/>
      <c r="I967" s="636"/>
      <c r="J967" s="636"/>
      <c r="K967" s="636"/>
      <c r="L967" s="636"/>
      <c r="M967" s="636"/>
      <c r="N967" s="636"/>
      <c r="O967" s="636"/>
      <c r="P967" s="636"/>
      <c r="Q967" s="636"/>
      <c r="R967" s="636"/>
      <c r="S967" s="636"/>
      <c r="T967" s="636"/>
      <c r="U967" s="636"/>
      <c r="V967" s="636"/>
      <c r="W967" s="636"/>
      <c r="X967" s="636"/>
      <c r="Y967" s="636"/>
      <c r="Z967" s="636"/>
      <c r="AA967" s="636"/>
    </row>
    <row r="968">
      <c r="A968" s="636"/>
      <c r="B968" s="636"/>
      <c r="C968" s="636"/>
      <c r="D968" s="636"/>
      <c r="E968" s="636"/>
      <c r="F968" s="636"/>
      <c r="G968" s="636"/>
      <c r="H968" s="636"/>
      <c r="I968" s="636"/>
      <c r="J968" s="636"/>
      <c r="K968" s="636"/>
      <c r="L968" s="636"/>
      <c r="M968" s="636"/>
      <c r="N968" s="636"/>
      <c r="O968" s="636"/>
      <c r="P968" s="636"/>
      <c r="Q968" s="636"/>
      <c r="R968" s="636"/>
      <c r="S968" s="636"/>
      <c r="T968" s="636"/>
      <c r="U968" s="636"/>
      <c r="V968" s="636"/>
      <c r="W968" s="636"/>
      <c r="X968" s="636"/>
      <c r="Y968" s="636"/>
      <c r="Z968" s="636"/>
      <c r="AA968" s="636"/>
    </row>
    <row r="969">
      <c r="A969" s="636"/>
      <c r="B969" s="636"/>
      <c r="C969" s="636"/>
      <c r="D969" s="636"/>
      <c r="E969" s="636"/>
      <c r="F969" s="636"/>
      <c r="G969" s="636"/>
      <c r="H969" s="636"/>
      <c r="I969" s="636"/>
      <c r="J969" s="636"/>
      <c r="K969" s="636"/>
      <c r="L969" s="636"/>
      <c r="M969" s="636"/>
      <c r="N969" s="636"/>
      <c r="O969" s="636"/>
      <c r="P969" s="636"/>
      <c r="Q969" s="636"/>
      <c r="R969" s="636"/>
      <c r="S969" s="636"/>
      <c r="T969" s="636"/>
      <c r="U969" s="636"/>
      <c r="V969" s="636"/>
      <c r="W969" s="636"/>
      <c r="X969" s="636"/>
      <c r="Y969" s="636"/>
      <c r="Z969" s="636"/>
      <c r="AA969" s="636"/>
    </row>
    <row r="970">
      <c r="A970" s="636"/>
      <c r="B970" s="636"/>
      <c r="C970" s="636"/>
      <c r="D970" s="636"/>
      <c r="E970" s="636"/>
      <c r="F970" s="636"/>
      <c r="G970" s="636"/>
      <c r="H970" s="636"/>
      <c r="I970" s="636"/>
      <c r="J970" s="636"/>
      <c r="K970" s="636"/>
      <c r="L970" s="636"/>
      <c r="M970" s="636"/>
      <c r="N970" s="636"/>
      <c r="O970" s="636"/>
      <c r="P970" s="636"/>
      <c r="Q970" s="636"/>
      <c r="R970" s="636"/>
      <c r="S970" s="636"/>
      <c r="T970" s="636"/>
      <c r="U970" s="636"/>
      <c r="V970" s="636"/>
      <c r="W970" s="636"/>
      <c r="X970" s="636"/>
      <c r="Y970" s="636"/>
      <c r="Z970" s="636"/>
      <c r="AA970" s="636"/>
    </row>
    <row r="971">
      <c r="A971" s="636"/>
      <c r="B971" s="636"/>
      <c r="C971" s="636"/>
      <c r="D971" s="636"/>
      <c r="E971" s="636"/>
      <c r="F971" s="636"/>
      <c r="G971" s="636"/>
      <c r="H971" s="636"/>
      <c r="I971" s="636"/>
      <c r="J971" s="636"/>
      <c r="K971" s="636"/>
      <c r="L971" s="636"/>
      <c r="M971" s="636"/>
      <c r="N971" s="636"/>
      <c r="O971" s="636"/>
      <c r="P971" s="636"/>
      <c r="Q971" s="636"/>
      <c r="R971" s="636"/>
      <c r="S971" s="636"/>
      <c r="T971" s="636"/>
      <c r="U971" s="636"/>
      <c r="V971" s="636"/>
      <c r="W971" s="636"/>
      <c r="X971" s="636"/>
      <c r="Y971" s="636"/>
      <c r="Z971" s="636"/>
      <c r="AA971" s="636"/>
    </row>
    <row r="972">
      <c r="A972" s="636"/>
      <c r="B972" s="636"/>
      <c r="C972" s="636"/>
      <c r="D972" s="636"/>
      <c r="E972" s="636"/>
      <c r="F972" s="636"/>
      <c r="G972" s="636"/>
      <c r="H972" s="636"/>
      <c r="I972" s="636"/>
      <c r="J972" s="636"/>
      <c r="K972" s="636"/>
      <c r="L972" s="636"/>
      <c r="M972" s="636"/>
      <c r="N972" s="636"/>
      <c r="O972" s="636"/>
      <c r="P972" s="636"/>
      <c r="Q972" s="636"/>
      <c r="R972" s="636"/>
      <c r="S972" s="636"/>
      <c r="T972" s="636"/>
      <c r="U972" s="636"/>
      <c r="V972" s="636"/>
      <c r="W972" s="636"/>
      <c r="X972" s="636"/>
      <c r="Y972" s="636"/>
      <c r="Z972" s="636"/>
      <c r="AA972" s="636"/>
    </row>
    <row r="973">
      <c r="A973" s="636"/>
      <c r="B973" s="636"/>
      <c r="C973" s="636"/>
      <c r="D973" s="636"/>
      <c r="E973" s="636"/>
      <c r="F973" s="636"/>
      <c r="G973" s="636"/>
      <c r="H973" s="636"/>
      <c r="I973" s="636"/>
      <c r="J973" s="636"/>
      <c r="K973" s="636"/>
      <c r="L973" s="636"/>
      <c r="M973" s="636"/>
      <c r="N973" s="636"/>
      <c r="O973" s="636"/>
      <c r="P973" s="636"/>
      <c r="Q973" s="636"/>
      <c r="R973" s="636"/>
      <c r="S973" s="636"/>
      <c r="T973" s="636"/>
      <c r="U973" s="636"/>
      <c r="V973" s="636"/>
      <c r="W973" s="636"/>
      <c r="X973" s="636"/>
      <c r="Y973" s="636"/>
      <c r="Z973" s="636"/>
      <c r="AA973" s="636"/>
    </row>
    <row r="974">
      <c r="A974" s="636"/>
      <c r="B974" s="636"/>
      <c r="C974" s="636"/>
      <c r="D974" s="636"/>
      <c r="E974" s="636"/>
      <c r="F974" s="636"/>
      <c r="G974" s="636"/>
      <c r="H974" s="636"/>
      <c r="I974" s="636"/>
      <c r="J974" s="636"/>
      <c r="K974" s="636"/>
      <c r="L974" s="636"/>
      <c r="M974" s="636"/>
      <c r="N974" s="636"/>
      <c r="O974" s="636"/>
      <c r="P974" s="636"/>
      <c r="Q974" s="636"/>
      <c r="R974" s="636"/>
      <c r="S974" s="636"/>
      <c r="T974" s="636"/>
      <c r="U974" s="636"/>
      <c r="V974" s="636"/>
      <c r="W974" s="636"/>
      <c r="X974" s="636"/>
      <c r="Y974" s="636"/>
      <c r="Z974" s="636"/>
      <c r="AA974" s="636"/>
    </row>
    <row r="975">
      <c r="A975" s="636"/>
      <c r="B975" s="636"/>
      <c r="C975" s="636"/>
      <c r="D975" s="636"/>
      <c r="E975" s="636"/>
      <c r="F975" s="636"/>
      <c r="G975" s="636"/>
      <c r="H975" s="636"/>
      <c r="I975" s="636"/>
      <c r="J975" s="636"/>
      <c r="K975" s="636"/>
      <c r="L975" s="636"/>
      <c r="M975" s="636"/>
      <c r="N975" s="636"/>
      <c r="O975" s="636"/>
      <c r="P975" s="636"/>
      <c r="Q975" s="636"/>
      <c r="R975" s="636"/>
      <c r="S975" s="636"/>
      <c r="T975" s="636"/>
      <c r="U975" s="636"/>
      <c r="V975" s="636"/>
      <c r="W975" s="636"/>
      <c r="X975" s="636"/>
      <c r="Y975" s="636"/>
      <c r="Z975" s="636"/>
      <c r="AA975" s="636"/>
    </row>
    <row r="976">
      <c r="A976" s="636"/>
      <c r="B976" s="636"/>
      <c r="C976" s="636"/>
      <c r="D976" s="636"/>
      <c r="E976" s="636"/>
      <c r="F976" s="636"/>
      <c r="G976" s="636"/>
      <c r="H976" s="636"/>
      <c r="I976" s="636"/>
      <c r="J976" s="636"/>
      <c r="K976" s="636"/>
      <c r="L976" s="636"/>
      <c r="M976" s="636"/>
      <c r="N976" s="636"/>
      <c r="O976" s="636"/>
      <c r="P976" s="636"/>
      <c r="Q976" s="636"/>
      <c r="R976" s="636"/>
      <c r="S976" s="636"/>
      <c r="T976" s="636"/>
      <c r="U976" s="636"/>
      <c r="V976" s="636"/>
      <c r="W976" s="636"/>
      <c r="X976" s="636"/>
      <c r="Y976" s="636"/>
      <c r="Z976" s="636"/>
      <c r="AA976" s="636"/>
    </row>
    <row r="977">
      <c r="A977" s="636"/>
      <c r="B977" s="636"/>
      <c r="C977" s="636"/>
      <c r="D977" s="636"/>
      <c r="E977" s="636"/>
      <c r="F977" s="636"/>
      <c r="G977" s="636"/>
      <c r="H977" s="636"/>
      <c r="I977" s="636"/>
      <c r="J977" s="636"/>
      <c r="K977" s="636"/>
      <c r="L977" s="636"/>
      <c r="M977" s="636"/>
      <c r="N977" s="636"/>
      <c r="O977" s="636"/>
      <c r="P977" s="636"/>
      <c r="Q977" s="636"/>
      <c r="R977" s="636"/>
      <c r="S977" s="636"/>
      <c r="T977" s="636"/>
      <c r="U977" s="636"/>
      <c r="V977" s="636"/>
      <c r="W977" s="636"/>
      <c r="X977" s="636"/>
      <c r="Y977" s="636"/>
      <c r="Z977" s="636"/>
      <c r="AA977" s="636"/>
    </row>
    <row r="978">
      <c r="A978" s="636"/>
      <c r="B978" s="636"/>
      <c r="C978" s="636"/>
      <c r="D978" s="636"/>
      <c r="E978" s="636"/>
      <c r="F978" s="636"/>
      <c r="G978" s="636"/>
      <c r="H978" s="636"/>
      <c r="I978" s="636"/>
      <c r="J978" s="636"/>
      <c r="K978" s="636"/>
      <c r="L978" s="636"/>
      <c r="M978" s="636"/>
      <c r="N978" s="636"/>
      <c r="O978" s="636"/>
      <c r="P978" s="636"/>
      <c r="Q978" s="636"/>
      <c r="R978" s="636"/>
      <c r="S978" s="636"/>
      <c r="T978" s="636"/>
      <c r="U978" s="636"/>
      <c r="V978" s="636"/>
      <c r="W978" s="636"/>
      <c r="X978" s="636"/>
      <c r="Y978" s="636"/>
      <c r="Z978" s="636"/>
      <c r="AA978" s="636"/>
    </row>
    <row r="979">
      <c r="A979" s="636"/>
      <c r="B979" s="636"/>
      <c r="C979" s="636"/>
      <c r="D979" s="636"/>
      <c r="E979" s="636"/>
      <c r="F979" s="636"/>
      <c r="G979" s="636"/>
      <c r="H979" s="636"/>
      <c r="I979" s="636"/>
      <c r="J979" s="636"/>
      <c r="K979" s="636"/>
      <c r="L979" s="636"/>
      <c r="M979" s="636"/>
      <c r="N979" s="636"/>
      <c r="O979" s="636"/>
      <c r="P979" s="636"/>
      <c r="Q979" s="636"/>
      <c r="R979" s="636"/>
      <c r="S979" s="636"/>
      <c r="T979" s="636"/>
      <c r="U979" s="636"/>
      <c r="V979" s="636"/>
      <c r="W979" s="636"/>
      <c r="X979" s="636"/>
      <c r="Y979" s="636"/>
      <c r="Z979" s="636"/>
      <c r="AA979" s="636"/>
    </row>
    <row r="980">
      <c r="A980" s="636"/>
      <c r="B980" s="636"/>
      <c r="C980" s="636"/>
      <c r="D980" s="636"/>
      <c r="E980" s="636"/>
      <c r="F980" s="636"/>
      <c r="G980" s="636"/>
      <c r="H980" s="636"/>
      <c r="I980" s="636"/>
      <c r="J980" s="636"/>
      <c r="K980" s="636"/>
      <c r="L980" s="636"/>
      <c r="M980" s="636"/>
      <c r="N980" s="636"/>
      <c r="O980" s="636"/>
      <c r="P980" s="636"/>
      <c r="Q980" s="636"/>
      <c r="R980" s="636"/>
      <c r="S980" s="636"/>
      <c r="T980" s="636"/>
      <c r="U980" s="636"/>
      <c r="V980" s="636"/>
      <c r="W980" s="636"/>
      <c r="X980" s="636"/>
      <c r="Y980" s="636"/>
      <c r="Z980" s="636"/>
      <c r="AA980" s="636"/>
    </row>
    <row r="981">
      <c r="A981" s="636"/>
      <c r="B981" s="636"/>
      <c r="C981" s="636"/>
      <c r="D981" s="636"/>
      <c r="E981" s="636"/>
      <c r="F981" s="636"/>
      <c r="G981" s="636"/>
      <c r="H981" s="636"/>
      <c r="I981" s="636"/>
      <c r="J981" s="636"/>
      <c r="K981" s="636"/>
      <c r="L981" s="636"/>
      <c r="M981" s="636"/>
      <c r="N981" s="636"/>
      <c r="O981" s="636"/>
      <c r="P981" s="636"/>
      <c r="Q981" s="636"/>
      <c r="R981" s="636"/>
      <c r="S981" s="636"/>
      <c r="T981" s="636"/>
      <c r="U981" s="636"/>
      <c r="V981" s="636"/>
      <c r="W981" s="636"/>
      <c r="X981" s="636"/>
      <c r="Y981" s="636"/>
      <c r="Z981" s="636"/>
      <c r="AA981" s="636"/>
    </row>
    <row r="982">
      <c r="A982" s="636"/>
      <c r="B982" s="636"/>
      <c r="C982" s="636"/>
      <c r="D982" s="636"/>
      <c r="E982" s="636"/>
      <c r="F982" s="636"/>
      <c r="G982" s="636"/>
      <c r="H982" s="636"/>
      <c r="I982" s="636"/>
      <c r="J982" s="636"/>
      <c r="K982" s="636"/>
      <c r="L982" s="636"/>
      <c r="M982" s="636"/>
      <c r="N982" s="636"/>
      <c r="O982" s="636"/>
      <c r="P982" s="636"/>
      <c r="Q982" s="636"/>
      <c r="R982" s="636"/>
      <c r="S982" s="636"/>
      <c r="T982" s="636"/>
      <c r="U982" s="636"/>
      <c r="V982" s="636"/>
      <c r="W982" s="636"/>
      <c r="X982" s="636"/>
      <c r="Y982" s="636"/>
      <c r="Z982" s="636"/>
      <c r="AA982" s="636"/>
    </row>
    <row r="983">
      <c r="A983" s="636"/>
      <c r="B983" s="636"/>
      <c r="C983" s="636"/>
      <c r="D983" s="636"/>
      <c r="E983" s="636"/>
      <c r="F983" s="636"/>
      <c r="G983" s="636"/>
      <c r="H983" s="636"/>
      <c r="I983" s="636"/>
      <c r="J983" s="636"/>
      <c r="K983" s="636"/>
      <c r="L983" s="636"/>
      <c r="M983" s="636"/>
      <c r="N983" s="636"/>
      <c r="O983" s="636"/>
      <c r="P983" s="636"/>
      <c r="Q983" s="636"/>
      <c r="R983" s="636"/>
      <c r="S983" s="636"/>
      <c r="T983" s="636"/>
      <c r="U983" s="636"/>
      <c r="V983" s="636"/>
      <c r="W983" s="636"/>
      <c r="X983" s="636"/>
      <c r="Y983" s="636"/>
      <c r="Z983" s="636"/>
      <c r="AA983" s="636"/>
    </row>
    <row r="984">
      <c r="A984" s="636"/>
      <c r="B984" s="636"/>
      <c r="C984" s="636"/>
      <c r="D984" s="636"/>
      <c r="E984" s="636"/>
      <c r="F984" s="636"/>
      <c r="G984" s="636"/>
      <c r="H984" s="636"/>
      <c r="I984" s="636"/>
      <c r="J984" s="636"/>
      <c r="K984" s="636"/>
      <c r="L984" s="636"/>
      <c r="M984" s="636"/>
      <c r="N984" s="636"/>
      <c r="O984" s="636"/>
      <c r="P984" s="636"/>
      <c r="Q984" s="636"/>
      <c r="R984" s="636"/>
      <c r="S984" s="636"/>
      <c r="T984" s="636"/>
      <c r="U984" s="636"/>
      <c r="V984" s="636"/>
      <c r="W984" s="636"/>
      <c r="X984" s="636"/>
      <c r="Y984" s="636"/>
      <c r="Z984" s="636"/>
      <c r="AA984" s="636"/>
    </row>
    <row r="985">
      <c r="A985" s="636"/>
      <c r="B985" s="636"/>
      <c r="C985" s="636"/>
      <c r="D985" s="636"/>
      <c r="E985" s="636"/>
      <c r="F985" s="636"/>
      <c r="G985" s="636"/>
      <c r="H985" s="636"/>
      <c r="I985" s="636"/>
      <c r="J985" s="636"/>
      <c r="K985" s="636"/>
      <c r="L985" s="636"/>
      <c r="M985" s="636"/>
      <c r="N985" s="636"/>
      <c r="O985" s="636"/>
      <c r="P985" s="636"/>
      <c r="Q985" s="636"/>
      <c r="R985" s="636"/>
      <c r="S985" s="636"/>
      <c r="T985" s="636"/>
      <c r="U985" s="636"/>
      <c r="V985" s="636"/>
      <c r="W985" s="636"/>
      <c r="X985" s="636"/>
      <c r="Y985" s="636"/>
      <c r="Z985" s="636"/>
      <c r="AA985" s="636"/>
    </row>
    <row r="986">
      <c r="A986" s="636"/>
      <c r="B986" s="636"/>
      <c r="C986" s="636"/>
      <c r="D986" s="636"/>
      <c r="E986" s="636"/>
      <c r="F986" s="636"/>
      <c r="G986" s="636"/>
      <c r="H986" s="636"/>
      <c r="I986" s="636"/>
      <c r="J986" s="636"/>
      <c r="K986" s="636"/>
      <c r="L986" s="636"/>
      <c r="M986" s="636"/>
      <c r="N986" s="636"/>
      <c r="O986" s="636"/>
      <c r="P986" s="636"/>
      <c r="Q986" s="636"/>
      <c r="R986" s="636"/>
      <c r="S986" s="636"/>
      <c r="T986" s="636"/>
      <c r="U986" s="636"/>
      <c r="V986" s="636"/>
      <c r="W986" s="636"/>
      <c r="X986" s="636"/>
      <c r="Y986" s="636"/>
      <c r="Z986" s="636"/>
      <c r="AA986" s="636"/>
    </row>
    <row r="987">
      <c r="A987" s="636"/>
      <c r="B987" s="636"/>
      <c r="C987" s="636"/>
      <c r="D987" s="636"/>
      <c r="E987" s="636"/>
      <c r="F987" s="636"/>
      <c r="G987" s="636"/>
      <c r="H987" s="636"/>
      <c r="I987" s="636"/>
      <c r="J987" s="636"/>
      <c r="K987" s="636"/>
      <c r="L987" s="636"/>
      <c r="M987" s="636"/>
      <c r="N987" s="636"/>
      <c r="O987" s="636"/>
      <c r="P987" s="636"/>
      <c r="Q987" s="636"/>
      <c r="R987" s="636"/>
      <c r="S987" s="636"/>
      <c r="T987" s="636"/>
      <c r="U987" s="636"/>
      <c r="V987" s="636"/>
      <c r="W987" s="636"/>
      <c r="X987" s="636"/>
      <c r="Y987" s="636"/>
      <c r="Z987" s="636"/>
      <c r="AA987" s="636"/>
    </row>
    <row r="988">
      <c r="A988" s="636"/>
      <c r="B988" s="636"/>
      <c r="C988" s="636"/>
      <c r="D988" s="636"/>
      <c r="E988" s="636"/>
      <c r="F988" s="636"/>
      <c r="G988" s="636"/>
      <c r="H988" s="636"/>
      <c r="I988" s="636"/>
      <c r="J988" s="636"/>
      <c r="K988" s="636"/>
      <c r="L988" s="636"/>
      <c r="M988" s="636"/>
      <c r="N988" s="636"/>
      <c r="O988" s="636"/>
      <c r="P988" s="636"/>
      <c r="Q988" s="636"/>
      <c r="R988" s="636"/>
      <c r="S988" s="636"/>
      <c r="T988" s="636"/>
      <c r="U988" s="636"/>
      <c r="V988" s="636"/>
      <c r="W988" s="636"/>
      <c r="X988" s="636"/>
      <c r="Y988" s="636"/>
      <c r="Z988" s="636"/>
      <c r="AA988" s="636"/>
    </row>
    <row r="989">
      <c r="A989" s="636"/>
      <c r="B989" s="636"/>
      <c r="C989" s="636"/>
      <c r="D989" s="636"/>
      <c r="E989" s="636"/>
      <c r="F989" s="636"/>
      <c r="G989" s="636"/>
      <c r="H989" s="636"/>
      <c r="I989" s="636"/>
      <c r="J989" s="636"/>
      <c r="K989" s="636"/>
      <c r="L989" s="636"/>
      <c r="M989" s="636"/>
      <c r="N989" s="636"/>
      <c r="O989" s="636"/>
      <c r="P989" s="636"/>
      <c r="Q989" s="636"/>
      <c r="R989" s="636"/>
      <c r="S989" s="636"/>
      <c r="T989" s="636"/>
      <c r="U989" s="636"/>
      <c r="V989" s="636"/>
      <c r="W989" s="636"/>
      <c r="X989" s="636"/>
      <c r="Y989" s="636"/>
      <c r="Z989" s="636"/>
      <c r="AA989" s="636"/>
    </row>
    <row r="990">
      <c r="A990" s="636"/>
      <c r="B990" s="636"/>
      <c r="C990" s="636"/>
      <c r="D990" s="636"/>
      <c r="E990" s="636"/>
      <c r="F990" s="636"/>
      <c r="G990" s="636"/>
      <c r="H990" s="636"/>
      <c r="I990" s="636"/>
      <c r="J990" s="636"/>
      <c r="K990" s="636"/>
      <c r="L990" s="636"/>
      <c r="M990" s="636"/>
      <c r="N990" s="636"/>
      <c r="O990" s="636"/>
      <c r="P990" s="636"/>
      <c r="Q990" s="636"/>
      <c r="R990" s="636"/>
      <c r="S990" s="636"/>
      <c r="T990" s="636"/>
      <c r="U990" s="636"/>
      <c r="V990" s="636"/>
      <c r="W990" s="636"/>
      <c r="X990" s="636"/>
      <c r="Y990" s="636"/>
      <c r="Z990" s="636"/>
      <c r="AA990" s="636"/>
    </row>
    <row r="991">
      <c r="A991" s="636"/>
      <c r="B991" s="636"/>
      <c r="C991" s="636"/>
      <c r="D991" s="636"/>
      <c r="E991" s="636"/>
      <c r="F991" s="636"/>
      <c r="G991" s="636"/>
      <c r="H991" s="636"/>
      <c r="I991" s="636"/>
      <c r="J991" s="636"/>
      <c r="K991" s="636"/>
      <c r="L991" s="636"/>
      <c r="M991" s="636"/>
      <c r="N991" s="636"/>
      <c r="O991" s="636"/>
      <c r="P991" s="636"/>
      <c r="Q991" s="636"/>
      <c r="R991" s="636"/>
      <c r="S991" s="636"/>
      <c r="T991" s="636"/>
      <c r="U991" s="636"/>
      <c r="V991" s="636"/>
      <c r="W991" s="636"/>
      <c r="X991" s="636"/>
      <c r="Y991" s="636"/>
      <c r="Z991" s="636"/>
      <c r="AA991" s="636"/>
    </row>
    <row r="992">
      <c r="A992" s="636"/>
      <c r="B992" s="636"/>
      <c r="C992" s="636"/>
      <c r="D992" s="636"/>
      <c r="E992" s="636"/>
      <c r="F992" s="636"/>
      <c r="G992" s="636"/>
      <c r="H992" s="636"/>
      <c r="I992" s="636"/>
      <c r="J992" s="636"/>
      <c r="K992" s="636"/>
      <c r="L992" s="636"/>
      <c r="M992" s="636"/>
      <c r="N992" s="636"/>
      <c r="O992" s="636"/>
      <c r="P992" s="636"/>
      <c r="Q992" s="636"/>
      <c r="R992" s="636"/>
      <c r="S992" s="636"/>
      <c r="T992" s="636"/>
      <c r="U992" s="636"/>
      <c r="V992" s="636"/>
      <c r="W992" s="636"/>
      <c r="X992" s="636"/>
      <c r="Y992" s="636"/>
      <c r="Z992" s="636"/>
      <c r="AA992" s="636"/>
    </row>
    <row r="993">
      <c r="A993" s="636"/>
      <c r="B993" s="636"/>
      <c r="C993" s="636"/>
      <c r="D993" s="636"/>
      <c r="E993" s="636"/>
      <c r="F993" s="636"/>
      <c r="G993" s="636"/>
      <c r="H993" s="636"/>
      <c r="I993" s="636"/>
      <c r="J993" s="636"/>
      <c r="K993" s="636"/>
      <c r="L993" s="636"/>
      <c r="M993" s="636"/>
      <c r="N993" s="636"/>
      <c r="O993" s="636"/>
      <c r="P993" s="636"/>
      <c r="Q993" s="636"/>
      <c r="R993" s="636"/>
      <c r="S993" s="636"/>
      <c r="T993" s="636"/>
      <c r="U993" s="636"/>
      <c r="V993" s="636"/>
      <c r="W993" s="636"/>
      <c r="X993" s="636"/>
      <c r="Y993" s="636"/>
      <c r="Z993" s="636"/>
      <c r="AA993" s="636"/>
    </row>
    <row r="994">
      <c r="A994" s="636"/>
      <c r="B994" s="636"/>
      <c r="C994" s="636"/>
      <c r="D994" s="636"/>
      <c r="E994" s="636"/>
      <c r="F994" s="636"/>
      <c r="G994" s="636"/>
      <c r="H994" s="636"/>
      <c r="I994" s="636"/>
      <c r="J994" s="636"/>
      <c r="K994" s="636"/>
      <c r="L994" s="636"/>
      <c r="M994" s="636"/>
      <c r="N994" s="636"/>
      <c r="O994" s="636"/>
      <c r="P994" s="636"/>
      <c r="Q994" s="636"/>
      <c r="R994" s="636"/>
      <c r="S994" s="636"/>
      <c r="T994" s="636"/>
      <c r="U994" s="636"/>
      <c r="V994" s="636"/>
      <c r="W994" s="636"/>
      <c r="X994" s="636"/>
      <c r="Y994" s="636"/>
      <c r="Z994" s="636"/>
      <c r="AA994" s="636"/>
    </row>
    <row r="995">
      <c r="A995" s="636"/>
      <c r="B995" s="636"/>
      <c r="C995" s="636"/>
      <c r="D995" s="636"/>
      <c r="E995" s="636"/>
      <c r="F995" s="636"/>
      <c r="G995" s="636"/>
      <c r="H995" s="636"/>
      <c r="I995" s="636"/>
      <c r="J995" s="636"/>
      <c r="K995" s="636"/>
      <c r="L995" s="636"/>
      <c r="M995" s="636"/>
      <c r="N995" s="636"/>
      <c r="O995" s="636"/>
      <c r="P995" s="636"/>
      <c r="Q995" s="636"/>
      <c r="R995" s="636"/>
      <c r="S995" s="636"/>
      <c r="T995" s="636"/>
      <c r="U995" s="636"/>
      <c r="V995" s="636"/>
      <c r="W995" s="636"/>
      <c r="X995" s="636"/>
      <c r="Y995" s="636"/>
      <c r="Z995" s="636"/>
      <c r="AA995" s="636"/>
    </row>
    <row r="996">
      <c r="A996" s="636"/>
      <c r="B996" s="636"/>
      <c r="C996" s="636"/>
      <c r="D996" s="636"/>
      <c r="E996" s="636"/>
      <c r="F996" s="636"/>
      <c r="G996" s="636"/>
      <c r="H996" s="636"/>
      <c r="I996" s="636"/>
      <c r="J996" s="636"/>
      <c r="K996" s="636"/>
      <c r="L996" s="636"/>
      <c r="M996" s="636"/>
      <c r="N996" s="636"/>
      <c r="O996" s="636"/>
      <c r="P996" s="636"/>
      <c r="Q996" s="636"/>
      <c r="R996" s="636"/>
      <c r="S996" s="636"/>
      <c r="T996" s="636"/>
      <c r="U996" s="636"/>
      <c r="V996" s="636"/>
      <c r="W996" s="636"/>
      <c r="X996" s="636"/>
      <c r="Y996" s="636"/>
      <c r="Z996" s="636"/>
      <c r="AA996" s="636"/>
    </row>
    <row r="997">
      <c r="A997" s="636"/>
      <c r="B997" s="636"/>
      <c r="C997" s="636"/>
      <c r="D997" s="636"/>
      <c r="E997" s="636"/>
      <c r="F997" s="636"/>
      <c r="G997" s="636"/>
      <c r="H997" s="636"/>
      <c r="I997" s="636"/>
      <c r="J997" s="636"/>
      <c r="K997" s="636"/>
      <c r="L997" s="636"/>
      <c r="M997" s="636"/>
      <c r="N997" s="636"/>
      <c r="O997" s="636"/>
      <c r="P997" s="636"/>
      <c r="Q997" s="636"/>
      <c r="R997" s="636"/>
      <c r="S997" s="636"/>
      <c r="T997" s="636"/>
      <c r="U997" s="636"/>
      <c r="V997" s="636"/>
      <c r="W997" s="636"/>
      <c r="X997" s="636"/>
      <c r="Y997" s="636"/>
      <c r="Z997" s="636"/>
      <c r="AA997" s="636"/>
    </row>
    <row r="998">
      <c r="A998" s="636"/>
      <c r="B998" s="636"/>
      <c r="C998" s="636"/>
      <c r="D998" s="636"/>
      <c r="E998" s="636"/>
      <c r="F998" s="636"/>
      <c r="G998" s="636"/>
      <c r="H998" s="636"/>
      <c r="I998" s="636"/>
      <c r="J998" s="636"/>
      <c r="K998" s="636"/>
      <c r="L998" s="636"/>
      <c r="M998" s="636"/>
      <c r="N998" s="636"/>
      <c r="O998" s="636"/>
      <c r="P998" s="636"/>
      <c r="Q998" s="636"/>
      <c r="R998" s="636"/>
      <c r="S998" s="636"/>
      <c r="T998" s="636"/>
      <c r="U998" s="636"/>
      <c r="V998" s="636"/>
      <c r="W998" s="636"/>
      <c r="X998" s="636"/>
      <c r="Y998" s="636"/>
      <c r="Z998" s="636"/>
      <c r="AA998" s="636"/>
    </row>
    <row r="999">
      <c r="A999" s="636"/>
      <c r="B999" s="636"/>
      <c r="C999" s="636"/>
      <c r="D999" s="636"/>
      <c r="E999" s="636"/>
      <c r="F999" s="636"/>
      <c r="G999" s="636"/>
      <c r="H999" s="636"/>
      <c r="I999" s="636"/>
      <c r="J999" s="636"/>
      <c r="K999" s="636"/>
      <c r="L999" s="636"/>
      <c r="M999" s="636"/>
      <c r="N999" s="636"/>
      <c r="O999" s="636"/>
      <c r="P999" s="636"/>
      <c r="Q999" s="636"/>
      <c r="R999" s="636"/>
      <c r="S999" s="636"/>
      <c r="T999" s="636"/>
      <c r="U999" s="636"/>
      <c r="V999" s="636"/>
      <c r="W999" s="636"/>
      <c r="X999" s="636"/>
      <c r="Y999" s="636"/>
      <c r="Z999" s="636"/>
      <c r="AA999" s="636"/>
    </row>
    <row r="1000">
      <c r="A1000" s="636"/>
      <c r="B1000" s="636"/>
      <c r="C1000" s="636"/>
      <c r="D1000" s="636"/>
      <c r="E1000" s="636"/>
      <c r="F1000" s="636"/>
      <c r="G1000" s="636"/>
      <c r="H1000" s="636"/>
      <c r="I1000" s="636"/>
      <c r="J1000" s="636"/>
      <c r="K1000" s="636"/>
      <c r="L1000" s="636"/>
      <c r="M1000" s="636"/>
      <c r="N1000" s="636"/>
      <c r="O1000" s="636"/>
      <c r="P1000" s="636"/>
      <c r="Q1000" s="636"/>
      <c r="R1000" s="636"/>
      <c r="S1000" s="636"/>
      <c r="T1000" s="636"/>
      <c r="U1000" s="636"/>
      <c r="V1000" s="636"/>
      <c r="W1000" s="636"/>
      <c r="X1000" s="636"/>
      <c r="Y1000" s="636"/>
      <c r="Z1000" s="636"/>
      <c r="AA1000" s="63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23.25"/>
    <col customWidth="1" min="2" max="2" width="102.63"/>
  </cols>
  <sheetData>
    <row r="1">
      <c r="A1" s="644" t="s">
        <v>2180</v>
      </c>
      <c r="B1" s="644" t="s">
        <v>2181</v>
      </c>
      <c r="C1" s="644" t="s">
        <v>2098</v>
      </c>
      <c r="D1" s="645"/>
      <c r="E1" s="645"/>
      <c r="F1" s="645"/>
      <c r="G1" s="645"/>
      <c r="H1" s="645"/>
      <c r="I1" s="645"/>
      <c r="J1" s="645"/>
      <c r="K1" s="645"/>
      <c r="L1" s="645"/>
      <c r="M1" s="645"/>
      <c r="N1" s="645"/>
      <c r="O1" s="645"/>
      <c r="P1" s="645"/>
      <c r="Q1" s="645"/>
      <c r="R1" s="645"/>
      <c r="S1" s="645"/>
      <c r="T1" s="645"/>
      <c r="U1" s="645"/>
      <c r="V1" s="645"/>
      <c r="W1" s="645"/>
      <c r="X1" s="645"/>
      <c r="Y1" s="645"/>
      <c r="Z1" s="645"/>
    </row>
    <row r="2">
      <c r="A2" s="153" t="s">
        <v>2182</v>
      </c>
      <c r="B2" s="646" t="s">
        <v>2183</v>
      </c>
      <c r="C2" s="153" t="s">
        <v>53</v>
      </c>
    </row>
    <row r="3">
      <c r="A3" s="153" t="s">
        <v>2184</v>
      </c>
      <c r="B3" s="646" t="s">
        <v>2185</v>
      </c>
      <c r="C3" s="153" t="s">
        <v>1317</v>
      </c>
    </row>
    <row r="4">
      <c r="A4" s="153" t="s">
        <v>2186</v>
      </c>
      <c r="B4" s="646" t="s">
        <v>2187</v>
      </c>
      <c r="C4" s="153" t="s">
        <v>1317</v>
      </c>
    </row>
    <row r="5">
      <c r="A5" s="153" t="s">
        <v>2097</v>
      </c>
      <c r="B5" s="153" t="s">
        <v>2188</v>
      </c>
      <c r="C5" s="153" t="s">
        <v>30</v>
      </c>
    </row>
    <row r="6">
      <c r="A6" s="153" t="s">
        <v>2189</v>
      </c>
      <c r="B6" s="134" t="s">
        <v>2190</v>
      </c>
      <c r="C6" s="134" t="s">
        <v>2191</v>
      </c>
    </row>
    <row r="7">
      <c r="A7" s="153" t="s">
        <v>2192</v>
      </c>
      <c r="B7" s="153" t="s">
        <v>2193</v>
      </c>
      <c r="C7" s="153" t="s">
        <v>1317</v>
      </c>
    </row>
    <row r="8">
      <c r="A8" s="153" t="s">
        <v>2194</v>
      </c>
      <c r="B8" s="153" t="s">
        <v>2195</v>
      </c>
      <c r="C8" s="153" t="s">
        <v>2196</v>
      </c>
    </row>
    <row r="9">
      <c r="A9" s="153" t="s">
        <v>2197</v>
      </c>
      <c r="B9" s="153" t="s">
        <v>2198</v>
      </c>
      <c r="C9" s="153" t="s">
        <v>2196</v>
      </c>
    </row>
    <row r="10">
      <c r="A10" s="153" t="s">
        <v>2199</v>
      </c>
      <c r="B10" s="134" t="s">
        <v>2200</v>
      </c>
      <c r="C10" s="153" t="s">
        <v>1317</v>
      </c>
    </row>
    <row r="11">
      <c r="A11" s="153" t="s">
        <v>2201</v>
      </c>
      <c r="B11" s="153" t="s">
        <v>2202</v>
      </c>
      <c r="C11" s="153" t="s">
        <v>2203</v>
      </c>
    </row>
    <row r="12">
      <c r="A12" s="153" t="s">
        <v>2204</v>
      </c>
      <c r="B12" s="153" t="s">
        <v>2205</v>
      </c>
    </row>
    <row r="13">
      <c r="A13" s="153" t="s">
        <v>2206</v>
      </c>
      <c r="B13" s="153" t="s">
        <v>2207</v>
      </c>
    </row>
    <row r="14">
      <c r="A14" s="153" t="s">
        <v>2208</v>
      </c>
      <c r="B14" s="153" t="s">
        <v>2209</v>
      </c>
    </row>
    <row r="15">
      <c r="A15" s="153" t="s">
        <v>1563</v>
      </c>
      <c r="B15" s="153" t="s">
        <v>2210</v>
      </c>
      <c r="C15" s="153" t="s">
        <v>2211</v>
      </c>
    </row>
    <row r="16">
      <c r="A16" s="153" t="s">
        <v>1563</v>
      </c>
      <c r="B16" s="153" t="s">
        <v>2212</v>
      </c>
    </row>
    <row r="17">
      <c r="A17" s="153" t="s">
        <v>1563</v>
      </c>
      <c r="B17" s="153" t="s">
        <v>2213</v>
      </c>
      <c r="C17" s="153" t="s">
        <v>30</v>
      </c>
    </row>
    <row r="18">
      <c r="A18" s="153" t="s">
        <v>2214</v>
      </c>
      <c r="B18" s="153" t="s">
        <v>2215</v>
      </c>
      <c r="C18" s="153" t="s">
        <v>2211</v>
      </c>
    </row>
    <row r="19">
      <c r="A19" s="153" t="s">
        <v>2216</v>
      </c>
      <c r="B19" s="153" t="s">
        <v>2217</v>
      </c>
    </row>
    <row r="20">
      <c r="B20" s="153" t="s">
        <v>2218</v>
      </c>
    </row>
    <row r="21">
      <c r="B21" s="153" t="s">
        <v>2219</v>
      </c>
    </row>
    <row r="22">
      <c r="B22" s="153" t="s">
        <v>2220</v>
      </c>
    </row>
    <row r="23">
      <c r="B23" s="153" t="s">
        <v>2221</v>
      </c>
    </row>
    <row r="24">
      <c r="B24" s="153" t="s">
        <v>2222</v>
      </c>
    </row>
    <row r="25">
      <c r="B25" s="153" t="s">
        <v>2223</v>
      </c>
    </row>
    <row r="26">
      <c r="A26" s="153" t="s">
        <v>2224</v>
      </c>
      <c r="B26" s="153" t="s">
        <v>2225</v>
      </c>
    </row>
    <row r="27">
      <c r="A27" s="153" t="s">
        <v>2226</v>
      </c>
      <c r="B27" s="153" t="s">
        <v>2227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2" max="2" width="102.5"/>
  </cols>
  <sheetData>
    <row r="1">
      <c r="A1" s="647" t="s">
        <v>0</v>
      </c>
      <c r="B1" s="648" t="s">
        <v>1186</v>
      </c>
      <c r="C1" s="649" t="s">
        <v>2228</v>
      </c>
      <c r="D1" s="649" t="s">
        <v>2098</v>
      </c>
      <c r="E1" s="649" t="s">
        <v>2229</v>
      </c>
      <c r="F1" s="636"/>
      <c r="G1" s="636"/>
      <c r="H1" s="636"/>
      <c r="I1" s="636"/>
      <c r="J1" s="636"/>
      <c r="K1" s="636"/>
      <c r="L1" s="636"/>
      <c r="M1" s="636"/>
      <c r="N1" s="636"/>
      <c r="O1" s="636"/>
      <c r="P1" s="636"/>
      <c r="Q1" s="636"/>
      <c r="R1" s="636"/>
      <c r="S1" s="636"/>
      <c r="T1" s="636"/>
      <c r="U1" s="636"/>
      <c r="V1" s="636"/>
      <c r="W1" s="636"/>
      <c r="X1" s="636"/>
      <c r="Y1" s="636"/>
      <c r="Z1" s="636"/>
      <c r="AA1" s="636"/>
    </row>
    <row r="2">
      <c r="A2" s="349">
        <v>1.0</v>
      </c>
      <c r="B2" s="650" t="s">
        <v>2230</v>
      </c>
      <c r="C2" s="651">
        <v>21.0</v>
      </c>
      <c r="D2" s="349" t="s">
        <v>2231</v>
      </c>
      <c r="E2" s="652">
        <v>42797.0</v>
      </c>
      <c r="F2" s="636"/>
      <c r="G2" s="636"/>
      <c r="H2" s="636"/>
      <c r="I2" s="636"/>
      <c r="J2" s="636"/>
      <c r="K2" s="636"/>
      <c r="L2" s="636"/>
      <c r="M2" s="636"/>
      <c r="N2" s="636"/>
      <c r="O2" s="636"/>
      <c r="P2" s="636"/>
      <c r="Q2" s="636"/>
      <c r="R2" s="636"/>
      <c r="S2" s="636"/>
      <c r="T2" s="636"/>
      <c r="U2" s="636"/>
      <c r="V2" s="636"/>
      <c r="W2" s="636"/>
      <c r="X2" s="636"/>
      <c r="Y2" s="636"/>
      <c r="Z2" s="636"/>
      <c r="AA2" s="636"/>
    </row>
    <row r="3">
      <c r="A3" s="349">
        <v>2.0</v>
      </c>
      <c r="B3" s="653" t="s">
        <v>2232</v>
      </c>
      <c r="C3" s="654">
        <v>42738.0</v>
      </c>
      <c r="D3" s="349" t="s">
        <v>30</v>
      </c>
      <c r="E3" s="652">
        <v>42800.0</v>
      </c>
      <c r="F3" s="636"/>
      <c r="G3" s="636"/>
      <c r="H3" s="636"/>
      <c r="I3" s="636"/>
      <c r="J3" s="636"/>
      <c r="K3" s="636"/>
      <c r="L3" s="636"/>
      <c r="M3" s="636"/>
      <c r="N3" s="636"/>
      <c r="O3" s="636"/>
      <c r="P3" s="636"/>
      <c r="Q3" s="636"/>
      <c r="R3" s="636"/>
      <c r="S3" s="636"/>
      <c r="T3" s="636"/>
      <c r="U3" s="636"/>
      <c r="V3" s="636"/>
      <c r="W3" s="636"/>
      <c r="X3" s="636"/>
      <c r="Y3" s="636"/>
      <c r="Z3" s="636"/>
      <c r="AA3" s="636"/>
    </row>
    <row r="4">
      <c r="A4" s="349">
        <v>3.0</v>
      </c>
      <c r="B4" s="650" t="s">
        <v>2233</v>
      </c>
      <c r="C4" s="349" t="s">
        <v>2234</v>
      </c>
      <c r="D4" s="349" t="s">
        <v>1317</v>
      </c>
      <c r="E4" s="652">
        <v>42801.0</v>
      </c>
      <c r="F4" s="636"/>
      <c r="G4" s="636"/>
      <c r="H4" s="636"/>
      <c r="I4" s="636"/>
      <c r="J4" s="636"/>
      <c r="K4" s="636"/>
      <c r="L4" s="636"/>
      <c r="M4" s="636"/>
      <c r="N4" s="636"/>
      <c r="O4" s="636"/>
      <c r="P4" s="636"/>
      <c r="Q4" s="636"/>
      <c r="R4" s="636"/>
      <c r="S4" s="636"/>
      <c r="T4" s="636"/>
      <c r="U4" s="636"/>
      <c r="V4" s="636"/>
      <c r="W4" s="636"/>
      <c r="X4" s="636"/>
      <c r="Y4" s="636"/>
      <c r="Z4" s="636"/>
      <c r="AA4" s="636"/>
    </row>
    <row r="5">
      <c r="A5" s="655">
        <v>4.0</v>
      </c>
      <c r="B5" s="656" t="s">
        <v>2235</v>
      </c>
      <c r="C5" s="636"/>
      <c r="D5" s="657" t="s">
        <v>2236</v>
      </c>
      <c r="E5" s="658">
        <v>43009.0</v>
      </c>
      <c r="F5" s="636"/>
      <c r="G5" s="636"/>
      <c r="H5" s="636"/>
      <c r="I5" s="636"/>
      <c r="J5" s="636"/>
      <c r="K5" s="636"/>
      <c r="L5" s="636"/>
      <c r="M5" s="636"/>
      <c r="N5" s="636"/>
      <c r="O5" s="636"/>
      <c r="P5" s="636"/>
      <c r="Q5" s="636"/>
      <c r="R5" s="636"/>
      <c r="S5" s="636"/>
      <c r="T5" s="636"/>
      <c r="U5" s="636"/>
      <c r="V5" s="636"/>
      <c r="W5" s="636"/>
      <c r="X5" s="636"/>
      <c r="Y5" s="636"/>
      <c r="Z5" s="636"/>
      <c r="AA5" s="636"/>
    </row>
    <row r="6">
      <c r="A6" s="636"/>
      <c r="B6" s="659"/>
      <c r="C6" s="636"/>
      <c r="D6" s="636"/>
      <c r="E6" s="636"/>
      <c r="F6" s="636"/>
      <c r="G6" s="636"/>
      <c r="H6" s="636"/>
      <c r="I6" s="636"/>
      <c r="J6" s="636"/>
      <c r="K6" s="636"/>
      <c r="L6" s="636"/>
      <c r="M6" s="636"/>
      <c r="N6" s="636"/>
      <c r="O6" s="636"/>
      <c r="P6" s="636"/>
      <c r="Q6" s="636"/>
      <c r="R6" s="636"/>
      <c r="S6" s="636"/>
      <c r="T6" s="636"/>
      <c r="U6" s="636"/>
      <c r="V6" s="636"/>
      <c r="W6" s="636"/>
      <c r="X6" s="636"/>
      <c r="Y6" s="636"/>
      <c r="Z6" s="636"/>
      <c r="AA6" s="636"/>
    </row>
    <row r="7">
      <c r="A7" s="636"/>
      <c r="B7" s="659"/>
      <c r="C7" s="636"/>
      <c r="D7" s="636"/>
      <c r="E7" s="636"/>
      <c r="F7" s="636"/>
      <c r="G7" s="636"/>
      <c r="H7" s="636"/>
      <c r="I7" s="636"/>
      <c r="J7" s="636"/>
      <c r="K7" s="636"/>
      <c r="L7" s="636"/>
      <c r="M7" s="636"/>
      <c r="N7" s="636"/>
      <c r="O7" s="636"/>
      <c r="P7" s="636"/>
      <c r="Q7" s="636"/>
      <c r="R7" s="636"/>
      <c r="S7" s="636"/>
      <c r="T7" s="636"/>
      <c r="U7" s="636"/>
      <c r="V7" s="636"/>
      <c r="W7" s="636"/>
      <c r="X7" s="636"/>
      <c r="Y7" s="636"/>
      <c r="Z7" s="636"/>
      <c r="AA7" s="636"/>
    </row>
    <row r="8">
      <c r="A8" s="636"/>
      <c r="B8" s="659"/>
      <c r="C8" s="636"/>
      <c r="D8" s="636"/>
      <c r="E8" s="636"/>
      <c r="F8" s="636"/>
      <c r="G8" s="636"/>
      <c r="H8" s="636"/>
      <c r="I8" s="636"/>
      <c r="J8" s="636"/>
      <c r="K8" s="636"/>
      <c r="L8" s="636"/>
      <c r="M8" s="636"/>
      <c r="N8" s="636"/>
      <c r="O8" s="636"/>
      <c r="P8" s="636"/>
      <c r="Q8" s="636"/>
      <c r="R8" s="636"/>
      <c r="S8" s="636"/>
      <c r="T8" s="636"/>
      <c r="U8" s="636"/>
      <c r="V8" s="636"/>
      <c r="W8" s="636"/>
      <c r="X8" s="636"/>
      <c r="Y8" s="636"/>
      <c r="Z8" s="636"/>
      <c r="AA8" s="636"/>
    </row>
    <row r="9">
      <c r="A9" s="636"/>
      <c r="B9" s="636"/>
      <c r="C9" s="636"/>
      <c r="D9" s="636"/>
      <c r="E9" s="660"/>
      <c r="F9" s="636"/>
      <c r="G9" s="636"/>
      <c r="H9" s="636"/>
      <c r="I9" s="636"/>
      <c r="J9" s="636"/>
      <c r="K9" s="636"/>
      <c r="L9" s="636"/>
      <c r="M9" s="636"/>
      <c r="N9" s="636"/>
      <c r="O9" s="636"/>
      <c r="P9" s="636"/>
      <c r="Q9" s="636"/>
      <c r="R9" s="636"/>
      <c r="S9" s="636"/>
      <c r="T9" s="636"/>
      <c r="U9" s="636"/>
      <c r="V9" s="636"/>
      <c r="W9" s="636"/>
      <c r="X9" s="636"/>
      <c r="Y9" s="636"/>
      <c r="Z9" s="636"/>
      <c r="AA9" s="636"/>
    </row>
    <row r="10">
      <c r="A10" s="636"/>
      <c r="B10" s="636"/>
      <c r="C10" s="636"/>
      <c r="D10" s="636"/>
      <c r="E10" s="660"/>
      <c r="F10" s="636"/>
      <c r="G10" s="636"/>
      <c r="H10" s="636"/>
      <c r="I10" s="636"/>
      <c r="J10" s="636"/>
      <c r="K10" s="636"/>
      <c r="L10" s="636"/>
      <c r="M10" s="636"/>
      <c r="N10" s="636"/>
      <c r="O10" s="636"/>
      <c r="P10" s="636"/>
      <c r="Q10" s="636"/>
      <c r="R10" s="636"/>
      <c r="S10" s="636"/>
      <c r="T10" s="636"/>
      <c r="U10" s="636"/>
      <c r="V10" s="636"/>
      <c r="W10" s="636"/>
      <c r="X10" s="636"/>
      <c r="Y10" s="636"/>
      <c r="Z10" s="636"/>
      <c r="AA10" s="636"/>
    </row>
    <row r="11">
      <c r="A11" s="636"/>
      <c r="B11" s="636"/>
      <c r="C11" s="636"/>
      <c r="D11" s="636"/>
      <c r="E11" s="660"/>
      <c r="F11" s="636"/>
      <c r="G11" s="636"/>
      <c r="H11" s="636"/>
      <c r="I11" s="636"/>
      <c r="J11" s="636"/>
      <c r="K11" s="636"/>
      <c r="L11" s="636"/>
      <c r="M11" s="636"/>
      <c r="N11" s="636"/>
      <c r="O11" s="636"/>
      <c r="P11" s="636"/>
      <c r="Q11" s="636"/>
      <c r="R11" s="636"/>
      <c r="S11" s="636"/>
      <c r="T11" s="636"/>
      <c r="U11" s="636"/>
      <c r="V11" s="636"/>
      <c r="W11" s="636"/>
      <c r="X11" s="636"/>
      <c r="Y11" s="636"/>
      <c r="Z11" s="636"/>
      <c r="AA11" s="636"/>
    </row>
    <row r="12">
      <c r="A12" s="636"/>
      <c r="B12" s="636"/>
      <c r="C12" s="636"/>
      <c r="D12" s="636"/>
      <c r="E12" s="660"/>
      <c r="F12" s="636"/>
      <c r="G12" s="636"/>
      <c r="H12" s="636"/>
      <c r="I12" s="636"/>
      <c r="J12" s="636"/>
      <c r="K12" s="636"/>
      <c r="L12" s="636"/>
      <c r="M12" s="636"/>
      <c r="N12" s="636"/>
      <c r="O12" s="636"/>
      <c r="P12" s="636"/>
      <c r="Q12" s="636"/>
      <c r="R12" s="636"/>
      <c r="S12" s="636"/>
      <c r="T12" s="636"/>
      <c r="U12" s="636"/>
      <c r="V12" s="636"/>
      <c r="W12" s="636"/>
      <c r="X12" s="636"/>
      <c r="Y12" s="636"/>
      <c r="Z12" s="636"/>
      <c r="AA12" s="636"/>
    </row>
    <row r="13">
      <c r="A13" s="636"/>
      <c r="B13" s="636"/>
      <c r="C13" s="636"/>
      <c r="D13" s="636"/>
      <c r="E13" s="636"/>
      <c r="F13" s="636"/>
      <c r="G13" s="636"/>
      <c r="H13" s="636"/>
      <c r="I13" s="636"/>
      <c r="J13" s="636"/>
      <c r="K13" s="636"/>
      <c r="L13" s="636"/>
      <c r="M13" s="636"/>
      <c r="N13" s="636"/>
      <c r="O13" s="636"/>
      <c r="P13" s="636"/>
      <c r="Q13" s="636"/>
      <c r="R13" s="636"/>
      <c r="S13" s="636"/>
      <c r="T13" s="636"/>
      <c r="U13" s="636"/>
      <c r="V13" s="636"/>
      <c r="W13" s="636"/>
      <c r="X13" s="636"/>
      <c r="Y13" s="636"/>
      <c r="Z13" s="636"/>
      <c r="AA13" s="636"/>
    </row>
    <row r="14">
      <c r="A14" s="636"/>
      <c r="B14" s="636"/>
      <c r="C14" s="636"/>
      <c r="D14" s="636"/>
      <c r="E14" s="636"/>
      <c r="F14" s="636"/>
      <c r="G14" s="636"/>
      <c r="H14" s="636"/>
      <c r="I14" s="636"/>
      <c r="J14" s="636"/>
      <c r="K14" s="636"/>
      <c r="L14" s="636"/>
      <c r="M14" s="636"/>
      <c r="N14" s="636"/>
      <c r="O14" s="636"/>
      <c r="P14" s="636"/>
      <c r="Q14" s="636"/>
      <c r="R14" s="636"/>
      <c r="S14" s="636"/>
      <c r="T14" s="636"/>
      <c r="U14" s="636"/>
      <c r="V14" s="636"/>
      <c r="W14" s="636"/>
      <c r="X14" s="636"/>
      <c r="Y14" s="636"/>
      <c r="Z14" s="636"/>
      <c r="AA14" s="636"/>
    </row>
    <row r="15">
      <c r="A15" s="636"/>
      <c r="B15" s="636"/>
      <c r="C15" s="636"/>
      <c r="D15" s="636"/>
      <c r="E15" s="636"/>
      <c r="F15" s="636"/>
      <c r="G15" s="636"/>
      <c r="H15" s="636"/>
      <c r="I15" s="636"/>
      <c r="J15" s="636"/>
      <c r="K15" s="636"/>
      <c r="L15" s="636"/>
      <c r="M15" s="636"/>
      <c r="N15" s="636"/>
      <c r="O15" s="636"/>
      <c r="P15" s="636"/>
      <c r="Q15" s="636"/>
      <c r="R15" s="636"/>
      <c r="S15" s="636"/>
      <c r="T15" s="636"/>
      <c r="U15" s="636"/>
      <c r="V15" s="636"/>
      <c r="W15" s="636"/>
      <c r="X15" s="636"/>
      <c r="Y15" s="636"/>
      <c r="Z15" s="636"/>
      <c r="AA15" s="636"/>
    </row>
    <row r="16">
      <c r="A16" s="636"/>
      <c r="B16" s="636"/>
      <c r="C16" s="636"/>
      <c r="D16" s="636"/>
      <c r="E16" s="636"/>
      <c r="F16" s="636"/>
      <c r="G16" s="636"/>
      <c r="H16" s="636"/>
      <c r="I16" s="636"/>
      <c r="J16" s="636"/>
      <c r="K16" s="636"/>
      <c r="L16" s="636"/>
      <c r="M16" s="636"/>
      <c r="N16" s="636"/>
      <c r="O16" s="636"/>
      <c r="P16" s="636"/>
      <c r="Q16" s="636"/>
      <c r="R16" s="636"/>
      <c r="S16" s="636"/>
      <c r="T16" s="636"/>
      <c r="U16" s="636"/>
      <c r="V16" s="636"/>
      <c r="W16" s="636"/>
      <c r="X16" s="636"/>
      <c r="Y16" s="636"/>
      <c r="Z16" s="636"/>
      <c r="AA16" s="636"/>
    </row>
    <row r="17">
      <c r="A17" s="636"/>
      <c r="B17" s="636"/>
      <c r="C17" s="636"/>
      <c r="D17" s="636"/>
      <c r="E17" s="636"/>
      <c r="F17" s="636"/>
      <c r="G17" s="636"/>
      <c r="H17" s="636"/>
      <c r="I17" s="636"/>
      <c r="J17" s="636"/>
      <c r="K17" s="636"/>
      <c r="L17" s="636"/>
      <c r="M17" s="636"/>
      <c r="N17" s="636"/>
      <c r="O17" s="636"/>
      <c r="P17" s="636"/>
      <c r="Q17" s="636"/>
      <c r="R17" s="636"/>
      <c r="S17" s="636"/>
      <c r="T17" s="636"/>
      <c r="U17" s="636"/>
      <c r="V17" s="636"/>
      <c r="W17" s="636"/>
      <c r="X17" s="636"/>
      <c r="Y17" s="636"/>
      <c r="Z17" s="636"/>
      <c r="AA17" s="636"/>
    </row>
    <row r="18">
      <c r="A18" s="636"/>
      <c r="B18" s="636"/>
      <c r="C18" s="636"/>
      <c r="D18" s="636"/>
      <c r="E18" s="636"/>
      <c r="F18" s="636"/>
      <c r="G18" s="636"/>
      <c r="H18" s="636"/>
      <c r="I18" s="636"/>
      <c r="J18" s="636"/>
      <c r="K18" s="636"/>
      <c r="L18" s="636"/>
      <c r="M18" s="636"/>
      <c r="N18" s="636"/>
      <c r="O18" s="636"/>
      <c r="P18" s="636"/>
      <c r="Q18" s="636"/>
      <c r="R18" s="636"/>
      <c r="S18" s="636"/>
      <c r="T18" s="636"/>
      <c r="U18" s="636"/>
      <c r="V18" s="636"/>
      <c r="W18" s="636"/>
      <c r="X18" s="636"/>
      <c r="Y18" s="636"/>
      <c r="Z18" s="636"/>
      <c r="AA18" s="636"/>
    </row>
    <row r="19">
      <c r="A19" s="636"/>
      <c r="B19" s="636"/>
      <c r="C19" s="636"/>
      <c r="D19" s="636"/>
      <c r="E19" s="636"/>
      <c r="F19" s="636"/>
      <c r="G19" s="636"/>
      <c r="H19" s="636"/>
      <c r="I19" s="636"/>
      <c r="J19" s="636"/>
      <c r="K19" s="636"/>
      <c r="L19" s="636"/>
      <c r="M19" s="636"/>
      <c r="N19" s="636"/>
      <c r="O19" s="636"/>
      <c r="P19" s="636"/>
      <c r="Q19" s="636"/>
      <c r="R19" s="636"/>
      <c r="S19" s="636"/>
      <c r="T19" s="636"/>
      <c r="U19" s="636"/>
      <c r="V19" s="636"/>
      <c r="W19" s="636"/>
      <c r="X19" s="636"/>
      <c r="Y19" s="636"/>
      <c r="Z19" s="636"/>
      <c r="AA19" s="636"/>
    </row>
    <row r="20">
      <c r="A20" s="636"/>
      <c r="B20" s="636"/>
      <c r="C20" s="636"/>
      <c r="D20" s="636"/>
      <c r="E20" s="636"/>
      <c r="F20" s="636"/>
      <c r="G20" s="636"/>
      <c r="H20" s="636"/>
      <c r="I20" s="636"/>
      <c r="J20" s="636"/>
      <c r="K20" s="636"/>
      <c r="L20" s="636"/>
      <c r="M20" s="636"/>
      <c r="N20" s="636"/>
      <c r="O20" s="636"/>
      <c r="P20" s="636"/>
      <c r="Q20" s="636"/>
      <c r="R20" s="636"/>
      <c r="S20" s="636"/>
      <c r="T20" s="636"/>
      <c r="U20" s="636"/>
      <c r="V20" s="636"/>
      <c r="W20" s="636"/>
      <c r="X20" s="636"/>
      <c r="Y20" s="636"/>
      <c r="Z20" s="636"/>
      <c r="AA20" s="636"/>
    </row>
    <row r="21">
      <c r="A21" s="636"/>
      <c r="B21" s="636"/>
      <c r="C21" s="636"/>
      <c r="D21" s="636"/>
      <c r="E21" s="636"/>
      <c r="F21" s="636"/>
      <c r="G21" s="636"/>
      <c r="H21" s="636"/>
      <c r="I21" s="636"/>
      <c r="J21" s="636"/>
      <c r="K21" s="636"/>
      <c r="L21" s="636"/>
      <c r="M21" s="636"/>
      <c r="N21" s="636"/>
      <c r="O21" s="636"/>
      <c r="P21" s="636"/>
      <c r="Q21" s="636"/>
      <c r="R21" s="636"/>
      <c r="S21" s="636"/>
      <c r="T21" s="636"/>
      <c r="U21" s="636"/>
      <c r="V21" s="636"/>
      <c r="W21" s="636"/>
      <c r="X21" s="636"/>
      <c r="Y21" s="636"/>
      <c r="Z21" s="636"/>
      <c r="AA21" s="636"/>
    </row>
    <row r="22">
      <c r="A22" s="636"/>
      <c r="B22" s="636"/>
      <c r="C22" s="636"/>
      <c r="D22" s="636"/>
      <c r="E22" s="636"/>
      <c r="F22" s="636"/>
      <c r="G22" s="636"/>
      <c r="H22" s="636"/>
      <c r="I22" s="636"/>
      <c r="J22" s="636"/>
      <c r="K22" s="636"/>
      <c r="L22" s="636"/>
      <c r="M22" s="636"/>
      <c r="N22" s="636"/>
      <c r="O22" s="636"/>
      <c r="P22" s="636"/>
      <c r="Q22" s="636"/>
      <c r="R22" s="636"/>
      <c r="S22" s="636"/>
      <c r="T22" s="636"/>
      <c r="U22" s="636"/>
      <c r="V22" s="636"/>
      <c r="W22" s="636"/>
      <c r="X22" s="636"/>
      <c r="Y22" s="636"/>
      <c r="Z22" s="636"/>
      <c r="AA22" s="636"/>
    </row>
    <row r="23">
      <c r="A23" s="636"/>
      <c r="B23" s="636"/>
      <c r="C23" s="636"/>
      <c r="D23" s="636"/>
      <c r="E23" s="636"/>
      <c r="F23" s="636"/>
      <c r="G23" s="636"/>
      <c r="H23" s="636"/>
      <c r="I23" s="636"/>
      <c r="J23" s="636"/>
      <c r="K23" s="636"/>
      <c r="L23" s="636"/>
      <c r="M23" s="636"/>
      <c r="N23" s="636"/>
      <c r="O23" s="636"/>
      <c r="P23" s="636"/>
      <c r="Q23" s="636"/>
      <c r="R23" s="636"/>
      <c r="S23" s="636"/>
      <c r="T23" s="636"/>
      <c r="U23" s="636"/>
      <c r="V23" s="636"/>
      <c r="W23" s="636"/>
      <c r="X23" s="636"/>
      <c r="Y23" s="636"/>
      <c r="Z23" s="636"/>
      <c r="AA23" s="636"/>
    </row>
    <row r="24">
      <c r="A24" s="636"/>
      <c r="B24" s="636"/>
      <c r="C24" s="636"/>
      <c r="D24" s="636"/>
      <c r="E24" s="636"/>
      <c r="F24" s="636"/>
      <c r="G24" s="636"/>
      <c r="H24" s="636"/>
      <c r="I24" s="636"/>
      <c r="J24" s="636"/>
      <c r="K24" s="636"/>
      <c r="L24" s="636"/>
      <c r="M24" s="636"/>
      <c r="N24" s="636"/>
      <c r="O24" s="636"/>
      <c r="P24" s="636"/>
      <c r="Q24" s="636"/>
      <c r="R24" s="636"/>
      <c r="S24" s="636"/>
      <c r="T24" s="636"/>
      <c r="U24" s="636"/>
      <c r="V24" s="636"/>
      <c r="W24" s="636"/>
      <c r="X24" s="636"/>
      <c r="Y24" s="636"/>
      <c r="Z24" s="636"/>
      <c r="AA24" s="636"/>
    </row>
    <row r="25">
      <c r="A25" s="636"/>
      <c r="B25" s="636"/>
      <c r="C25" s="636"/>
      <c r="D25" s="636"/>
      <c r="E25" s="636"/>
      <c r="F25" s="636"/>
      <c r="G25" s="636"/>
      <c r="H25" s="636"/>
      <c r="I25" s="636"/>
      <c r="J25" s="636"/>
      <c r="K25" s="636"/>
      <c r="L25" s="636"/>
      <c r="M25" s="636"/>
      <c r="N25" s="636"/>
      <c r="O25" s="636"/>
      <c r="P25" s="636"/>
      <c r="Q25" s="636"/>
      <c r="R25" s="636"/>
      <c r="S25" s="636"/>
      <c r="T25" s="636"/>
      <c r="U25" s="636"/>
      <c r="V25" s="636"/>
      <c r="W25" s="636"/>
      <c r="X25" s="636"/>
      <c r="Y25" s="636"/>
      <c r="Z25" s="636"/>
      <c r="AA25" s="636"/>
    </row>
    <row r="26">
      <c r="A26" s="636"/>
      <c r="B26" s="636"/>
      <c r="C26" s="636"/>
      <c r="D26" s="636"/>
      <c r="E26" s="636"/>
      <c r="F26" s="636"/>
      <c r="G26" s="636"/>
      <c r="H26" s="636"/>
      <c r="I26" s="636"/>
      <c r="J26" s="636"/>
      <c r="K26" s="636"/>
      <c r="L26" s="636"/>
      <c r="M26" s="636"/>
      <c r="N26" s="636"/>
      <c r="O26" s="636"/>
      <c r="P26" s="636"/>
      <c r="Q26" s="636"/>
      <c r="R26" s="636"/>
      <c r="S26" s="636"/>
      <c r="T26" s="636"/>
      <c r="U26" s="636"/>
      <c r="V26" s="636"/>
      <c r="W26" s="636"/>
      <c r="X26" s="636"/>
      <c r="Y26" s="636"/>
      <c r="Z26" s="636"/>
      <c r="AA26" s="636"/>
    </row>
    <row r="27">
      <c r="A27" s="636"/>
      <c r="B27" s="636"/>
      <c r="C27" s="636"/>
      <c r="D27" s="636"/>
      <c r="E27" s="636"/>
      <c r="F27" s="636"/>
      <c r="G27" s="636"/>
      <c r="H27" s="636"/>
      <c r="I27" s="636"/>
      <c r="J27" s="636"/>
      <c r="K27" s="636"/>
      <c r="L27" s="636"/>
      <c r="M27" s="636"/>
      <c r="N27" s="636"/>
      <c r="O27" s="636"/>
      <c r="P27" s="636"/>
      <c r="Q27" s="636"/>
      <c r="R27" s="636"/>
      <c r="S27" s="636"/>
      <c r="T27" s="636"/>
      <c r="U27" s="636"/>
      <c r="V27" s="636"/>
      <c r="W27" s="636"/>
      <c r="X27" s="636"/>
      <c r="Y27" s="636"/>
      <c r="Z27" s="636"/>
      <c r="AA27" s="636"/>
    </row>
    <row r="28">
      <c r="A28" s="636"/>
      <c r="B28" s="636"/>
      <c r="C28" s="636"/>
      <c r="D28" s="636"/>
      <c r="E28" s="636"/>
      <c r="F28" s="636"/>
      <c r="G28" s="636"/>
      <c r="H28" s="636"/>
      <c r="I28" s="636"/>
      <c r="J28" s="636"/>
      <c r="K28" s="636"/>
      <c r="L28" s="636"/>
      <c r="M28" s="636"/>
      <c r="N28" s="636"/>
      <c r="O28" s="636"/>
      <c r="P28" s="636"/>
      <c r="Q28" s="636"/>
      <c r="R28" s="636"/>
      <c r="S28" s="636"/>
      <c r="T28" s="636"/>
      <c r="U28" s="636"/>
      <c r="V28" s="636"/>
      <c r="W28" s="636"/>
      <c r="X28" s="636"/>
      <c r="Y28" s="636"/>
      <c r="Z28" s="636"/>
      <c r="AA28" s="636"/>
    </row>
    <row r="29">
      <c r="A29" s="636"/>
      <c r="B29" s="636"/>
      <c r="C29" s="636"/>
      <c r="D29" s="636"/>
      <c r="E29" s="636"/>
      <c r="F29" s="636"/>
      <c r="G29" s="636"/>
      <c r="H29" s="636"/>
      <c r="I29" s="636"/>
      <c r="J29" s="636"/>
      <c r="K29" s="636"/>
      <c r="L29" s="636"/>
      <c r="M29" s="636"/>
      <c r="N29" s="636"/>
      <c r="O29" s="636"/>
      <c r="P29" s="636"/>
      <c r="Q29" s="636"/>
      <c r="R29" s="636"/>
      <c r="S29" s="636"/>
      <c r="T29" s="636"/>
      <c r="U29" s="636"/>
      <c r="V29" s="636"/>
      <c r="W29" s="636"/>
      <c r="X29" s="636"/>
      <c r="Y29" s="636"/>
      <c r="Z29" s="636"/>
      <c r="AA29" s="636"/>
    </row>
    <row r="30">
      <c r="A30" s="636"/>
      <c r="B30" s="636"/>
      <c r="C30" s="636"/>
      <c r="D30" s="636"/>
      <c r="E30" s="636"/>
      <c r="F30" s="636"/>
      <c r="G30" s="636"/>
      <c r="H30" s="636"/>
      <c r="I30" s="636"/>
      <c r="J30" s="636"/>
      <c r="K30" s="636"/>
      <c r="L30" s="636"/>
      <c r="M30" s="636"/>
      <c r="N30" s="636"/>
      <c r="O30" s="636"/>
      <c r="P30" s="636"/>
      <c r="Q30" s="636"/>
      <c r="R30" s="636"/>
      <c r="S30" s="636"/>
      <c r="T30" s="636"/>
      <c r="U30" s="636"/>
      <c r="V30" s="636"/>
      <c r="W30" s="636"/>
      <c r="X30" s="636"/>
      <c r="Y30" s="636"/>
      <c r="Z30" s="636"/>
      <c r="AA30" s="636"/>
    </row>
    <row r="31">
      <c r="A31" s="636"/>
      <c r="B31" s="636"/>
      <c r="C31" s="636"/>
      <c r="D31" s="636"/>
      <c r="E31" s="636"/>
      <c r="F31" s="636"/>
      <c r="G31" s="636"/>
      <c r="H31" s="636"/>
      <c r="I31" s="636"/>
      <c r="J31" s="636"/>
      <c r="K31" s="636"/>
      <c r="L31" s="636"/>
      <c r="M31" s="636"/>
      <c r="N31" s="636"/>
      <c r="O31" s="636"/>
      <c r="P31" s="636"/>
      <c r="Q31" s="636"/>
      <c r="R31" s="636"/>
      <c r="S31" s="636"/>
      <c r="T31" s="636"/>
      <c r="U31" s="636"/>
      <c r="V31" s="636"/>
      <c r="W31" s="636"/>
      <c r="X31" s="636"/>
      <c r="Y31" s="636"/>
      <c r="Z31" s="636"/>
      <c r="AA31" s="636"/>
    </row>
    <row r="32">
      <c r="A32" s="636"/>
      <c r="B32" s="636"/>
      <c r="C32" s="636"/>
      <c r="D32" s="636"/>
      <c r="E32" s="636"/>
      <c r="F32" s="636"/>
      <c r="G32" s="636"/>
      <c r="H32" s="636"/>
      <c r="I32" s="636"/>
      <c r="J32" s="636"/>
      <c r="K32" s="636"/>
      <c r="L32" s="636"/>
      <c r="M32" s="636"/>
      <c r="N32" s="636"/>
      <c r="O32" s="636"/>
      <c r="P32" s="636"/>
      <c r="Q32" s="636"/>
      <c r="R32" s="636"/>
      <c r="S32" s="636"/>
      <c r="T32" s="636"/>
      <c r="U32" s="636"/>
      <c r="V32" s="636"/>
      <c r="W32" s="636"/>
      <c r="X32" s="636"/>
      <c r="Y32" s="636"/>
      <c r="Z32" s="636"/>
      <c r="AA32" s="636"/>
    </row>
    <row r="33">
      <c r="A33" s="636"/>
      <c r="B33" s="636"/>
      <c r="C33" s="636"/>
      <c r="D33" s="636"/>
      <c r="E33" s="636"/>
      <c r="F33" s="636"/>
      <c r="G33" s="636"/>
      <c r="H33" s="636"/>
      <c r="I33" s="636"/>
      <c r="J33" s="636"/>
      <c r="K33" s="636"/>
      <c r="L33" s="636"/>
      <c r="M33" s="636"/>
      <c r="N33" s="636"/>
      <c r="O33" s="636"/>
      <c r="P33" s="636"/>
      <c r="Q33" s="636"/>
      <c r="R33" s="636"/>
      <c r="S33" s="636"/>
      <c r="T33" s="636"/>
      <c r="U33" s="636"/>
      <c r="V33" s="636"/>
      <c r="W33" s="636"/>
      <c r="X33" s="636"/>
      <c r="Y33" s="636"/>
      <c r="Z33" s="636"/>
      <c r="AA33" s="636"/>
    </row>
    <row r="34">
      <c r="A34" s="636"/>
      <c r="B34" s="636"/>
      <c r="C34" s="636"/>
      <c r="D34" s="636"/>
      <c r="E34" s="636"/>
      <c r="F34" s="636"/>
      <c r="G34" s="636"/>
      <c r="H34" s="636"/>
      <c r="I34" s="636"/>
      <c r="J34" s="636"/>
      <c r="K34" s="636"/>
      <c r="L34" s="636"/>
      <c r="M34" s="636"/>
      <c r="N34" s="636"/>
      <c r="O34" s="636"/>
      <c r="P34" s="636"/>
      <c r="Q34" s="636"/>
      <c r="R34" s="636"/>
      <c r="S34" s="636"/>
      <c r="T34" s="636"/>
      <c r="U34" s="636"/>
      <c r="V34" s="636"/>
      <c r="W34" s="636"/>
      <c r="X34" s="636"/>
      <c r="Y34" s="636"/>
      <c r="Z34" s="636"/>
      <c r="AA34" s="636"/>
    </row>
    <row r="35">
      <c r="A35" s="636"/>
      <c r="B35" s="636"/>
      <c r="C35" s="636"/>
      <c r="D35" s="636"/>
      <c r="E35" s="636"/>
      <c r="F35" s="636"/>
      <c r="G35" s="636"/>
      <c r="H35" s="636"/>
      <c r="I35" s="636"/>
      <c r="J35" s="636"/>
      <c r="K35" s="636"/>
      <c r="L35" s="636"/>
      <c r="M35" s="636"/>
      <c r="N35" s="636"/>
      <c r="O35" s="636"/>
      <c r="P35" s="636"/>
      <c r="Q35" s="636"/>
      <c r="R35" s="636"/>
      <c r="S35" s="636"/>
      <c r="T35" s="636"/>
      <c r="U35" s="636"/>
      <c r="V35" s="636"/>
      <c r="W35" s="636"/>
      <c r="X35" s="636"/>
      <c r="Y35" s="636"/>
      <c r="Z35" s="636"/>
      <c r="AA35" s="636"/>
    </row>
    <row r="36">
      <c r="A36" s="636"/>
      <c r="B36" s="636"/>
      <c r="C36" s="636"/>
      <c r="D36" s="636"/>
      <c r="E36" s="636"/>
      <c r="F36" s="636"/>
      <c r="G36" s="636"/>
      <c r="H36" s="636"/>
      <c r="I36" s="636"/>
      <c r="J36" s="636"/>
      <c r="K36" s="636"/>
      <c r="L36" s="636"/>
      <c r="M36" s="636"/>
      <c r="N36" s="636"/>
      <c r="O36" s="636"/>
      <c r="P36" s="636"/>
      <c r="Q36" s="636"/>
      <c r="R36" s="636"/>
      <c r="S36" s="636"/>
      <c r="T36" s="636"/>
      <c r="U36" s="636"/>
      <c r="V36" s="636"/>
      <c r="W36" s="636"/>
      <c r="X36" s="636"/>
      <c r="Y36" s="636"/>
      <c r="Z36" s="636"/>
      <c r="AA36" s="636"/>
    </row>
    <row r="37">
      <c r="A37" s="636"/>
      <c r="B37" s="636"/>
      <c r="C37" s="636"/>
      <c r="D37" s="636"/>
      <c r="E37" s="636"/>
      <c r="F37" s="636"/>
      <c r="G37" s="636"/>
      <c r="H37" s="636"/>
      <c r="I37" s="636"/>
      <c r="J37" s="636"/>
      <c r="K37" s="636"/>
      <c r="L37" s="636"/>
      <c r="M37" s="636"/>
      <c r="N37" s="636"/>
      <c r="O37" s="636"/>
      <c r="P37" s="636"/>
      <c r="Q37" s="636"/>
      <c r="R37" s="636"/>
      <c r="S37" s="636"/>
      <c r="T37" s="636"/>
      <c r="U37" s="636"/>
      <c r="V37" s="636"/>
      <c r="W37" s="636"/>
      <c r="X37" s="636"/>
      <c r="Y37" s="636"/>
      <c r="Z37" s="636"/>
      <c r="AA37" s="636"/>
    </row>
    <row r="38">
      <c r="A38" s="636"/>
      <c r="B38" s="636"/>
      <c r="C38" s="636"/>
      <c r="D38" s="636"/>
      <c r="E38" s="636"/>
      <c r="F38" s="636"/>
      <c r="G38" s="636"/>
      <c r="H38" s="636"/>
      <c r="I38" s="636"/>
      <c r="J38" s="636"/>
      <c r="K38" s="636"/>
      <c r="L38" s="636"/>
      <c r="M38" s="636"/>
      <c r="N38" s="636"/>
      <c r="O38" s="636"/>
      <c r="P38" s="636"/>
      <c r="Q38" s="636"/>
      <c r="R38" s="636"/>
      <c r="S38" s="636"/>
      <c r="T38" s="636"/>
      <c r="U38" s="636"/>
      <c r="V38" s="636"/>
      <c r="W38" s="636"/>
      <c r="X38" s="636"/>
      <c r="Y38" s="636"/>
      <c r="Z38" s="636"/>
      <c r="AA38" s="636"/>
    </row>
    <row r="39">
      <c r="A39" s="636"/>
      <c r="B39" s="636"/>
      <c r="C39" s="636"/>
      <c r="D39" s="636"/>
      <c r="E39" s="636"/>
      <c r="F39" s="636"/>
      <c r="G39" s="636"/>
      <c r="H39" s="636"/>
      <c r="I39" s="636"/>
      <c r="J39" s="636"/>
      <c r="K39" s="636"/>
      <c r="L39" s="636"/>
      <c r="M39" s="636"/>
      <c r="N39" s="636"/>
      <c r="O39" s="636"/>
      <c r="P39" s="636"/>
      <c r="Q39" s="636"/>
      <c r="R39" s="636"/>
      <c r="S39" s="636"/>
      <c r="T39" s="636"/>
      <c r="U39" s="636"/>
      <c r="V39" s="636"/>
      <c r="W39" s="636"/>
      <c r="X39" s="636"/>
      <c r="Y39" s="636"/>
      <c r="Z39" s="636"/>
      <c r="AA39" s="636"/>
    </row>
    <row r="40">
      <c r="A40" s="636"/>
      <c r="B40" s="636"/>
      <c r="C40" s="636"/>
      <c r="D40" s="636"/>
      <c r="E40" s="636"/>
      <c r="F40" s="636"/>
      <c r="G40" s="636"/>
      <c r="H40" s="636"/>
      <c r="I40" s="636"/>
      <c r="J40" s="636"/>
      <c r="K40" s="636"/>
      <c r="L40" s="636"/>
      <c r="M40" s="636"/>
      <c r="N40" s="636"/>
      <c r="O40" s="636"/>
      <c r="P40" s="636"/>
      <c r="Q40" s="636"/>
      <c r="R40" s="636"/>
      <c r="S40" s="636"/>
      <c r="T40" s="636"/>
      <c r="U40" s="636"/>
      <c r="V40" s="636"/>
      <c r="W40" s="636"/>
      <c r="X40" s="636"/>
      <c r="Y40" s="636"/>
      <c r="Z40" s="636"/>
      <c r="AA40" s="636"/>
    </row>
    <row r="41">
      <c r="A41" s="636"/>
      <c r="B41" s="636"/>
      <c r="C41" s="636"/>
      <c r="D41" s="636"/>
      <c r="E41" s="636"/>
      <c r="F41" s="636"/>
      <c r="G41" s="636"/>
      <c r="H41" s="636"/>
      <c r="I41" s="636"/>
      <c r="J41" s="636"/>
      <c r="K41" s="636"/>
      <c r="L41" s="636"/>
      <c r="M41" s="636"/>
      <c r="N41" s="636"/>
      <c r="O41" s="636"/>
      <c r="P41" s="636"/>
      <c r="Q41" s="636"/>
      <c r="R41" s="636"/>
      <c r="S41" s="636"/>
      <c r="T41" s="636"/>
      <c r="U41" s="636"/>
      <c r="V41" s="636"/>
      <c r="W41" s="636"/>
      <c r="X41" s="636"/>
      <c r="Y41" s="636"/>
      <c r="Z41" s="636"/>
      <c r="AA41" s="636"/>
    </row>
    <row r="42">
      <c r="A42" s="636"/>
      <c r="B42" s="636"/>
      <c r="C42" s="636"/>
      <c r="D42" s="636"/>
      <c r="E42" s="636"/>
      <c r="F42" s="636"/>
      <c r="G42" s="636"/>
      <c r="H42" s="636"/>
      <c r="I42" s="636"/>
      <c r="J42" s="636"/>
      <c r="K42" s="636"/>
      <c r="L42" s="636"/>
      <c r="M42" s="636"/>
      <c r="N42" s="636"/>
      <c r="O42" s="636"/>
      <c r="P42" s="636"/>
      <c r="Q42" s="636"/>
      <c r="R42" s="636"/>
      <c r="S42" s="636"/>
      <c r="T42" s="636"/>
      <c r="U42" s="636"/>
      <c r="V42" s="636"/>
      <c r="W42" s="636"/>
      <c r="X42" s="636"/>
      <c r="Y42" s="636"/>
      <c r="Z42" s="636"/>
      <c r="AA42" s="636"/>
    </row>
    <row r="43">
      <c r="A43" s="636"/>
      <c r="B43" s="636"/>
      <c r="C43" s="636"/>
      <c r="D43" s="636"/>
      <c r="E43" s="636"/>
      <c r="F43" s="636"/>
      <c r="G43" s="636"/>
      <c r="H43" s="636"/>
      <c r="I43" s="636"/>
      <c r="J43" s="636"/>
      <c r="K43" s="636"/>
      <c r="L43" s="636"/>
      <c r="M43" s="636"/>
      <c r="N43" s="636"/>
      <c r="O43" s="636"/>
      <c r="P43" s="636"/>
      <c r="Q43" s="636"/>
      <c r="R43" s="636"/>
      <c r="S43" s="636"/>
      <c r="T43" s="636"/>
      <c r="U43" s="636"/>
      <c r="V43" s="636"/>
      <c r="W43" s="636"/>
      <c r="X43" s="636"/>
      <c r="Y43" s="636"/>
      <c r="Z43" s="636"/>
      <c r="AA43" s="636"/>
    </row>
    <row r="44">
      <c r="A44" s="636"/>
      <c r="B44" s="636"/>
      <c r="C44" s="636"/>
      <c r="D44" s="636"/>
      <c r="E44" s="636"/>
      <c r="F44" s="636"/>
      <c r="G44" s="636"/>
      <c r="H44" s="636"/>
      <c r="I44" s="636"/>
      <c r="J44" s="636"/>
      <c r="K44" s="636"/>
      <c r="L44" s="636"/>
      <c r="M44" s="636"/>
      <c r="N44" s="636"/>
      <c r="O44" s="636"/>
      <c r="P44" s="636"/>
      <c r="Q44" s="636"/>
      <c r="R44" s="636"/>
      <c r="S44" s="636"/>
      <c r="T44" s="636"/>
      <c r="U44" s="636"/>
      <c r="V44" s="636"/>
      <c r="W44" s="636"/>
      <c r="X44" s="636"/>
      <c r="Y44" s="636"/>
      <c r="Z44" s="636"/>
      <c r="AA44" s="636"/>
    </row>
    <row r="45">
      <c r="A45" s="636"/>
      <c r="B45" s="636"/>
      <c r="C45" s="636"/>
      <c r="D45" s="636"/>
      <c r="E45" s="636"/>
      <c r="F45" s="636"/>
      <c r="G45" s="636"/>
      <c r="H45" s="636"/>
      <c r="I45" s="636"/>
      <c r="J45" s="636"/>
      <c r="K45" s="636"/>
      <c r="L45" s="636"/>
      <c r="M45" s="636"/>
      <c r="N45" s="636"/>
      <c r="O45" s="636"/>
      <c r="P45" s="636"/>
      <c r="Q45" s="636"/>
      <c r="R45" s="636"/>
      <c r="S45" s="636"/>
      <c r="T45" s="636"/>
      <c r="U45" s="636"/>
      <c r="V45" s="636"/>
      <c r="W45" s="636"/>
      <c r="X45" s="636"/>
      <c r="Y45" s="636"/>
      <c r="Z45" s="636"/>
      <c r="AA45" s="636"/>
    </row>
    <row r="46">
      <c r="A46" s="636"/>
      <c r="B46" s="636"/>
      <c r="C46" s="636"/>
      <c r="D46" s="636"/>
      <c r="E46" s="636"/>
      <c r="F46" s="636"/>
      <c r="G46" s="636"/>
      <c r="H46" s="636"/>
      <c r="I46" s="636"/>
      <c r="J46" s="636"/>
      <c r="K46" s="636"/>
      <c r="L46" s="636"/>
      <c r="M46" s="636"/>
      <c r="N46" s="636"/>
      <c r="O46" s="636"/>
      <c r="P46" s="636"/>
      <c r="Q46" s="636"/>
      <c r="R46" s="636"/>
      <c r="S46" s="636"/>
      <c r="T46" s="636"/>
      <c r="U46" s="636"/>
      <c r="V46" s="636"/>
      <c r="W46" s="636"/>
      <c r="X46" s="636"/>
      <c r="Y46" s="636"/>
      <c r="Z46" s="636"/>
      <c r="AA46" s="636"/>
    </row>
    <row r="47">
      <c r="A47" s="636"/>
      <c r="B47" s="636"/>
      <c r="C47" s="636"/>
      <c r="D47" s="636"/>
      <c r="E47" s="636"/>
      <c r="F47" s="636"/>
      <c r="G47" s="636"/>
      <c r="H47" s="636"/>
      <c r="I47" s="636"/>
      <c r="J47" s="636"/>
      <c r="K47" s="636"/>
      <c r="L47" s="636"/>
      <c r="M47" s="636"/>
      <c r="N47" s="636"/>
      <c r="O47" s="636"/>
      <c r="P47" s="636"/>
      <c r="Q47" s="636"/>
      <c r="R47" s="636"/>
      <c r="S47" s="636"/>
      <c r="T47" s="636"/>
      <c r="U47" s="636"/>
      <c r="V47" s="636"/>
      <c r="W47" s="636"/>
      <c r="X47" s="636"/>
      <c r="Y47" s="636"/>
      <c r="Z47" s="636"/>
      <c r="AA47" s="636"/>
    </row>
    <row r="48">
      <c r="A48" s="636"/>
      <c r="B48" s="636"/>
      <c r="C48" s="636"/>
      <c r="D48" s="636"/>
      <c r="E48" s="636"/>
      <c r="F48" s="636"/>
      <c r="G48" s="636"/>
      <c r="H48" s="636"/>
      <c r="I48" s="636"/>
      <c r="J48" s="636"/>
      <c r="K48" s="636"/>
      <c r="L48" s="636"/>
      <c r="M48" s="636"/>
      <c r="N48" s="636"/>
      <c r="O48" s="636"/>
      <c r="P48" s="636"/>
      <c r="Q48" s="636"/>
      <c r="R48" s="636"/>
      <c r="S48" s="636"/>
      <c r="T48" s="636"/>
      <c r="U48" s="636"/>
      <c r="V48" s="636"/>
      <c r="W48" s="636"/>
      <c r="X48" s="636"/>
      <c r="Y48" s="636"/>
      <c r="Z48" s="636"/>
      <c r="AA48" s="636"/>
    </row>
    <row r="49">
      <c r="A49" s="636"/>
      <c r="B49" s="636"/>
      <c r="C49" s="636"/>
      <c r="D49" s="636"/>
      <c r="E49" s="636"/>
      <c r="F49" s="636"/>
      <c r="G49" s="636"/>
      <c r="H49" s="636"/>
      <c r="I49" s="636"/>
      <c r="J49" s="636"/>
      <c r="K49" s="636"/>
      <c r="L49" s="636"/>
      <c r="M49" s="636"/>
      <c r="N49" s="636"/>
      <c r="O49" s="636"/>
      <c r="P49" s="636"/>
      <c r="Q49" s="636"/>
      <c r="R49" s="636"/>
      <c r="S49" s="636"/>
      <c r="T49" s="636"/>
      <c r="U49" s="636"/>
      <c r="V49" s="636"/>
      <c r="W49" s="636"/>
      <c r="X49" s="636"/>
      <c r="Y49" s="636"/>
      <c r="Z49" s="636"/>
      <c r="AA49" s="636"/>
    </row>
    <row r="50">
      <c r="A50" s="636"/>
      <c r="B50" s="636"/>
      <c r="C50" s="636"/>
      <c r="D50" s="636"/>
      <c r="E50" s="636"/>
      <c r="F50" s="636"/>
      <c r="G50" s="636"/>
      <c r="H50" s="636"/>
      <c r="I50" s="636"/>
      <c r="J50" s="636"/>
      <c r="K50" s="636"/>
      <c r="L50" s="636"/>
      <c r="M50" s="636"/>
      <c r="N50" s="636"/>
      <c r="O50" s="636"/>
      <c r="P50" s="636"/>
      <c r="Q50" s="636"/>
      <c r="R50" s="636"/>
      <c r="S50" s="636"/>
      <c r="T50" s="636"/>
      <c r="U50" s="636"/>
      <c r="V50" s="636"/>
      <c r="W50" s="636"/>
      <c r="X50" s="636"/>
      <c r="Y50" s="636"/>
      <c r="Z50" s="636"/>
      <c r="AA50" s="636"/>
    </row>
    <row r="51">
      <c r="A51" s="636"/>
      <c r="B51" s="636"/>
      <c r="C51" s="636"/>
      <c r="D51" s="636"/>
      <c r="E51" s="636"/>
      <c r="F51" s="636"/>
      <c r="G51" s="636"/>
      <c r="H51" s="636"/>
      <c r="I51" s="636"/>
      <c r="J51" s="636"/>
      <c r="K51" s="636"/>
      <c r="L51" s="636"/>
      <c r="M51" s="636"/>
      <c r="N51" s="636"/>
      <c r="O51" s="636"/>
      <c r="P51" s="636"/>
      <c r="Q51" s="636"/>
      <c r="R51" s="636"/>
      <c r="S51" s="636"/>
      <c r="T51" s="636"/>
      <c r="U51" s="636"/>
      <c r="V51" s="636"/>
      <c r="W51" s="636"/>
      <c r="X51" s="636"/>
      <c r="Y51" s="636"/>
      <c r="Z51" s="636"/>
      <c r="AA51" s="636"/>
    </row>
    <row r="52">
      <c r="A52" s="636"/>
      <c r="B52" s="636"/>
      <c r="C52" s="636"/>
      <c r="D52" s="636"/>
      <c r="E52" s="636"/>
      <c r="F52" s="636"/>
      <c r="G52" s="636"/>
      <c r="H52" s="636"/>
      <c r="I52" s="636"/>
      <c r="J52" s="636"/>
      <c r="K52" s="636"/>
      <c r="L52" s="636"/>
      <c r="M52" s="636"/>
      <c r="N52" s="636"/>
      <c r="O52" s="636"/>
      <c r="P52" s="636"/>
      <c r="Q52" s="636"/>
      <c r="R52" s="636"/>
      <c r="S52" s="636"/>
      <c r="T52" s="636"/>
      <c r="U52" s="636"/>
      <c r="V52" s="636"/>
      <c r="W52" s="636"/>
      <c r="X52" s="636"/>
      <c r="Y52" s="636"/>
      <c r="Z52" s="636"/>
      <c r="AA52" s="636"/>
    </row>
    <row r="53">
      <c r="A53" s="636"/>
      <c r="B53" s="636"/>
      <c r="C53" s="636"/>
      <c r="D53" s="636"/>
      <c r="E53" s="636"/>
      <c r="F53" s="636"/>
      <c r="G53" s="636"/>
      <c r="H53" s="636"/>
      <c r="I53" s="636"/>
      <c r="J53" s="636"/>
      <c r="K53" s="636"/>
      <c r="L53" s="636"/>
      <c r="M53" s="636"/>
      <c r="N53" s="636"/>
      <c r="O53" s="636"/>
      <c r="P53" s="636"/>
      <c r="Q53" s="636"/>
      <c r="R53" s="636"/>
      <c r="S53" s="636"/>
      <c r="T53" s="636"/>
      <c r="U53" s="636"/>
      <c r="V53" s="636"/>
      <c r="W53" s="636"/>
      <c r="X53" s="636"/>
      <c r="Y53" s="636"/>
      <c r="Z53" s="636"/>
      <c r="AA53" s="636"/>
    </row>
    <row r="54">
      <c r="A54" s="636"/>
      <c r="B54" s="636"/>
      <c r="C54" s="636"/>
      <c r="D54" s="636"/>
      <c r="E54" s="636"/>
      <c r="F54" s="636"/>
      <c r="G54" s="636"/>
      <c r="H54" s="636"/>
      <c r="I54" s="636"/>
      <c r="J54" s="636"/>
      <c r="K54" s="636"/>
      <c r="L54" s="636"/>
      <c r="M54" s="636"/>
      <c r="N54" s="636"/>
      <c r="O54" s="636"/>
      <c r="P54" s="636"/>
      <c r="Q54" s="636"/>
      <c r="R54" s="636"/>
      <c r="S54" s="636"/>
      <c r="T54" s="636"/>
      <c r="U54" s="636"/>
      <c r="V54" s="636"/>
      <c r="W54" s="636"/>
      <c r="X54" s="636"/>
      <c r="Y54" s="636"/>
      <c r="Z54" s="636"/>
      <c r="AA54" s="636"/>
    </row>
    <row r="55">
      <c r="A55" s="636"/>
      <c r="B55" s="636"/>
      <c r="C55" s="636"/>
      <c r="D55" s="636"/>
      <c r="E55" s="636"/>
      <c r="F55" s="636"/>
      <c r="G55" s="636"/>
      <c r="H55" s="636"/>
      <c r="I55" s="636"/>
      <c r="J55" s="636"/>
      <c r="K55" s="636"/>
      <c r="L55" s="636"/>
      <c r="M55" s="636"/>
      <c r="N55" s="636"/>
      <c r="O55" s="636"/>
      <c r="P55" s="636"/>
      <c r="Q55" s="636"/>
      <c r="R55" s="636"/>
      <c r="S55" s="636"/>
      <c r="T55" s="636"/>
      <c r="U55" s="636"/>
      <c r="V55" s="636"/>
      <c r="W55" s="636"/>
      <c r="X55" s="636"/>
      <c r="Y55" s="636"/>
      <c r="Z55" s="636"/>
      <c r="AA55" s="636"/>
    </row>
    <row r="56">
      <c r="A56" s="636"/>
      <c r="B56" s="636"/>
      <c r="C56" s="636"/>
      <c r="D56" s="636"/>
      <c r="E56" s="636"/>
      <c r="F56" s="636"/>
      <c r="G56" s="636"/>
      <c r="H56" s="636"/>
      <c r="I56" s="636"/>
      <c r="J56" s="636"/>
      <c r="K56" s="636"/>
      <c r="L56" s="636"/>
      <c r="M56" s="636"/>
      <c r="N56" s="636"/>
      <c r="O56" s="636"/>
      <c r="P56" s="636"/>
      <c r="Q56" s="636"/>
      <c r="R56" s="636"/>
      <c r="S56" s="636"/>
      <c r="T56" s="636"/>
      <c r="U56" s="636"/>
      <c r="V56" s="636"/>
      <c r="W56" s="636"/>
      <c r="X56" s="636"/>
      <c r="Y56" s="636"/>
      <c r="Z56" s="636"/>
      <c r="AA56" s="636"/>
    </row>
    <row r="57">
      <c r="A57" s="636"/>
      <c r="B57" s="636"/>
      <c r="C57" s="636"/>
      <c r="D57" s="636"/>
      <c r="E57" s="636"/>
      <c r="F57" s="636"/>
      <c r="G57" s="636"/>
      <c r="H57" s="636"/>
      <c r="I57" s="636"/>
      <c r="J57" s="636"/>
      <c r="K57" s="636"/>
      <c r="L57" s="636"/>
      <c r="M57" s="636"/>
      <c r="N57" s="636"/>
      <c r="O57" s="636"/>
      <c r="P57" s="636"/>
      <c r="Q57" s="636"/>
      <c r="R57" s="636"/>
      <c r="S57" s="636"/>
      <c r="T57" s="636"/>
      <c r="U57" s="636"/>
      <c r="V57" s="636"/>
      <c r="W57" s="636"/>
      <c r="X57" s="636"/>
      <c r="Y57" s="636"/>
      <c r="Z57" s="636"/>
      <c r="AA57" s="636"/>
    </row>
    <row r="58">
      <c r="A58" s="636"/>
      <c r="B58" s="636"/>
      <c r="C58" s="636"/>
      <c r="D58" s="636"/>
      <c r="E58" s="636"/>
      <c r="F58" s="636"/>
      <c r="G58" s="636"/>
      <c r="H58" s="636"/>
      <c r="I58" s="636"/>
      <c r="J58" s="636"/>
      <c r="K58" s="636"/>
      <c r="L58" s="636"/>
      <c r="M58" s="636"/>
      <c r="N58" s="636"/>
      <c r="O58" s="636"/>
      <c r="P58" s="636"/>
      <c r="Q58" s="636"/>
      <c r="R58" s="636"/>
      <c r="S58" s="636"/>
      <c r="T58" s="636"/>
      <c r="U58" s="636"/>
      <c r="V58" s="636"/>
      <c r="W58" s="636"/>
      <c r="X58" s="636"/>
      <c r="Y58" s="636"/>
      <c r="Z58" s="636"/>
      <c r="AA58" s="636"/>
    </row>
    <row r="59">
      <c r="A59" s="636"/>
      <c r="B59" s="636"/>
      <c r="C59" s="636"/>
      <c r="D59" s="636"/>
      <c r="E59" s="636"/>
      <c r="F59" s="636"/>
      <c r="G59" s="636"/>
      <c r="H59" s="636"/>
      <c r="I59" s="636"/>
      <c r="J59" s="636"/>
      <c r="K59" s="636"/>
      <c r="L59" s="636"/>
      <c r="M59" s="636"/>
      <c r="N59" s="636"/>
      <c r="O59" s="636"/>
      <c r="P59" s="636"/>
      <c r="Q59" s="636"/>
      <c r="R59" s="636"/>
      <c r="S59" s="636"/>
      <c r="T59" s="636"/>
      <c r="U59" s="636"/>
      <c r="V59" s="636"/>
      <c r="W59" s="636"/>
      <c r="X59" s="636"/>
      <c r="Y59" s="636"/>
      <c r="Z59" s="636"/>
      <c r="AA59" s="636"/>
    </row>
    <row r="60">
      <c r="A60" s="636"/>
      <c r="B60" s="636"/>
      <c r="C60" s="636"/>
      <c r="D60" s="636"/>
      <c r="E60" s="636"/>
      <c r="F60" s="636"/>
      <c r="G60" s="636"/>
      <c r="H60" s="636"/>
      <c r="I60" s="636"/>
      <c r="J60" s="636"/>
      <c r="K60" s="636"/>
      <c r="L60" s="636"/>
      <c r="M60" s="636"/>
      <c r="N60" s="636"/>
      <c r="O60" s="636"/>
      <c r="P60" s="636"/>
      <c r="Q60" s="636"/>
      <c r="R60" s="636"/>
      <c r="S60" s="636"/>
      <c r="T60" s="636"/>
      <c r="U60" s="636"/>
      <c r="V60" s="636"/>
      <c r="W60" s="636"/>
      <c r="X60" s="636"/>
      <c r="Y60" s="636"/>
      <c r="Z60" s="636"/>
      <c r="AA60" s="636"/>
    </row>
    <row r="61">
      <c r="A61" s="636"/>
      <c r="B61" s="636"/>
      <c r="C61" s="636"/>
      <c r="D61" s="636"/>
      <c r="E61" s="636"/>
      <c r="F61" s="636"/>
      <c r="G61" s="636"/>
      <c r="H61" s="636"/>
      <c r="I61" s="636"/>
      <c r="J61" s="636"/>
      <c r="K61" s="636"/>
      <c r="L61" s="636"/>
      <c r="M61" s="636"/>
      <c r="N61" s="636"/>
      <c r="O61" s="636"/>
      <c r="P61" s="636"/>
      <c r="Q61" s="636"/>
      <c r="R61" s="636"/>
      <c r="S61" s="636"/>
      <c r="T61" s="636"/>
      <c r="U61" s="636"/>
      <c r="V61" s="636"/>
      <c r="W61" s="636"/>
      <c r="X61" s="636"/>
      <c r="Y61" s="636"/>
      <c r="Z61" s="636"/>
      <c r="AA61" s="636"/>
    </row>
    <row r="62">
      <c r="A62" s="636"/>
      <c r="B62" s="636"/>
      <c r="C62" s="636"/>
      <c r="D62" s="636"/>
      <c r="E62" s="636"/>
      <c r="F62" s="636"/>
      <c r="G62" s="636"/>
      <c r="H62" s="636"/>
      <c r="I62" s="636"/>
      <c r="J62" s="636"/>
      <c r="K62" s="636"/>
      <c r="L62" s="636"/>
      <c r="M62" s="636"/>
      <c r="N62" s="636"/>
      <c r="O62" s="636"/>
      <c r="P62" s="636"/>
      <c r="Q62" s="636"/>
      <c r="R62" s="636"/>
      <c r="S62" s="636"/>
      <c r="T62" s="636"/>
      <c r="U62" s="636"/>
      <c r="V62" s="636"/>
      <c r="W62" s="636"/>
      <c r="X62" s="636"/>
      <c r="Y62" s="636"/>
      <c r="Z62" s="636"/>
      <c r="AA62" s="636"/>
    </row>
    <row r="63">
      <c r="A63" s="636"/>
      <c r="B63" s="636"/>
      <c r="C63" s="636"/>
      <c r="D63" s="636"/>
      <c r="E63" s="636"/>
      <c r="F63" s="636"/>
      <c r="G63" s="636"/>
      <c r="H63" s="636"/>
      <c r="I63" s="636"/>
      <c r="J63" s="636"/>
      <c r="K63" s="636"/>
      <c r="L63" s="636"/>
      <c r="M63" s="636"/>
      <c r="N63" s="636"/>
      <c r="O63" s="636"/>
      <c r="P63" s="636"/>
      <c r="Q63" s="636"/>
      <c r="R63" s="636"/>
      <c r="S63" s="636"/>
      <c r="T63" s="636"/>
      <c r="U63" s="636"/>
      <c r="V63" s="636"/>
      <c r="W63" s="636"/>
      <c r="X63" s="636"/>
      <c r="Y63" s="636"/>
      <c r="Z63" s="636"/>
      <c r="AA63" s="636"/>
    </row>
    <row r="64">
      <c r="A64" s="636"/>
      <c r="B64" s="636"/>
      <c r="C64" s="636"/>
      <c r="D64" s="636"/>
      <c r="E64" s="636"/>
      <c r="F64" s="636"/>
      <c r="G64" s="636"/>
      <c r="H64" s="636"/>
      <c r="I64" s="636"/>
      <c r="J64" s="636"/>
      <c r="K64" s="636"/>
      <c r="L64" s="636"/>
      <c r="M64" s="636"/>
      <c r="N64" s="636"/>
      <c r="O64" s="636"/>
      <c r="P64" s="636"/>
      <c r="Q64" s="636"/>
      <c r="R64" s="636"/>
      <c r="S64" s="636"/>
      <c r="T64" s="636"/>
      <c r="U64" s="636"/>
      <c r="V64" s="636"/>
      <c r="W64" s="636"/>
      <c r="X64" s="636"/>
      <c r="Y64" s="636"/>
      <c r="Z64" s="636"/>
      <c r="AA64" s="636"/>
    </row>
    <row r="65">
      <c r="A65" s="636"/>
      <c r="B65" s="636"/>
      <c r="C65" s="636"/>
      <c r="D65" s="636"/>
      <c r="E65" s="636"/>
      <c r="F65" s="636"/>
      <c r="G65" s="636"/>
      <c r="H65" s="636"/>
      <c r="I65" s="636"/>
      <c r="J65" s="636"/>
      <c r="K65" s="636"/>
      <c r="L65" s="636"/>
      <c r="M65" s="636"/>
      <c r="N65" s="636"/>
      <c r="O65" s="636"/>
      <c r="P65" s="636"/>
      <c r="Q65" s="636"/>
      <c r="R65" s="636"/>
      <c r="S65" s="636"/>
      <c r="T65" s="636"/>
      <c r="U65" s="636"/>
      <c r="V65" s="636"/>
      <c r="W65" s="636"/>
      <c r="X65" s="636"/>
      <c r="Y65" s="636"/>
      <c r="Z65" s="636"/>
      <c r="AA65" s="636"/>
    </row>
    <row r="66">
      <c r="A66" s="636"/>
      <c r="B66" s="636"/>
      <c r="C66" s="636"/>
      <c r="D66" s="636"/>
      <c r="E66" s="636"/>
      <c r="F66" s="636"/>
      <c r="G66" s="636"/>
      <c r="H66" s="636"/>
      <c r="I66" s="636"/>
      <c r="J66" s="636"/>
      <c r="K66" s="636"/>
      <c r="L66" s="636"/>
      <c r="M66" s="636"/>
      <c r="N66" s="636"/>
      <c r="O66" s="636"/>
      <c r="P66" s="636"/>
      <c r="Q66" s="636"/>
      <c r="R66" s="636"/>
      <c r="S66" s="636"/>
      <c r="T66" s="636"/>
      <c r="U66" s="636"/>
      <c r="V66" s="636"/>
      <c r="W66" s="636"/>
      <c r="X66" s="636"/>
      <c r="Y66" s="636"/>
      <c r="Z66" s="636"/>
      <c r="AA66" s="636"/>
    </row>
    <row r="67">
      <c r="A67" s="636"/>
      <c r="B67" s="636"/>
      <c r="C67" s="636"/>
      <c r="D67" s="636"/>
      <c r="E67" s="636"/>
      <c r="F67" s="636"/>
      <c r="G67" s="636"/>
      <c r="H67" s="636"/>
      <c r="I67" s="636"/>
      <c r="J67" s="636"/>
      <c r="K67" s="636"/>
      <c r="L67" s="636"/>
      <c r="M67" s="636"/>
      <c r="N67" s="636"/>
      <c r="O67" s="636"/>
      <c r="P67" s="636"/>
      <c r="Q67" s="636"/>
      <c r="R67" s="636"/>
      <c r="S67" s="636"/>
      <c r="T67" s="636"/>
      <c r="U67" s="636"/>
      <c r="V67" s="636"/>
      <c r="W67" s="636"/>
      <c r="X67" s="636"/>
      <c r="Y67" s="636"/>
      <c r="Z67" s="636"/>
      <c r="AA67" s="636"/>
    </row>
    <row r="68">
      <c r="A68" s="636"/>
      <c r="B68" s="636"/>
      <c r="C68" s="636"/>
      <c r="D68" s="636"/>
      <c r="E68" s="636"/>
      <c r="F68" s="636"/>
      <c r="G68" s="636"/>
      <c r="H68" s="636"/>
      <c r="I68" s="636"/>
      <c r="J68" s="636"/>
      <c r="K68" s="636"/>
      <c r="L68" s="636"/>
      <c r="M68" s="636"/>
      <c r="N68" s="636"/>
      <c r="O68" s="636"/>
      <c r="P68" s="636"/>
      <c r="Q68" s="636"/>
      <c r="R68" s="636"/>
      <c r="S68" s="636"/>
      <c r="T68" s="636"/>
      <c r="U68" s="636"/>
      <c r="V68" s="636"/>
      <c r="W68" s="636"/>
      <c r="X68" s="636"/>
      <c r="Y68" s="636"/>
      <c r="Z68" s="636"/>
      <c r="AA68" s="636"/>
    </row>
    <row r="69">
      <c r="A69" s="636"/>
      <c r="B69" s="636"/>
      <c r="C69" s="636"/>
      <c r="D69" s="636"/>
      <c r="E69" s="636"/>
      <c r="F69" s="636"/>
      <c r="G69" s="636"/>
      <c r="H69" s="636"/>
      <c r="I69" s="636"/>
      <c r="J69" s="636"/>
      <c r="K69" s="636"/>
      <c r="L69" s="636"/>
      <c r="M69" s="636"/>
      <c r="N69" s="636"/>
      <c r="O69" s="636"/>
      <c r="P69" s="636"/>
      <c r="Q69" s="636"/>
      <c r="R69" s="636"/>
      <c r="S69" s="636"/>
      <c r="T69" s="636"/>
      <c r="U69" s="636"/>
      <c r="V69" s="636"/>
      <c r="W69" s="636"/>
      <c r="X69" s="636"/>
      <c r="Y69" s="636"/>
      <c r="Z69" s="636"/>
      <c r="AA69" s="636"/>
    </row>
    <row r="70">
      <c r="A70" s="636"/>
      <c r="B70" s="636"/>
      <c r="C70" s="636"/>
      <c r="D70" s="636"/>
      <c r="E70" s="636"/>
      <c r="F70" s="636"/>
      <c r="G70" s="636"/>
      <c r="H70" s="636"/>
      <c r="I70" s="636"/>
      <c r="J70" s="636"/>
      <c r="K70" s="636"/>
      <c r="L70" s="636"/>
      <c r="M70" s="636"/>
      <c r="N70" s="636"/>
      <c r="O70" s="636"/>
      <c r="P70" s="636"/>
      <c r="Q70" s="636"/>
      <c r="R70" s="636"/>
      <c r="S70" s="636"/>
      <c r="T70" s="636"/>
      <c r="U70" s="636"/>
      <c r="V70" s="636"/>
      <c r="W70" s="636"/>
      <c r="X70" s="636"/>
      <c r="Y70" s="636"/>
      <c r="Z70" s="636"/>
      <c r="AA70" s="636"/>
    </row>
    <row r="71">
      <c r="A71" s="636"/>
      <c r="B71" s="636"/>
      <c r="C71" s="636"/>
      <c r="D71" s="636"/>
      <c r="E71" s="636"/>
      <c r="F71" s="636"/>
      <c r="G71" s="636"/>
      <c r="H71" s="636"/>
      <c r="I71" s="636"/>
      <c r="J71" s="636"/>
      <c r="K71" s="636"/>
      <c r="L71" s="636"/>
      <c r="M71" s="636"/>
      <c r="N71" s="636"/>
      <c r="O71" s="636"/>
      <c r="P71" s="636"/>
      <c r="Q71" s="636"/>
      <c r="R71" s="636"/>
      <c r="S71" s="636"/>
      <c r="T71" s="636"/>
      <c r="U71" s="636"/>
      <c r="V71" s="636"/>
      <c r="W71" s="636"/>
      <c r="X71" s="636"/>
      <c r="Y71" s="636"/>
      <c r="Z71" s="636"/>
      <c r="AA71" s="636"/>
    </row>
    <row r="72">
      <c r="A72" s="636"/>
      <c r="B72" s="636"/>
      <c r="C72" s="636"/>
      <c r="D72" s="636"/>
      <c r="E72" s="636"/>
      <c r="F72" s="636"/>
      <c r="G72" s="636"/>
      <c r="H72" s="636"/>
      <c r="I72" s="636"/>
      <c r="J72" s="636"/>
      <c r="K72" s="636"/>
      <c r="L72" s="636"/>
      <c r="M72" s="636"/>
      <c r="N72" s="636"/>
      <c r="O72" s="636"/>
      <c r="P72" s="636"/>
      <c r="Q72" s="636"/>
      <c r="R72" s="636"/>
      <c r="S72" s="636"/>
      <c r="T72" s="636"/>
      <c r="U72" s="636"/>
      <c r="V72" s="636"/>
      <c r="W72" s="636"/>
      <c r="X72" s="636"/>
      <c r="Y72" s="636"/>
      <c r="Z72" s="636"/>
      <c r="AA72" s="636"/>
    </row>
    <row r="73">
      <c r="A73" s="636"/>
      <c r="B73" s="636"/>
      <c r="C73" s="636"/>
      <c r="D73" s="636"/>
      <c r="E73" s="636"/>
      <c r="F73" s="636"/>
      <c r="G73" s="636"/>
      <c r="H73" s="636"/>
      <c r="I73" s="636"/>
      <c r="J73" s="636"/>
      <c r="K73" s="636"/>
      <c r="L73" s="636"/>
      <c r="M73" s="636"/>
      <c r="N73" s="636"/>
      <c r="O73" s="636"/>
      <c r="P73" s="636"/>
      <c r="Q73" s="636"/>
      <c r="R73" s="636"/>
      <c r="S73" s="636"/>
      <c r="T73" s="636"/>
      <c r="U73" s="636"/>
      <c r="V73" s="636"/>
      <c r="W73" s="636"/>
      <c r="X73" s="636"/>
      <c r="Y73" s="636"/>
      <c r="Z73" s="636"/>
      <c r="AA73" s="636"/>
    </row>
    <row r="74">
      <c r="A74" s="636"/>
      <c r="B74" s="636"/>
      <c r="C74" s="636"/>
      <c r="D74" s="636"/>
      <c r="E74" s="636"/>
      <c r="F74" s="636"/>
      <c r="G74" s="636"/>
      <c r="H74" s="636"/>
      <c r="I74" s="636"/>
      <c r="J74" s="636"/>
      <c r="K74" s="636"/>
      <c r="L74" s="636"/>
      <c r="M74" s="636"/>
      <c r="N74" s="636"/>
      <c r="O74" s="636"/>
      <c r="P74" s="636"/>
      <c r="Q74" s="636"/>
      <c r="R74" s="636"/>
      <c r="S74" s="636"/>
      <c r="T74" s="636"/>
      <c r="U74" s="636"/>
      <c r="V74" s="636"/>
      <c r="W74" s="636"/>
      <c r="X74" s="636"/>
      <c r="Y74" s="636"/>
      <c r="Z74" s="636"/>
      <c r="AA74" s="636"/>
    </row>
    <row r="75">
      <c r="A75" s="636"/>
      <c r="B75" s="636"/>
      <c r="C75" s="636"/>
      <c r="D75" s="636"/>
      <c r="E75" s="636"/>
      <c r="F75" s="636"/>
      <c r="G75" s="636"/>
      <c r="H75" s="636"/>
      <c r="I75" s="636"/>
      <c r="J75" s="636"/>
      <c r="K75" s="636"/>
      <c r="L75" s="636"/>
      <c r="M75" s="636"/>
      <c r="N75" s="636"/>
      <c r="O75" s="636"/>
      <c r="P75" s="636"/>
      <c r="Q75" s="636"/>
      <c r="R75" s="636"/>
      <c r="S75" s="636"/>
      <c r="T75" s="636"/>
      <c r="U75" s="636"/>
      <c r="V75" s="636"/>
      <c r="W75" s="636"/>
      <c r="X75" s="636"/>
      <c r="Y75" s="636"/>
      <c r="Z75" s="636"/>
      <c r="AA75" s="636"/>
    </row>
    <row r="76">
      <c r="A76" s="636"/>
      <c r="B76" s="636"/>
      <c r="C76" s="636"/>
      <c r="D76" s="636"/>
      <c r="E76" s="636"/>
      <c r="F76" s="636"/>
      <c r="G76" s="636"/>
      <c r="H76" s="636"/>
      <c r="I76" s="636"/>
      <c r="J76" s="636"/>
      <c r="K76" s="636"/>
      <c r="L76" s="636"/>
      <c r="M76" s="636"/>
      <c r="N76" s="636"/>
      <c r="O76" s="636"/>
      <c r="P76" s="636"/>
      <c r="Q76" s="636"/>
      <c r="R76" s="636"/>
      <c r="S76" s="636"/>
      <c r="T76" s="636"/>
      <c r="U76" s="636"/>
      <c r="V76" s="636"/>
      <c r="W76" s="636"/>
      <c r="X76" s="636"/>
      <c r="Y76" s="636"/>
      <c r="Z76" s="636"/>
      <c r="AA76" s="636"/>
    </row>
    <row r="77">
      <c r="A77" s="636"/>
      <c r="B77" s="636"/>
      <c r="C77" s="636"/>
      <c r="D77" s="636"/>
      <c r="E77" s="636"/>
      <c r="F77" s="636"/>
      <c r="G77" s="636"/>
      <c r="H77" s="636"/>
      <c r="I77" s="636"/>
      <c r="J77" s="636"/>
      <c r="K77" s="636"/>
      <c r="L77" s="636"/>
      <c r="M77" s="636"/>
      <c r="N77" s="636"/>
      <c r="O77" s="636"/>
      <c r="P77" s="636"/>
      <c r="Q77" s="636"/>
      <c r="R77" s="636"/>
      <c r="S77" s="636"/>
      <c r="T77" s="636"/>
      <c r="U77" s="636"/>
      <c r="V77" s="636"/>
      <c r="W77" s="636"/>
      <c r="X77" s="636"/>
      <c r="Y77" s="636"/>
      <c r="Z77" s="636"/>
      <c r="AA77" s="636"/>
    </row>
    <row r="78">
      <c r="A78" s="636"/>
      <c r="B78" s="636"/>
      <c r="C78" s="636"/>
      <c r="D78" s="636"/>
      <c r="E78" s="636"/>
      <c r="F78" s="636"/>
      <c r="G78" s="636"/>
      <c r="H78" s="636"/>
      <c r="I78" s="636"/>
      <c r="J78" s="636"/>
      <c r="K78" s="636"/>
      <c r="L78" s="636"/>
      <c r="M78" s="636"/>
      <c r="N78" s="636"/>
      <c r="O78" s="636"/>
      <c r="P78" s="636"/>
      <c r="Q78" s="636"/>
      <c r="R78" s="636"/>
      <c r="S78" s="636"/>
      <c r="T78" s="636"/>
      <c r="U78" s="636"/>
      <c r="V78" s="636"/>
      <c r="W78" s="636"/>
      <c r="X78" s="636"/>
      <c r="Y78" s="636"/>
      <c r="Z78" s="636"/>
      <c r="AA78" s="636"/>
    </row>
    <row r="79">
      <c r="A79" s="636"/>
      <c r="B79" s="636"/>
      <c r="C79" s="636"/>
      <c r="D79" s="636"/>
      <c r="E79" s="636"/>
      <c r="F79" s="636"/>
      <c r="G79" s="636"/>
      <c r="H79" s="636"/>
      <c r="I79" s="636"/>
      <c r="J79" s="636"/>
      <c r="K79" s="636"/>
      <c r="L79" s="636"/>
      <c r="M79" s="636"/>
      <c r="N79" s="636"/>
      <c r="O79" s="636"/>
      <c r="P79" s="636"/>
      <c r="Q79" s="636"/>
      <c r="R79" s="636"/>
      <c r="S79" s="636"/>
      <c r="T79" s="636"/>
      <c r="U79" s="636"/>
      <c r="V79" s="636"/>
      <c r="W79" s="636"/>
      <c r="X79" s="636"/>
      <c r="Y79" s="636"/>
      <c r="Z79" s="636"/>
      <c r="AA79" s="636"/>
    </row>
    <row r="80">
      <c r="A80" s="636"/>
      <c r="B80" s="636"/>
      <c r="C80" s="636"/>
      <c r="D80" s="636"/>
      <c r="E80" s="636"/>
      <c r="F80" s="636"/>
      <c r="G80" s="636"/>
      <c r="H80" s="636"/>
      <c r="I80" s="636"/>
      <c r="J80" s="636"/>
      <c r="K80" s="636"/>
      <c r="L80" s="636"/>
      <c r="M80" s="636"/>
      <c r="N80" s="636"/>
      <c r="O80" s="636"/>
      <c r="P80" s="636"/>
      <c r="Q80" s="636"/>
      <c r="R80" s="636"/>
      <c r="S80" s="636"/>
      <c r="T80" s="636"/>
      <c r="U80" s="636"/>
      <c r="V80" s="636"/>
      <c r="W80" s="636"/>
      <c r="X80" s="636"/>
      <c r="Y80" s="636"/>
      <c r="Z80" s="636"/>
      <c r="AA80" s="636"/>
    </row>
    <row r="81">
      <c r="A81" s="636"/>
      <c r="B81" s="636"/>
      <c r="C81" s="636"/>
      <c r="D81" s="636"/>
      <c r="E81" s="636"/>
      <c r="F81" s="636"/>
      <c r="G81" s="636"/>
      <c r="H81" s="636"/>
      <c r="I81" s="636"/>
      <c r="J81" s="636"/>
      <c r="K81" s="636"/>
      <c r="L81" s="636"/>
      <c r="M81" s="636"/>
      <c r="N81" s="636"/>
      <c r="O81" s="636"/>
      <c r="P81" s="636"/>
      <c r="Q81" s="636"/>
      <c r="R81" s="636"/>
      <c r="S81" s="636"/>
      <c r="T81" s="636"/>
      <c r="U81" s="636"/>
      <c r="V81" s="636"/>
      <c r="W81" s="636"/>
      <c r="X81" s="636"/>
      <c r="Y81" s="636"/>
      <c r="Z81" s="636"/>
      <c r="AA81" s="636"/>
    </row>
    <row r="82">
      <c r="A82" s="636"/>
      <c r="B82" s="636"/>
      <c r="C82" s="636"/>
      <c r="D82" s="636"/>
      <c r="E82" s="636"/>
      <c r="F82" s="636"/>
      <c r="G82" s="636"/>
      <c r="H82" s="636"/>
      <c r="I82" s="636"/>
      <c r="J82" s="636"/>
      <c r="K82" s="636"/>
      <c r="L82" s="636"/>
      <c r="M82" s="636"/>
      <c r="N82" s="636"/>
      <c r="O82" s="636"/>
      <c r="P82" s="636"/>
      <c r="Q82" s="636"/>
      <c r="R82" s="636"/>
      <c r="S82" s="636"/>
      <c r="T82" s="636"/>
      <c r="U82" s="636"/>
      <c r="V82" s="636"/>
      <c r="W82" s="636"/>
      <c r="X82" s="636"/>
      <c r="Y82" s="636"/>
      <c r="Z82" s="636"/>
      <c r="AA82" s="636"/>
    </row>
    <row r="83">
      <c r="A83" s="636"/>
      <c r="B83" s="636"/>
      <c r="C83" s="636"/>
      <c r="D83" s="636"/>
      <c r="E83" s="636"/>
      <c r="F83" s="636"/>
      <c r="G83" s="636"/>
      <c r="H83" s="636"/>
      <c r="I83" s="636"/>
      <c r="J83" s="636"/>
      <c r="K83" s="636"/>
      <c r="L83" s="636"/>
      <c r="M83" s="636"/>
      <c r="N83" s="636"/>
      <c r="O83" s="636"/>
      <c r="P83" s="636"/>
      <c r="Q83" s="636"/>
      <c r="R83" s="636"/>
      <c r="S83" s="636"/>
      <c r="T83" s="636"/>
      <c r="U83" s="636"/>
      <c r="V83" s="636"/>
      <c r="W83" s="636"/>
      <c r="X83" s="636"/>
      <c r="Y83" s="636"/>
      <c r="Z83" s="636"/>
      <c r="AA83" s="636"/>
    </row>
    <row r="84">
      <c r="A84" s="636"/>
      <c r="B84" s="636"/>
      <c r="C84" s="636"/>
      <c r="D84" s="636"/>
      <c r="E84" s="636"/>
      <c r="F84" s="636"/>
      <c r="G84" s="636"/>
      <c r="H84" s="636"/>
      <c r="I84" s="636"/>
      <c r="J84" s="636"/>
      <c r="K84" s="636"/>
      <c r="L84" s="636"/>
      <c r="M84" s="636"/>
      <c r="N84" s="636"/>
      <c r="O84" s="636"/>
      <c r="P84" s="636"/>
      <c r="Q84" s="636"/>
      <c r="R84" s="636"/>
      <c r="S84" s="636"/>
      <c r="T84" s="636"/>
      <c r="U84" s="636"/>
      <c r="V84" s="636"/>
      <c r="W84" s="636"/>
      <c r="X84" s="636"/>
      <c r="Y84" s="636"/>
      <c r="Z84" s="636"/>
      <c r="AA84" s="636"/>
    </row>
    <row r="85">
      <c r="A85" s="636"/>
      <c r="B85" s="636"/>
      <c r="C85" s="636"/>
      <c r="D85" s="636"/>
      <c r="E85" s="636"/>
      <c r="F85" s="636"/>
      <c r="G85" s="636"/>
      <c r="H85" s="636"/>
      <c r="I85" s="636"/>
      <c r="J85" s="636"/>
      <c r="K85" s="636"/>
      <c r="L85" s="636"/>
      <c r="M85" s="636"/>
      <c r="N85" s="636"/>
      <c r="O85" s="636"/>
      <c r="P85" s="636"/>
      <c r="Q85" s="636"/>
      <c r="R85" s="636"/>
      <c r="S85" s="636"/>
      <c r="T85" s="636"/>
      <c r="U85" s="636"/>
      <c r="V85" s="636"/>
      <c r="W85" s="636"/>
      <c r="X85" s="636"/>
      <c r="Y85" s="636"/>
      <c r="Z85" s="636"/>
      <c r="AA85" s="636"/>
    </row>
    <row r="86">
      <c r="A86" s="636"/>
      <c r="B86" s="636"/>
      <c r="C86" s="636"/>
      <c r="D86" s="636"/>
      <c r="E86" s="636"/>
      <c r="F86" s="636"/>
      <c r="G86" s="636"/>
      <c r="H86" s="636"/>
      <c r="I86" s="636"/>
      <c r="J86" s="636"/>
      <c r="K86" s="636"/>
      <c r="L86" s="636"/>
      <c r="M86" s="636"/>
      <c r="N86" s="636"/>
      <c r="O86" s="636"/>
      <c r="P86" s="636"/>
      <c r="Q86" s="636"/>
      <c r="R86" s="636"/>
      <c r="S86" s="636"/>
      <c r="T86" s="636"/>
      <c r="U86" s="636"/>
      <c r="V86" s="636"/>
      <c r="W86" s="636"/>
      <c r="X86" s="636"/>
      <c r="Y86" s="636"/>
      <c r="Z86" s="636"/>
      <c r="AA86" s="636"/>
    </row>
    <row r="87">
      <c r="A87" s="636"/>
      <c r="B87" s="636"/>
      <c r="C87" s="636"/>
      <c r="D87" s="636"/>
      <c r="E87" s="636"/>
      <c r="F87" s="636"/>
      <c r="G87" s="636"/>
      <c r="H87" s="636"/>
      <c r="I87" s="636"/>
      <c r="J87" s="636"/>
      <c r="K87" s="636"/>
      <c r="L87" s="636"/>
      <c r="M87" s="636"/>
      <c r="N87" s="636"/>
      <c r="O87" s="636"/>
      <c r="P87" s="636"/>
      <c r="Q87" s="636"/>
      <c r="R87" s="636"/>
      <c r="S87" s="636"/>
      <c r="T87" s="636"/>
      <c r="U87" s="636"/>
      <c r="V87" s="636"/>
      <c r="W87" s="636"/>
      <c r="X87" s="636"/>
      <c r="Y87" s="636"/>
      <c r="Z87" s="636"/>
      <c r="AA87" s="636"/>
    </row>
    <row r="88">
      <c r="A88" s="636"/>
      <c r="B88" s="636"/>
      <c r="C88" s="636"/>
      <c r="D88" s="636"/>
      <c r="E88" s="636"/>
      <c r="F88" s="636"/>
      <c r="G88" s="636"/>
      <c r="H88" s="636"/>
      <c r="I88" s="636"/>
      <c r="J88" s="636"/>
      <c r="K88" s="636"/>
      <c r="L88" s="636"/>
      <c r="M88" s="636"/>
      <c r="N88" s="636"/>
      <c r="O88" s="636"/>
      <c r="P88" s="636"/>
      <c r="Q88" s="636"/>
      <c r="R88" s="636"/>
      <c r="S88" s="636"/>
      <c r="T88" s="636"/>
      <c r="U88" s="636"/>
      <c r="V88" s="636"/>
      <c r="W88" s="636"/>
      <c r="X88" s="636"/>
      <c r="Y88" s="636"/>
      <c r="Z88" s="636"/>
      <c r="AA88" s="636"/>
    </row>
    <row r="89">
      <c r="A89" s="636"/>
      <c r="B89" s="636"/>
      <c r="C89" s="636"/>
      <c r="D89" s="636"/>
      <c r="E89" s="636"/>
      <c r="F89" s="636"/>
      <c r="G89" s="636"/>
      <c r="H89" s="636"/>
      <c r="I89" s="636"/>
      <c r="J89" s="636"/>
      <c r="K89" s="636"/>
      <c r="L89" s="636"/>
      <c r="M89" s="636"/>
      <c r="N89" s="636"/>
      <c r="O89" s="636"/>
      <c r="P89" s="636"/>
      <c r="Q89" s="636"/>
      <c r="R89" s="636"/>
      <c r="S89" s="636"/>
      <c r="T89" s="636"/>
      <c r="U89" s="636"/>
      <c r="V89" s="636"/>
      <c r="W89" s="636"/>
      <c r="X89" s="636"/>
      <c r="Y89" s="636"/>
      <c r="Z89" s="636"/>
      <c r="AA89" s="636"/>
    </row>
    <row r="90">
      <c r="A90" s="636"/>
      <c r="B90" s="636"/>
      <c r="C90" s="636"/>
      <c r="D90" s="636"/>
      <c r="E90" s="636"/>
      <c r="F90" s="636"/>
      <c r="G90" s="636"/>
      <c r="H90" s="636"/>
      <c r="I90" s="636"/>
      <c r="J90" s="636"/>
      <c r="K90" s="636"/>
      <c r="L90" s="636"/>
      <c r="M90" s="636"/>
      <c r="N90" s="636"/>
      <c r="O90" s="636"/>
      <c r="P90" s="636"/>
      <c r="Q90" s="636"/>
      <c r="R90" s="636"/>
      <c r="S90" s="636"/>
      <c r="T90" s="636"/>
      <c r="U90" s="636"/>
      <c r="V90" s="636"/>
      <c r="W90" s="636"/>
      <c r="X90" s="636"/>
      <c r="Y90" s="636"/>
      <c r="Z90" s="636"/>
      <c r="AA90" s="636"/>
    </row>
    <row r="91">
      <c r="A91" s="636"/>
      <c r="B91" s="636"/>
      <c r="C91" s="636"/>
      <c r="D91" s="636"/>
      <c r="E91" s="636"/>
      <c r="F91" s="636"/>
      <c r="G91" s="636"/>
      <c r="H91" s="636"/>
      <c r="I91" s="636"/>
      <c r="J91" s="636"/>
      <c r="K91" s="636"/>
      <c r="L91" s="636"/>
      <c r="M91" s="636"/>
      <c r="N91" s="636"/>
      <c r="O91" s="636"/>
      <c r="P91" s="636"/>
      <c r="Q91" s="636"/>
      <c r="R91" s="636"/>
      <c r="S91" s="636"/>
      <c r="T91" s="636"/>
      <c r="U91" s="636"/>
      <c r="V91" s="636"/>
      <c r="W91" s="636"/>
      <c r="X91" s="636"/>
      <c r="Y91" s="636"/>
      <c r="Z91" s="636"/>
      <c r="AA91" s="636"/>
    </row>
    <row r="92">
      <c r="A92" s="636"/>
      <c r="B92" s="636"/>
      <c r="C92" s="636"/>
      <c r="D92" s="636"/>
      <c r="E92" s="636"/>
      <c r="F92" s="636"/>
      <c r="G92" s="636"/>
      <c r="H92" s="636"/>
      <c r="I92" s="636"/>
      <c r="J92" s="636"/>
      <c r="K92" s="636"/>
      <c r="L92" s="636"/>
      <c r="M92" s="636"/>
      <c r="N92" s="636"/>
      <c r="O92" s="636"/>
      <c r="P92" s="636"/>
      <c r="Q92" s="636"/>
      <c r="R92" s="636"/>
      <c r="S92" s="636"/>
      <c r="T92" s="636"/>
      <c r="U92" s="636"/>
      <c r="V92" s="636"/>
      <c r="W92" s="636"/>
      <c r="X92" s="636"/>
      <c r="Y92" s="636"/>
      <c r="Z92" s="636"/>
      <c r="AA92" s="636"/>
    </row>
    <row r="93">
      <c r="A93" s="636"/>
      <c r="B93" s="636"/>
      <c r="C93" s="636"/>
      <c r="D93" s="636"/>
      <c r="E93" s="636"/>
      <c r="F93" s="636"/>
      <c r="G93" s="636"/>
      <c r="H93" s="636"/>
      <c r="I93" s="636"/>
      <c r="J93" s="636"/>
      <c r="K93" s="636"/>
      <c r="L93" s="636"/>
      <c r="M93" s="636"/>
      <c r="N93" s="636"/>
      <c r="O93" s="636"/>
      <c r="P93" s="636"/>
      <c r="Q93" s="636"/>
      <c r="R93" s="636"/>
      <c r="S93" s="636"/>
      <c r="T93" s="636"/>
      <c r="U93" s="636"/>
      <c r="V93" s="636"/>
      <c r="W93" s="636"/>
      <c r="X93" s="636"/>
      <c r="Y93" s="636"/>
      <c r="Z93" s="636"/>
      <c r="AA93" s="636"/>
    </row>
    <row r="94">
      <c r="A94" s="636"/>
      <c r="B94" s="636"/>
      <c r="C94" s="636"/>
      <c r="D94" s="636"/>
      <c r="E94" s="636"/>
      <c r="F94" s="636"/>
      <c r="G94" s="636"/>
      <c r="H94" s="636"/>
      <c r="I94" s="636"/>
      <c r="J94" s="636"/>
      <c r="K94" s="636"/>
      <c r="L94" s="636"/>
      <c r="M94" s="636"/>
      <c r="N94" s="636"/>
      <c r="O94" s="636"/>
      <c r="P94" s="636"/>
      <c r="Q94" s="636"/>
      <c r="R94" s="636"/>
      <c r="S94" s="636"/>
      <c r="T94" s="636"/>
      <c r="U94" s="636"/>
      <c r="V94" s="636"/>
      <c r="W94" s="636"/>
      <c r="X94" s="636"/>
      <c r="Y94" s="636"/>
      <c r="Z94" s="636"/>
      <c r="AA94" s="636"/>
    </row>
    <row r="95">
      <c r="A95" s="636"/>
      <c r="B95" s="636"/>
      <c r="C95" s="636"/>
      <c r="D95" s="636"/>
      <c r="E95" s="636"/>
      <c r="F95" s="636"/>
      <c r="G95" s="636"/>
      <c r="H95" s="636"/>
      <c r="I95" s="636"/>
      <c r="J95" s="636"/>
      <c r="K95" s="636"/>
      <c r="L95" s="636"/>
      <c r="M95" s="636"/>
      <c r="N95" s="636"/>
      <c r="O95" s="636"/>
      <c r="P95" s="636"/>
      <c r="Q95" s="636"/>
      <c r="R95" s="636"/>
      <c r="S95" s="636"/>
      <c r="T95" s="636"/>
      <c r="U95" s="636"/>
      <c r="V95" s="636"/>
      <c r="W95" s="636"/>
      <c r="X95" s="636"/>
      <c r="Y95" s="636"/>
      <c r="Z95" s="636"/>
      <c r="AA95" s="636"/>
    </row>
    <row r="96">
      <c r="A96" s="636"/>
      <c r="B96" s="636"/>
      <c r="C96" s="636"/>
      <c r="D96" s="636"/>
      <c r="E96" s="636"/>
      <c r="F96" s="636"/>
      <c r="G96" s="636"/>
      <c r="H96" s="636"/>
      <c r="I96" s="636"/>
      <c r="J96" s="636"/>
      <c r="K96" s="636"/>
      <c r="L96" s="636"/>
      <c r="M96" s="636"/>
      <c r="N96" s="636"/>
      <c r="O96" s="636"/>
      <c r="P96" s="636"/>
      <c r="Q96" s="636"/>
      <c r="R96" s="636"/>
      <c r="S96" s="636"/>
      <c r="T96" s="636"/>
      <c r="U96" s="636"/>
      <c r="V96" s="636"/>
      <c r="W96" s="636"/>
      <c r="X96" s="636"/>
      <c r="Y96" s="636"/>
      <c r="Z96" s="636"/>
      <c r="AA96" s="636"/>
    </row>
    <row r="97">
      <c r="A97" s="636"/>
      <c r="B97" s="636"/>
      <c r="C97" s="636"/>
      <c r="D97" s="636"/>
      <c r="E97" s="636"/>
      <c r="F97" s="636"/>
      <c r="G97" s="636"/>
      <c r="H97" s="636"/>
      <c r="I97" s="636"/>
      <c r="J97" s="636"/>
      <c r="K97" s="636"/>
      <c r="L97" s="636"/>
      <c r="M97" s="636"/>
      <c r="N97" s="636"/>
      <c r="O97" s="636"/>
      <c r="P97" s="636"/>
      <c r="Q97" s="636"/>
      <c r="R97" s="636"/>
      <c r="S97" s="636"/>
      <c r="T97" s="636"/>
      <c r="U97" s="636"/>
      <c r="V97" s="636"/>
      <c r="W97" s="636"/>
      <c r="X97" s="636"/>
      <c r="Y97" s="636"/>
      <c r="Z97" s="636"/>
      <c r="AA97" s="636"/>
    </row>
    <row r="98">
      <c r="A98" s="636"/>
      <c r="B98" s="636"/>
      <c r="C98" s="636"/>
      <c r="D98" s="636"/>
      <c r="E98" s="636"/>
      <c r="F98" s="636"/>
      <c r="G98" s="636"/>
      <c r="H98" s="636"/>
      <c r="I98" s="636"/>
      <c r="J98" s="636"/>
      <c r="K98" s="636"/>
      <c r="L98" s="636"/>
      <c r="M98" s="636"/>
      <c r="N98" s="636"/>
      <c r="O98" s="636"/>
      <c r="P98" s="636"/>
      <c r="Q98" s="636"/>
      <c r="R98" s="636"/>
      <c r="S98" s="636"/>
      <c r="T98" s="636"/>
      <c r="U98" s="636"/>
      <c r="V98" s="636"/>
      <c r="W98" s="636"/>
      <c r="X98" s="636"/>
      <c r="Y98" s="636"/>
      <c r="Z98" s="636"/>
      <c r="AA98" s="636"/>
    </row>
    <row r="99">
      <c r="A99" s="636"/>
      <c r="B99" s="636"/>
      <c r="C99" s="636"/>
      <c r="D99" s="636"/>
      <c r="E99" s="636"/>
      <c r="F99" s="636"/>
      <c r="G99" s="636"/>
      <c r="H99" s="636"/>
      <c r="I99" s="636"/>
      <c r="J99" s="636"/>
      <c r="K99" s="636"/>
      <c r="L99" s="636"/>
      <c r="M99" s="636"/>
      <c r="N99" s="636"/>
      <c r="O99" s="636"/>
      <c r="P99" s="636"/>
      <c r="Q99" s="636"/>
      <c r="R99" s="636"/>
      <c r="S99" s="636"/>
      <c r="T99" s="636"/>
      <c r="U99" s="636"/>
      <c r="V99" s="636"/>
      <c r="W99" s="636"/>
      <c r="X99" s="636"/>
      <c r="Y99" s="636"/>
      <c r="Z99" s="636"/>
      <c r="AA99" s="636"/>
    </row>
    <row r="100">
      <c r="A100" s="636"/>
      <c r="B100" s="636"/>
      <c r="C100" s="636"/>
      <c r="D100" s="636"/>
      <c r="E100" s="636"/>
      <c r="F100" s="636"/>
      <c r="G100" s="636"/>
      <c r="H100" s="636"/>
      <c r="I100" s="636"/>
      <c r="J100" s="636"/>
      <c r="K100" s="636"/>
      <c r="L100" s="636"/>
      <c r="M100" s="636"/>
      <c r="N100" s="636"/>
      <c r="O100" s="636"/>
      <c r="P100" s="636"/>
      <c r="Q100" s="636"/>
      <c r="R100" s="636"/>
      <c r="S100" s="636"/>
      <c r="T100" s="636"/>
      <c r="U100" s="636"/>
      <c r="V100" s="636"/>
      <c r="W100" s="636"/>
      <c r="X100" s="636"/>
      <c r="Y100" s="636"/>
      <c r="Z100" s="636"/>
      <c r="AA100" s="636"/>
    </row>
    <row r="101">
      <c r="A101" s="636"/>
      <c r="B101" s="636"/>
      <c r="C101" s="636"/>
      <c r="D101" s="636"/>
      <c r="E101" s="636"/>
      <c r="F101" s="636"/>
      <c r="G101" s="636"/>
      <c r="H101" s="636"/>
      <c r="I101" s="636"/>
      <c r="J101" s="636"/>
      <c r="K101" s="636"/>
      <c r="L101" s="636"/>
      <c r="M101" s="636"/>
      <c r="N101" s="636"/>
      <c r="O101" s="636"/>
      <c r="P101" s="636"/>
      <c r="Q101" s="636"/>
      <c r="R101" s="636"/>
      <c r="S101" s="636"/>
      <c r="T101" s="636"/>
      <c r="U101" s="636"/>
      <c r="V101" s="636"/>
      <c r="W101" s="636"/>
      <c r="X101" s="636"/>
      <c r="Y101" s="636"/>
      <c r="Z101" s="636"/>
      <c r="AA101" s="636"/>
    </row>
    <row r="102">
      <c r="A102" s="636"/>
      <c r="B102" s="636"/>
      <c r="C102" s="636"/>
      <c r="D102" s="636"/>
      <c r="E102" s="636"/>
      <c r="F102" s="636"/>
      <c r="G102" s="636"/>
      <c r="H102" s="636"/>
      <c r="I102" s="636"/>
      <c r="J102" s="636"/>
      <c r="K102" s="636"/>
      <c r="L102" s="636"/>
      <c r="M102" s="636"/>
      <c r="N102" s="636"/>
      <c r="O102" s="636"/>
      <c r="P102" s="636"/>
      <c r="Q102" s="636"/>
      <c r="R102" s="636"/>
      <c r="S102" s="636"/>
      <c r="T102" s="636"/>
      <c r="U102" s="636"/>
      <c r="V102" s="636"/>
      <c r="W102" s="636"/>
      <c r="X102" s="636"/>
      <c r="Y102" s="636"/>
      <c r="Z102" s="636"/>
      <c r="AA102" s="636"/>
    </row>
    <row r="103">
      <c r="A103" s="636"/>
      <c r="B103" s="636"/>
      <c r="C103" s="636"/>
      <c r="D103" s="636"/>
      <c r="E103" s="636"/>
      <c r="F103" s="636"/>
      <c r="G103" s="636"/>
      <c r="H103" s="636"/>
      <c r="I103" s="636"/>
      <c r="J103" s="636"/>
      <c r="K103" s="636"/>
      <c r="L103" s="636"/>
      <c r="M103" s="636"/>
      <c r="N103" s="636"/>
      <c r="O103" s="636"/>
      <c r="P103" s="636"/>
      <c r="Q103" s="636"/>
      <c r="R103" s="636"/>
      <c r="S103" s="636"/>
      <c r="T103" s="636"/>
      <c r="U103" s="636"/>
      <c r="V103" s="636"/>
      <c r="W103" s="636"/>
      <c r="X103" s="636"/>
      <c r="Y103" s="636"/>
      <c r="Z103" s="636"/>
      <c r="AA103" s="636"/>
    </row>
    <row r="104">
      <c r="A104" s="636"/>
      <c r="B104" s="636"/>
      <c r="C104" s="636"/>
      <c r="D104" s="636"/>
      <c r="E104" s="636"/>
      <c r="F104" s="636"/>
      <c r="G104" s="636"/>
      <c r="H104" s="636"/>
      <c r="I104" s="636"/>
      <c r="J104" s="636"/>
      <c r="K104" s="636"/>
      <c r="L104" s="636"/>
      <c r="M104" s="636"/>
      <c r="N104" s="636"/>
      <c r="O104" s="636"/>
      <c r="P104" s="636"/>
      <c r="Q104" s="636"/>
      <c r="R104" s="636"/>
      <c r="S104" s="636"/>
      <c r="T104" s="636"/>
      <c r="U104" s="636"/>
      <c r="V104" s="636"/>
      <c r="W104" s="636"/>
      <c r="X104" s="636"/>
      <c r="Y104" s="636"/>
      <c r="Z104" s="636"/>
      <c r="AA104" s="636"/>
    </row>
    <row r="105">
      <c r="A105" s="636"/>
      <c r="B105" s="636"/>
      <c r="C105" s="636"/>
      <c r="D105" s="636"/>
      <c r="E105" s="636"/>
      <c r="F105" s="636"/>
      <c r="G105" s="636"/>
      <c r="H105" s="636"/>
      <c r="I105" s="636"/>
      <c r="J105" s="636"/>
      <c r="K105" s="636"/>
      <c r="L105" s="636"/>
      <c r="M105" s="636"/>
      <c r="N105" s="636"/>
      <c r="O105" s="636"/>
      <c r="P105" s="636"/>
      <c r="Q105" s="636"/>
      <c r="R105" s="636"/>
      <c r="S105" s="636"/>
      <c r="T105" s="636"/>
      <c r="U105" s="636"/>
      <c r="V105" s="636"/>
      <c r="W105" s="636"/>
      <c r="X105" s="636"/>
      <c r="Y105" s="636"/>
      <c r="Z105" s="636"/>
      <c r="AA105" s="636"/>
    </row>
    <row r="106">
      <c r="A106" s="636"/>
      <c r="B106" s="636"/>
      <c r="C106" s="636"/>
      <c r="D106" s="636"/>
      <c r="E106" s="636"/>
      <c r="F106" s="636"/>
      <c r="G106" s="636"/>
      <c r="H106" s="636"/>
      <c r="I106" s="636"/>
      <c r="J106" s="636"/>
      <c r="K106" s="636"/>
      <c r="L106" s="636"/>
      <c r="M106" s="636"/>
      <c r="N106" s="636"/>
      <c r="O106" s="636"/>
      <c r="P106" s="636"/>
      <c r="Q106" s="636"/>
      <c r="R106" s="636"/>
      <c r="S106" s="636"/>
      <c r="T106" s="636"/>
      <c r="U106" s="636"/>
      <c r="V106" s="636"/>
      <c r="W106" s="636"/>
      <c r="X106" s="636"/>
      <c r="Y106" s="636"/>
      <c r="Z106" s="636"/>
      <c r="AA106" s="636"/>
    </row>
    <row r="107">
      <c r="A107" s="636"/>
      <c r="B107" s="636"/>
      <c r="C107" s="636"/>
      <c r="D107" s="636"/>
      <c r="E107" s="636"/>
      <c r="F107" s="636"/>
      <c r="G107" s="636"/>
      <c r="H107" s="636"/>
      <c r="I107" s="636"/>
      <c r="J107" s="636"/>
      <c r="K107" s="636"/>
      <c r="L107" s="636"/>
      <c r="M107" s="636"/>
      <c r="N107" s="636"/>
      <c r="O107" s="636"/>
      <c r="P107" s="636"/>
      <c r="Q107" s="636"/>
      <c r="R107" s="636"/>
      <c r="S107" s="636"/>
      <c r="T107" s="636"/>
      <c r="U107" s="636"/>
      <c r="V107" s="636"/>
      <c r="W107" s="636"/>
      <c r="X107" s="636"/>
      <c r="Y107" s="636"/>
      <c r="Z107" s="636"/>
      <c r="AA107" s="636"/>
    </row>
    <row r="108">
      <c r="A108" s="636"/>
      <c r="B108" s="636"/>
      <c r="C108" s="636"/>
      <c r="D108" s="636"/>
      <c r="E108" s="636"/>
      <c r="F108" s="636"/>
      <c r="G108" s="636"/>
      <c r="H108" s="636"/>
      <c r="I108" s="636"/>
      <c r="J108" s="636"/>
      <c r="K108" s="636"/>
      <c r="L108" s="636"/>
      <c r="M108" s="636"/>
      <c r="N108" s="636"/>
      <c r="O108" s="636"/>
      <c r="P108" s="636"/>
      <c r="Q108" s="636"/>
      <c r="R108" s="636"/>
      <c r="S108" s="636"/>
      <c r="T108" s="636"/>
      <c r="U108" s="636"/>
      <c r="V108" s="636"/>
      <c r="W108" s="636"/>
      <c r="X108" s="636"/>
      <c r="Y108" s="636"/>
      <c r="Z108" s="636"/>
      <c r="AA108" s="636"/>
    </row>
    <row r="109">
      <c r="A109" s="636"/>
      <c r="B109" s="636"/>
      <c r="C109" s="636"/>
      <c r="D109" s="636"/>
      <c r="E109" s="636"/>
      <c r="F109" s="636"/>
      <c r="G109" s="636"/>
      <c r="H109" s="636"/>
      <c r="I109" s="636"/>
      <c r="J109" s="636"/>
      <c r="K109" s="636"/>
      <c r="L109" s="636"/>
      <c r="M109" s="636"/>
      <c r="N109" s="636"/>
      <c r="O109" s="636"/>
      <c r="P109" s="636"/>
      <c r="Q109" s="636"/>
      <c r="R109" s="636"/>
      <c r="S109" s="636"/>
      <c r="T109" s="636"/>
      <c r="U109" s="636"/>
      <c r="V109" s="636"/>
      <c r="W109" s="636"/>
      <c r="X109" s="636"/>
      <c r="Y109" s="636"/>
      <c r="Z109" s="636"/>
      <c r="AA109" s="636"/>
    </row>
    <row r="110">
      <c r="A110" s="636"/>
      <c r="B110" s="636"/>
      <c r="C110" s="636"/>
      <c r="D110" s="636"/>
      <c r="E110" s="636"/>
      <c r="F110" s="636"/>
      <c r="G110" s="636"/>
      <c r="H110" s="636"/>
      <c r="I110" s="636"/>
      <c r="J110" s="636"/>
      <c r="K110" s="636"/>
      <c r="L110" s="636"/>
      <c r="M110" s="636"/>
      <c r="N110" s="636"/>
      <c r="O110" s="636"/>
      <c r="P110" s="636"/>
      <c r="Q110" s="636"/>
      <c r="R110" s="636"/>
      <c r="S110" s="636"/>
      <c r="T110" s="636"/>
      <c r="U110" s="636"/>
      <c r="V110" s="636"/>
      <c r="W110" s="636"/>
      <c r="X110" s="636"/>
      <c r="Y110" s="636"/>
      <c r="Z110" s="636"/>
      <c r="AA110" s="636"/>
    </row>
    <row r="111">
      <c r="A111" s="636"/>
      <c r="B111" s="636"/>
      <c r="C111" s="636"/>
      <c r="D111" s="636"/>
      <c r="E111" s="636"/>
      <c r="F111" s="636"/>
      <c r="G111" s="636"/>
      <c r="H111" s="636"/>
      <c r="I111" s="636"/>
      <c r="J111" s="636"/>
      <c r="K111" s="636"/>
      <c r="L111" s="636"/>
      <c r="M111" s="636"/>
      <c r="N111" s="636"/>
      <c r="O111" s="636"/>
      <c r="P111" s="636"/>
      <c r="Q111" s="636"/>
      <c r="R111" s="636"/>
      <c r="S111" s="636"/>
      <c r="T111" s="636"/>
      <c r="U111" s="636"/>
      <c r="V111" s="636"/>
      <c r="W111" s="636"/>
      <c r="X111" s="636"/>
      <c r="Y111" s="636"/>
      <c r="Z111" s="636"/>
      <c r="AA111" s="636"/>
    </row>
    <row r="112">
      <c r="A112" s="636"/>
      <c r="B112" s="636"/>
      <c r="C112" s="636"/>
      <c r="D112" s="636"/>
      <c r="E112" s="636"/>
      <c r="F112" s="636"/>
      <c r="G112" s="636"/>
      <c r="H112" s="636"/>
      <c r="I112" s="636"/>
      <c r="J112" s="636"/>
      <c r="K112" s="636"/>
      <c r="L112" s="636"/>
      <c r="M112" s="636"/>
      <c r="N112" s="636"/>
      <c r="O112" s="636"/>
      <c r="P112" s="636"/>
      <c r="Q112" s="636"/>
      <c r="R112" s="636"/>
      <c r="S112" s="636"/>
      <c r="T112" s="636"/>
      <c r="U112" s="636"/>
      <c r="V112" s="636"/>
      <c r="W112" s="636"/>
      <c r="X112" s="636"/>
      <c r="Y112" s="636"/>
      <c r="Z112" s="636"/>
      <c r="AA112" s="636"/>
    </row>
    <row r="113">
      <c r="A113" s="636"/>
      <c r="B113" s="636"/>
      <c r="C113" s="636"/>
      <c r="D113" s="636"/>
      <c r="E113" s="636"/>
      <c r="F113" s="636"/>
      <c r="G113" s="636"/>
      <c r="H113" s="636"/>
      <c r="I113" s="636"/>
      <c r="J113" s="636"/>
      <c r="K113" s="636"/>
      <c r="L113" s="636"/>
      <c r="M113" s="636"/>
      <c r="N113" s="636"/>
      <c r="O113" s="636"/>
      <c r="P113" s="636"/>
      <c r="Q113" s="636"/>
      <c r="R113" s="636"/>
      <c r="S113" s="636"/>
      <c r="T113" s="636"/>
      <c r="U113" s="636"/>
      <c r="V113" s="636"/>
      <c r="W113" s="636"/>
      <c r="X113" s="636"/>
      <c r="Y113" s="636"/>
      <c r="Z113" s="636"/>
      <c r="AA113" s="636"/>
    </row>
    <row r="114">
      <c r="A114" s="636"/>
      <c r="B114" s="636"/>
      <c r="C114" s="636"/>
      <c r="D114" s="636"/>
      <c r="E114" s="636"/>
      <c r="F114" s="636"/>
      <c r="G114" s="636"/>
      <c r="H114" s="636"/>
      <c r="I114" s="636"/>
      <c r="J114" s="636"/>
      <c r="K114" s="636"/>
      <c r="L114" s="636"/>
      <c r="M114" s="636"/>
      <c r="N114" s="636"/>
      <c r="O114" s="636"/>
      <c r="P114" s="636"/>
      <c r="Q114" s="636"/>
      <c r="R114" s="636"/>
      <c r="S114" s="636"/>
      <c r="T114" s="636"/>
      <c r="U114" s="636"/>
      <c r="V114" s="636"/>
      <c r="W114" s="636"/>
      <c r="X114" s="636"/>
      <c r="Y114" s="636"/>
      <c r="Z114" s="636"/>
      <c r="AA114" s="636"/>
    </row>
    <row r="115">
      <c r="A115" s="636"/>
      <c r="B115" s="636"/>
      <c r="C115" s="636"/>
      <c r="D115" s="636"/>
      <c r="E115" s="636"/>
      <c r="F115" s="636"/>
      <c r="G115" s="636"/>
      <c r="H115" s="636"/>
      <c r="I115" s="636"/>
      <c r="J115" s="636"/>
      <c r="K115" s="636"/>
      <c r="L115" s="636"/>
      <c r="M115" s="636"/>
      <c r="N115" s="636"/>
      <c r="O115" s="636"/>
      <c r="P115" s="636"/>
      <c r="Q115" s="636"/>
      <c r="R115" s="636"/>
      <c r="S115" s="636"/>
      <c r="T115" s="636"/>
      <c r="U115" s="636"/>
      <c r="V115" s="636"/>
      <c r="W115" s="636"/>
      <c r="X115" s="636"/>
      <c r="Y115" s="636"/>
      <c r="Z115" s="636"/>
      <c r="AA115" s="636"/>
    </row>
    <row r="116">
      <c r="A116" s="636"/>
      <c r="B116" s="636"/>
      <c r="C116" s="636"/>
      <c r="D116" s="636"/>
      <c r="E116" s="636"/>
      <c r="F116" s="636"/>
      <c r="G116" s="636"/>
      <c r="H116" s="636"/>
      <c r="I116" s="636"/>
      <c r="J116" s="636"/>
      <c r="K116" s="636"/>
      <c r="L116" s="636"/>
      <c r="M116" s="636"/>
      <c r="N116" s="636"/>
      <c r="O116" s="636"/>
      <c r="P116" s="636"/>
      <c r="Q116" s="636"/>
      <c r="R116" s="636"/>
      <c r="S116" s="636"/>
      <c r="T116" s="636"/>
      <c r="U116" s="636"/>
      <c r="V116" s="636"/>
      <c r="W116" s="636"/>
      <c r="X116" s="636"/>
      <c r="Y116" s="636"/>
      <c r="Z116" s="636"/>
      <c r="AA116" s="636"/>
    </row>
    <row r="117">
      <c r="A117" s="636"/>
      <c r="B117" s="636"/>
      <c r="C117" s="636"/>
      <c r="D117" s="636"/>
      <c r="E117" s="636"/>
      <c r="F117" s="636"/>
      <c r="G117" s="636"/>
      <c r="H117" s="636"/>
      <c r="I117" s="636"/>
      <c r="J117" s="636"/>
      <c r="K117" s="636"/>
      <c r="L117" s="636"/>
      <c r="M117" s="636"/>
      <c r="N117" s="636"/>
      <c r="O117" s="636"/>
      <c r="P117" s="636"/>
      <c r="Q117" s="636"/>
      <c r="R117" s="636"/>
      <c r="S117" s="636"/>
      <c r="T117" s="636"/>
      <c r="U117" s="636"/>
      <c r="V117" s="636"/>
      <c r="W117" s="636"/>
      <c r="X117" s="636"/>
      <c r="Y117" s="636"/>
      <c r="Z117" s="636"/>
      <c r="AA117" s="636"/>
    </row>
    <row r="118">
      <c r="A118" s="636"/>
      <c r="B118" s="636"/>
      <c r="C118" s="636"/>
      <c r="D118" s="636"/>
      <c r="E118" s="636"/>
      <c r="F118" s="636"/>
      <c r="G118" s="636"/>
      <c r="H118" s="636"/>
      <c r="I118" s="636"/>
      <c r="J118" s="636"/>
      <c r="K118" s="636"/>
      <c r="L118" s="636"/>
      <c r="M118" s="636"/>
      <c r="N118" s="636"/>
      <c r="O118" s="636"/>
      <c r="P118" s="636"/>
      <c r="Q118" s="636"/>
      <c r="R118" s="636"/>
      <c r="S118" s="636"/>
      <c r="T118" s="636"/>
      <c r="U118" s="636"/>
      <c r="V118" s="636"/>
      <c r="W118" s="636"/>
      <c r="X118" s="636"/>
      <c r="Y118" s="636"/>
      <c r="Z118" s="636"/>
      <c r="AA118" s="636"/>
    </row>
    <row r="119">
      <c r="A119" s="636"/>
      <c r="B119" s="636"/>
      <c r="C119" s="636"/>
      <c r="D119" s="636"/>
      <c r="E119" s="636"/>
      <c r="F119" s="636"/>
      <c r="G119" s="636"/>
      <c r="H119" s="636"/>
      <c r="I119" s="636"/>
      <c r="J119" s="636"/>
      <c r="K119" s="636"/>
      <c r="L119" s="636"/>
      <c r="M119" s="636"/>
      <c r="N119" s="636"/>
      <c r="O119" s="636"/>
      <c r="P119" s="636"/>
      <c r="Q119" s="636"/>
      <c r="R119" s="636"/>
      <c r="S119" s="636"/>
      <c r="T119" s="636"/>
      <c r="U119" s="636"/>
      <c r="V119" s="636"/>
      <c r="W119" s="636"/>
      <c r="X119" s="636"/>
      <c r="Y119" s="636"/>
      <c r="Z119" s="636"/>
      <c r="AA119" s="636"/>
    </row>
    <row r="120">
      <c r="A120" s="636"/>
      <c r="B120" s="636"/>
      <c r="C120" s="636"/>
      <c r="D120" s="636"/>
      <c r="E120" s="636"/>
      <c r="F120" s="636"/>
      <c r="G120" s="636"/>
      <c r="H120" s="636"/>
      <c r="I120" s="636"/>
      <c r="J120" s="636"/>
      <c r="K120" s="636"/>
      <c r="L120" s="636"/>
      <c r="M120" s="636"/>
      <c r="N120" s="636"/>
      <c r="O120" s="636"/>
      <c r="P120" s="636"/>
      <c r="Q120" s="636"/>
      <c r="R120" s="636"/>
      <c r="S120" s="636"/>
      <c r="T120" s="636"/>
      <c r="U120" s="636"/>
      <c r="V120" s="636"/>
      <c r="W120" s="636"/>
      <c r="X120" s="636"/>
      <c r="Y120" s="636"/>
      <c r="Z120" s="636"/>
      <c r="AA120" s="636"/>
    </row>
    <row r="121">
      <c r="A121" s="636"/>
      <c r="B121" s="636"/>
      <c r="C121" s="636"/>
      <c r="D121" s="636"/>
      <c r="E121" s="636"/>
      <c r="F121" s="636"/>
      <c r="G121" s="636"/>
      <c r="H121" s="636"/>
      <c r="I121" s="636"/>
      <c r="J121" s="636"/>
      <c r="K121" s="636"/>
      <c r="L121" s="636"/>
      <c r="M121" s="636"/>
      <c r="N121" s="636"/>
      <c r="O121" s="636"/>
      <c r="P121" s="636"/>
      <c r="Q121" s="636"/>
      <c r="R121" s="636"/>
      <c r="S121" s="636"/>
      <c r="T121" s="636"/>
      <c r="U121" s="636"/>
      <c r="V121" s="636"/>
      <c r="W121" s="636"/>
      <c r="X121" s="636"/>
      <c r="Y121" s="636"/>
      <c r="Z121" s="636"/>
      <c r="AA121" s="636"/>
    </row>
    <row r="122">
      <c r="A122" s="636"/>
      <c r="B122" s="636"/>
      <c r="C122" s="636"/>
      <c r="D122" s="636"/>
      <c r="E122" s="636"/>
      <c r="F122" s="636"/>
      <c r="G122" s="636"/>
      <c r="H122" s="636"/>
      <c r="I122" s="636"/>
      <c r="J122" s="636"/>
      <c r="K122" s="636"/>
      <c r="L122" s="636"/>
      <c r="M122" s="636"/>
      <c r="N122" s="636"/>
      <c r="O122" s="636"/>
      <c r="P122" s="636"/>
      <c r="Q122" s="636"/>
      <c r="R122" s="636"/>
      <c r="S122" s="636"/>
      <c r="T122" s="636"/>
      <c r="U122" s="636"/>
      <c r="V122" s="636"/>
      <c r="W122" s="636"/>
      <c r="X122" s="636"/>
      <c r="Y122" s="636"/>
      <c r="Z122" s="636"/>
      <c r="AA122" s="636"/>
    </row>
    <row r="123">
      <c r="A123" s="636"/>
      <c r="B123" s="636"/>
      <c r="C123" s="636"/>
      <c r="D123" s="636"/>
      <c r="E123" s="636"/>
      <c r="F123" s="636"/>
      <c r="G123" s="636"/>
      <c r="H123" s="636"/>
      <c r="I123" s="636"/>
      <c r="J123" s="636"/>
      <c r="K123" s="636"/>
      <c r="L123" s="636"/>
      <c r="M123" s="636"/>
      <c r="N123" s="636"/>
      <c r="O123" s="636"/>
      <c r="P123" s="636"/>
      <c r="Q123" s="636"/>
      <c r="R123" s="636"/>
      <c r="S123" s="636"/>
      <c r="T123" s="636"/>
      <c r="U123" s="636"/>
      <c r="V123" s="636"/>
      <c r="W123" s="636"/>
      <c r="X123" s="636"/>
      <c r="Y123" s="636"/>
      <c r="Z123" s="636"/>
      <c r="AA123" s="636"/>
    </row>
    <row r="124">
      <c r="A124" s="636"/>
      <c r="B124" s="636"/>
      <c r="C124" s="636"/>
      <c r="D124" s="636"/>
      <c r="E124" s="636"/>
      <c r="F124" s="636"/>
      <c r="G124" s="636"/>
      <c r="H124" s="636"/>
      <c r="I124" s="636"/>
      <c r="J124" s="636"/>
      <c r="K124" s="636"/>
      <c r="L124" s="636"/>
      <c r="M124" s="636"/>
      <c r="N124" s="636"/>
      <c r="O124" s="636"/>
      <c r="P124" s="636"/>
      <c r="Q124" s="636"/>
      <c r="R124" s="636"/>
      <c r="S124" s="636"/>
      <c r="T124" s="636"/>
      <c r="U124" s="636"/>
      <c r="V124" s="636"/>
      <c r="W124" s="636"/>
      <c r="X124" s="636"/>
      <c r="Y124" s="636"/>
      <c r="Z124" s="636"/>
      <c r="AA124" s="636"/>
    </row>
    <row r="125">
      <c r="A125" s="636"/>
      <c r="B125" s="636"/>
      <c r="C125" s="636"/>
      <c r="D125" s="636"/>
      <c r="E125" s="636"/>
      <c r="F125" s="636"/>
      <c r="G125" s="636"/>
      <c r="H125" s="636"/>
      <c r="I125" s="636"/>
      <c r="J125" s="636"/>
      <c r="K125" s="636"/>
      <c r="L125" s="636"/>
      <c r="M125" s="636"/>
      <c r="N125" s="636"/>
      <c r="O125" s="636"/>
      <c r="P125" s="636"/>
      <c r="Q125" s="636"/>
      <c r="R125" s="636"/>
      <c r="S125" s="636"/>
      <c r="T125" s="636"/>
      <c r="U125" s="636"/>
      <c r="V125" s="636"/>
      <c r="W125" s="636"/>
      <c r="X125" s="636"/>
      <c r="Y125" s="636"/>
      <c r="Z125" s="636"/>
      <c r="AA125" s="636"/>
    </row>
    <row r="126">
      <c r="A126" s="636"/>
      <c r="B126" s="636"/>
      <c r="C126" s="636"/>
      <c r="D126" s="636"/>
      <c r="E126" s="636"/>
      <c r="F126" s="636"/>
      <c r="G126" s="636"/>
      <c r="H126" s="636"/>
      <c r="I126" s="636"/>
      <c r="J126" s="636"/>
      <c r="K126" s="636"/>
      <c r="L126" s="636"/>
      <c r="M126" s="636"/>
      <c r="N126" s="636"/>
      <c r="O126" s="636"/>
      <c r="P126" s="636"/>
      <c r="Q126" s="636"/>
      <c r="R126" s="636"/>
      <c r="S126" s="636"/>
      <c r="T126" s="636"/>
      <c r="U126" s="636"/>
      <c r="V126" s="636"/>
      <c r="W126" s="636"/>
      <c r="X126" s="636"/>
      <c r="Y126" s="636"/>
      <c r="Z126" s="636"/>
      <c r="AA126" s="636"/>
    </row>
    <row r="127">
      <c r="A127" s="636"/>
      <c r="B127" s="636"/>
      <c r="C127" s="636"/>
      <c r="D127" s="636"/>
      <c r="E127" s="636"/>
      <c r="F127" s="636"/>
      <c r="G127" s="636"/>
      <c r="H127" s="636"/>
      <c r="I127" s="636"/>
      <c r="J127" s="636"/>
      <c r="K127" s="636"/>
      <c r="L127" s="636"/>
      <c r="M127" s="636"/>
      <c r="N127" s="636"/>
      <c r="O127" s="636"/>
      <c r="P127" s="636"/>
      <c r="Q127" s="636"/>
      <c r="R127" s="636"/>
      <c r="S127" s="636"/>
      <c r="T127" s="636"/>
      <c r="U127" s="636"/>
      <c r="V127" s="636"/>
      <c r="W127" s="636"/>
      <c r="X127" s="636"/>
      <c r="Y127" s="636"/>
      <c r="Z127" s="636"/>
      <c r="AA127" s="636"/>
    </row>
    <row r="128">
      <c r="A128" s="636"/>
      <c r="B128" s="636"/>
      <c r="C128" s="636"/>
      <c r="D128" s="636"/>
      <c r="E128" s="636"/>
      <c r="F128" s="636"/>
      <c r="G128" s="636"/>
      <c r="H128" s="636"/>
      <c r="I128" s="636"/>
      <c r="J128" s="636"/>
      <c r="K128" s="636"/>
      <c r="L128" s="636"/>
      <c r="M128" s="636"/>
      <c r="N128" s="636"/>
      <c r="O128" s="636"/>
      <c r="P128" s="636"/>
      <c r="Q128" s="636"/>
      <c r="R128" s="636"/>
      <c r="S128" s="636"/>
      <c r="T128" s="636"/>
      <c r="U128" s="636"/>
      <c r="V128" s="636"/>
      <c r="W128" s="636"/>
      <c r="X128" s="636"/>
      <c r="Y128" s="636"/>
      <c r="Z128" s="636"/>
      <c r="AA128" s="636"/>
    </row>
    <row r="129">
      <c r="A129" s="636"/>
      <c r="B129" s="636"/>
      <c r="C129" s="636"/>
      <c r="D129" s="636"/>
      <c r="E129" s="636"/>
      <c r="F129" s="636"/>
      <c r="G129" s="636"/>
      <c r="H129" s="636"/>
      <c r="I129" s="636"/>
      <c r="J129" s="636"/>
      <c r="K129" s="636"/>
      <c r="L129" s="636"/>
      <c r="M129" s="636"/>
      <c r="N129" s="636"/>
      <c r="O129" s="636"/>
      <c r="P129" s="636"/>
      <c r="Q129" s="636"/>
      <c r="R129" s="636"/>
      <c r="S129" s="636"/>
      <c r="T129" s="636"/>
      <c r="U129" s="636"/>
      <c r="V129" s="636"/>
      <c r="W129" s="636"/>
      <c r="X129" s="636"/>
      <c r="Y129" s="636"/>
      <c r="Z129" s="636"/>
      <c r="AA129" s="636"/>
    </row>
    <row r="130">
      <c r="A130" s="636"/>
      <c r="B130" s="636"/>
      <c r="C130" s="636"/>
      <c r="D130" s="636"/>
      <c r="E130" s="636"/>
      <c r="F130" s="636"/>
      <c r="G130" s="636"/>
      <c r="H130" s="636"/>
      <c r="I130" s="636"/>
      <c r="J130" s="636"/>
      <c r="K130" s="636"/>
      <c r="L130" s="636"/>
      <c r="M130" s="636"/>
      <c r="N130" s="636"/>
      <c r="O130" s="636"/>
      <c r="P130" s="636"/>
      <c r="Q130" s="636"/>
      <c r="R130" s="636"/>
      <c r="S130" s="636"/>
      <c r="T130" s="636"/>
      <c r="U130" s="636"/>
      <c r="V130" s="636"/>
      <c r="W130" s="636"/>
      <c r="X130" s="636"/>
      <c r="Y130" s="636"/>
      <c r="Z130" s="636"/>
      <c r="AA130" s="636"/>
    </row>
    <row r="131">
      <c r="A131" s="636"/>
      <c r="B131" s="636"/>
      <c r="C131" s="636"/>
      <c r="D131" s="636"/>
      <c r="E131" s="636"/>
      <c r="F131" s="636"/>
      <c r="G131" s="636"/>
      <c r="H131" s="636"/>
      <c r="I131" s="636"/>
      <c r="J131" s="636"/>
      <c r="K131" s="636"/>
      <c r="L131" s="636"/>
      <c r="M131" s="636"/>
      <c r="N131" s="636"/>
      <c r="O131" s="636"/>
      <c r="P131" s="636"/>
      <c r="Q131" s="636"/>
      <c r="R131" s="636"/>
      <c r="S131" s="636"/>
      <c r="T131" s="636"/>
      <c r="U131" s="636"/>
      <c r="V131" s="636"/>
      <c r="W131" s="636"/>
      <c r="X131" s="636"/>
      <c r="Y131" s="636"/>
      <c r="Z131" s="636"/>
      <c r="AA131" s="636"/>
    </row>
    <row r="132">
      <c r="A132" s="636"/>
      <c r="B132" s="636"/>
      <c r="C132" s="636"/>
      <c r="D132" s="636"/>
      <c r="E132" s="636"/>
      <c r="F132" s="636"/>
      <c r="G132" s="636"/>
      <c r="H132" s="636"/>
      <c r="I132" s="636"/>
      <c r="J132" s="636"/>
      <c r="K132" s="636"/>
      <c r="L132" s="636"/>
      <c r="M132" s="636"/>
      <c r="N132" s="636"/>
      <c r="O132" s="636"/>
      <c r="P132" s="636"/>
      <c r="Q132" s="636"/>
      <c r="R132" s="636"/>
      <c r="S132" s="636"/>
      <c r="T132" s="636"/>
      <c r="U132" s="636"/>
      <c r="V132" s="636"/>
      <c r="W132" s="636"/>
      <c r="X132" s="636"/>
      <c r="Y132" s="636"/>
      <c r="Z132" s="636"/>
      <c r="AA132" s="636"/>
    </row>
    <row r="133">
      <c r="A133" s="636"/>
      <c r="B133" s="636"/>
      <c r="C133" s="636"/>
      <c r="D133" s="636"/>
      <c r="E133" s="636"/>
      <c r="F133" s="636"/>
      <c r="G133" s="636"/>
      <c r="H133" s="636"/>
      <c r="I133" s="636"/>
      <c r="J133" s="636"/>
      <c r="K133" s="636"/>
      <c r="L133" s="636"/>
      <c r="M133" s="636"/>
      <c r="N133" s="636"/>
      <c r="O133" s="636"/>
      <c r="P133" s="636"/>
      <c r="Q133" s="636"/>
      <c r="R133" s="636"/>
      <c r="S133" s="636"/>
      <c r="T133" s="636"/>
      <c r="U133" s="636"/>
      <c r="V133" s="636"/>
      <c r="W133" s="636"/>
      <c r="X133" s="636"/>
      <c r="Y133" s="636"/>
      <c r="Z133" s="636"/>
      <c r="AA133" s="636"/>
    </row>
    <row r="134">
      <c r="A134" s="636"/>
      <c r="B134" s="636"/>
      <c r="C134" s="636"/>
      <c r="D134" s="636"/>
      <c r="E134" s="636"/>
      <c r="F134" s="636"/>
      <c r="G134" s="636"/>
      <c r="H134" s="636"/>
      <c r="I134" s="636"/>
      <c r="J134" s="636"/>
      <c r="K134" s="636"/>
      <c r="L134" s="636"/>
      <c r="M134" s="636"/>
      <c r="N134" s="636"/>
      <c r="O134" s="636"/>
      <c r="P134" s="636"/>
      <c r="Q134" s="636"/>
      <c r="R134" s="636"/>
      <c r="S134" s="636"/>
      <c r="T134" s="636"/>
      <c r="U134" s="636"/>
      <c r="V134" s="636"/>
      <c r="W134" s="636"/>
      <c r="X134" s="636"/>
      <c r="Y134" s="636"/>
      <c r="Z134" s="636"/>
      <c r="AA134" s="636"/>
    </row>
    <row r="135">
      <c r="A135" s="636"/>
      <c r="B135" s="636"/>
      <c r="C135" s="636"/>
      <c r="D135" s="636"/>
      <c r="E135" s="636"/>
      <c r="F135" s="636"/>
      <c r="G135" s="636"/>
      <c r="H135" s="636"/>
      <c r="I135" s="636"/>
      <c r="J135" s="636"/>
      <c r="K135" s="636"/>
      <c r="L135" s="636"/>
      <c r="M135" s="636"/>
      <c r="N135" s="636"/>
      <c r="O135" s="636"/>
      <c r="P135" s="636"/>
      <c r="Q135" s="636"/>
      <c r="R135" s="636"/>
      <c r="S135" s="636"/>
      <c r="T135" s="636"/>
      <c r="U135" s="636"/>
      <c r="V135" s="636"/>
      <c r="W135" s="636"/>
      <c r="X135" s="636"/>
      <c r="Y135" s="636"/>
      <c r="Z135" s="636"/>
      <c r="AA135" s="636"/>
    </row>
    <row r="136">
      <c r="A136" s="636"/>
      <c r="B136" s="636"/>
      <c r="C136" s="636"/>
      <c r="D136" s="636"/>
      <c r="E136" s="636"/>
      <c r="F136" s="636"/>
      <c r="G136" s="636"/>
      <c r="H136" s="636"/>
      <c r="I136" s="636"/>
      <c r="J136" s="636"/>
      <c r="K136" s="636"/>
      <c r="L136" s="636"/>
      <c r="M136" s="636"/>
      <c r="N136" s="636"/>
      <c r="O136" s="636"/>
      <c r="P136" s="636"/>
      <c r="Q136" s="636"/>
      <c r="R136" s="636"/>
      <c r="S136" s="636"/>
      <c r="T136" s="636"/>
      <c r="U136" s="636"/>
      <c r="V136" s="636"/>
      <c r="W136" s="636"/>
      <c r="X136" s="636"/>
      <c r="Y136" s="636"/>
      <c r="Z136" s="636"/>
      <c r="AA136" s="636"/>
    </row>
    <row r="137">
      <c r="A137" s="636"/>
      <c r="B137" s="636"/>
      <c r="C137" s="636"/>
      <c r="D137" s="636"/>
      <c r="E137" s="636"/>
      <c r="F137" s="636"/>
      <c r="G137" s="636"/>
      <c r="H137" s="636"/>
      <c r="I137" s="636"/>
      <c r="J137" s="636"/>
      <c r="K137" s="636"/>
      <c r="L137" s="636"/>
      <c r="M137" s="636"/>
      <c r="N137" s="636"/>
      <c r="O137" s="636"/>
      <c r="P137" s="636"/>
      <c r="Q137" s="636"/>
      <c r="R137" s="636"/>
      <c r="S137" s="636"/>
      <c r="T137" s="636"/>
      <c r="U137" s="636"/>
      <c r="V137" s="636"/>
      <c r="W137" s="636"/>
      <c r="X137" s="636"/>
      <c r="Y137" s="636"/>
      <c r="Z137" s="636"/>
      <c r="AA137" s="636"/>
    </row>
    <row r="138">
      <c r="A138" s="636"/>
      <c r="B138" s="636"/>
      <c r="C138" s="636"/>
      <c r="D138" s="636"/>
      <c r="E138" s="636"/>
      <c r="F138" s="636"/>
      <c r="G138" s="636"/>
      <c r="H138" s="636"/>
      <c r="I138" s="636"/>
      <c r="J138" s="636"/>
      <c r="K138" s="636"/>
      <c r="L138" s="636"/>
      <c r="M138" s="636"/>
      <c r="N138" s="636"/>
      <c r="O138" s="636"/>
      <c r="P138" s="636"/>
      <c r="Q138" s="636"/>
      <c r="R138" s="636"/>
      <c r="S138" s="636"/>
      <c r="T138" s="636"/>
      <c r="U138" s="636"/>
      <c r="V138" s="636"/>
      <c r="W138" s="636"/>
      <c r="X138" s="636"/>
      <c r="Y138" s="636"/>
      <c r="Z138" s="636"/>
      <c r="AA138" s="636"/>
    </row>
    <row r="139">
      <c r="A139" s="636"/>
      <c r="B139" s="636"/>
      <c r="C139" s="636"/>
      <c r="D139" s="636"/>
      <c r="E139" s="636"/>
      <c r="F139" s="636"/>
      <c r="G139" s="636"/>
      <c r="H139" s="636"/>
      <c r="I139" s="636"/>
      <c r="J139" s="636"/>
      <c r="K139" s="636"/>
      <c r="L139" s="636"/>
      <c r="M139" s="636"/>
      <c r="N139" s="636"/>
      <c r="O139" s="636"/>
      <c r="P139" s="636"/>
      <c r="Q139" s="636"/>
      <c r="R139" s="636"/>
      <c r="S139" s="636"/>
      <c r="T139" s="636"/>
      <c r="U139" s="636"/>
      <c r="V139" s="636"/>
      <c r="W139" s="636"/>
      <c r="X139" s="636"/>
      <c r="Y139" s="636"/>
      <c r="Z139" s="636"/>
      <c r="AA139" s="636"/>
    </row>
    <row r="140">
      <c r="A140" s="636"/>
      <c r="B140" s="636"/>
      <c r="C140" s="636"/>
      <c r="D140" s="636"/>
      <c r="E140" s="636"/>
      <c r="F140" s="636"/>
      <c r="G140" s="636"/>
      <c r="H140" s="636"/>
      <c r="I140" s="636"/>
      <c r="J140" s="636"/>
      <c r="K140" s="636"/>
      <c r="L140" s="636"/>
      <c r="M140" s="636"/>
      <c r="N140" s="636"/>
      <c r="O140" s="636"/>
      <c r="P140" s="636"/>
      <c r="Q140" s="636"/>
      <c r="R140" s="636"/>
      <c r="S140" s="636"/>
      <c r="T140" s="636"/>
      <c r="U140" s="636"/>
      <c r="V140" s="636"/>
      <c r="W140" s="636"/>
      <c r="X140" s="636"/>
      <c r="Y140" s="636"/>
      <c r="Z140" s="636"/>
      <c r="AA140" s="636"/>
    </row>
    <row r="141">
      <c r="A141" s="636"/>
      <c r="B141" s="636"/>
      <c r="C141" s="636"/>
      <c r="D141" s="636"/>
      <c r="E141" s="636"/>
      <c r="F141" s="636"/>
      <c r="G141" s="636"/>
      <c r="H141" s="636"/>
      <c r="I141" s="636"/>
      <c r="J141" s="636"/>
      <c r="K141" s="636"/>
      <c r="L141" s="636"/>
      <c r="M141" s="636"/>
      <c r="N141" s="636"/>
      <c r="O141" s="636"/>
      <c r="P141" s="636"/>
      <c r="Q141" s="636"/>
      <c r="R141" s="636"/>
      <c r="S141" s="636"/>
      <c r="T141" s="636"/>
      <c r="U141" s="636"/>
      <c r="V141" s="636"/>
      <c r="W141" s="636"/>
      <c r="X141" s="636"/>
      <c r="Y141" s="636"/>
      <c r="Z141" s="636"/>
      <c r="AA141" s="636"/>
    </row>
    <row r="142">
      <c r="A142" s="636"/>
      <c r="B142" s="636"/>
      <c r="C142" s="636"/>
      <c r="D142" s="636"/>
      <c r="E142" s="636"/>
      <c r="F142" s="636"/>
      <c r="G142" s="636"/>
      <c r="H142" s="636"/>
      <c r="I142" s="636"/>
      <c r="J142" s="636"/>
      <c r="K142" s="636"/>
      <c r="L142" s="636"/>
      <c r="M142" s="636"/>
      <c r="N142" s="636"/>
      <c r="O142" s="636"/>
      <c r="P142" s="636"/>
      <c r="Q142" s="636"/>
      <c r="R142" s="636"/>
      <c r="S142" s="636"/>
      <c r="T142" s="636"/>
      <c r="U142" s="636"/>
      <c r="V142" s="636"/>
      <c r="W142" s="636"/>
      <c r="X142" s="636"/>
      <c r="Y142" s="636"/>
      <c r="Z142" s="636"/>
      <c r="AA142" s="636"/>
    </row>
    <row r="143">
      <c r="A143" s="636"/>
      <c r="B143" s="636"/>
      <c r="C143" s="636"/>
      <c r="D143" s="636"/>
      <c r="E143" s="636"/>
      <c r="F143" s="636"/>
      <c r="G143" s="636"/>
      <c r="H143" s="636"/>
      <c r="I143" s="636"/>
      <c r="J143" s="636"/>
      <c r="K143" s="636"/>
      <c r="L143" s="636"/>
      <c r="M143" s="636"/>
      <c r="N143" s="636"/>
      <c r="O143" s="636"/>
      <c r="P143" s="636"/>
      <c r="Q143" s="636"/>
      <c r="R143" s="636"/>
      <c r="S143" s="636"/>
      <c r="T143" s="636"/>
      <c r="U143" s="636"/>
      <c r="V143" s="636"/>
      <c r="W143" s="636"/>
      <c r="X143" s="636"/>
      <c r="Y143" s="636"/>
      <c r="Z143" s="636"/>
      <c r="AA143" s="636"/>
    </row>
    <row r="144">
      <c r="A144" s="636"/>
      <c r="B144" s="636"/>
      <c r="C144" s="636"/>
      <c r="D144" s="636"/>
      <c r="E144" s="636"/>
      <c r="F144" s="636"/>
      <c r="G144" s="636"/>
      <c r="H144" s="636"/>
      <c r="I144" s="636"/>
      <c r="J144" s="636"/>
      <c r="K144" s="636"/>
      <c r="L144" s="636"/>
      <c r="M144" s="636"/>
      <c r="N144" s="636"/>
      <c r="O144" s="636"/>
      <c r="P144" s="636"/>
      <c r="Q144" s="636"/>
      <c r="R144" s="636"/>
      <c r="S144" s="636"/>
      <c r="T144" s="636"/>
      <c r="U144" s="636"/>
      <c r="V144" s="636"/>
      <c r="W144" s="636"/>
      <c r="X144" s="636"/>
      <c r="Y144" s="636"/>
      <c r="Z144" s="636"/>
      <c r="AA144" s="636"/>
    </row>
    <row r="145">
      <c r="A145" s="636"/>
      <c r="B145" s="636"/>
      <c r="C145" s="636"/>
      <c r="D145" s="636"/>
      <c r="E145" s="636"/>
      <c r="F145" s="636"/>
      <c r="G145" s="636"/>
      <c r="H145" s="636"/>
      <c r="I145" s="636"/>
      <c r="J145" s="636"/>
      <c r="K145" s="636"/>
      <c r="L145" s="636"/>
      <c r="M145" s="636"/>
      <c r="N145" s="636"/>
      <c r="O145" s="636"/>
      <c r="P145" s="636"/>
      <c r="Q145" s="636"/>
      <c r="R145" s="636"/>
      <c r="S145" s="636"/>
      <c r="T145" s="636"/>
      <c r="U145" s="636"/>
      <c r="V145" s="636"/>
      <c r="W145" s="636"/>
      <c r="X145" s="636"/>
      <c r="Y145" s="636"/>
      <c r="Z145" s="636"/>
      <c r="AA145" s="636"/>
    </row>
    <row r="146">
      <c r="A146" s="636"/>
      <c r="B146" s="636"/>
      <c r="C146" s="636"/>
      <c r="D146" s="636"/>
      <c r="E146" s="636"/>
      <c r="F146" s="636"/>
      <c r="G146" s="636"/>
      <c r="H146" s="636"/>
      <c r="I146" s="636"/>
      <c r="J146" s="636"/>
      <c r="K146" s="636"/>
      <c r="L146" s="636"/>
      <c r="M146" s="636"/>
      <c r="N146" s="636"/>
      <c r="O146" s="636"/>
      <c r="P146" s="636"/>
      <c r="Q146" s="636"/>
      <c r="R146" s="636"/>
      <c r="S146" s="636"/>
      <c r="T146" s="636"/>
      <c r="U146" s="636"/>
      <c r="V146" s="636"/>
      <c r="W146" s="636"/>
      <c r="X146" s="636"/>
      <c r="Y146" s="636"/>
      <c r="Z146" s="636"/>
      <c r="AA146" s="636"/>
    </row>
    <row r="147">
      <c r="A147" s="636"/>
      <c r="B147" s="636"/>
      <c r="C147" s="636"/>
      <c r="D147" s="636"/>
      <c r="E147" s="636"/>
      <c r="F147" s="636"/>
      <c r="G147" s="636"/>
      <c r="H147" s="636"/>
      <c r="I147" s="636"/>
      <c r="J147" s="636"/>
      <c r="K147" s="636"/>
      <c r="L147" s="636"/>
      <c r="M147" s="636"/>
      <c r="N147" s="636"/>
      <c r="O147" s="636"/>
      <c r="P147" s="636"/>
      <c r="Q147" s="636"/>
      <c r="R147" s="636"/>
      <c r="S147" s="636"/>
      <c r="T147" s="636"/>
      <c r="U147" s="636"/>
      <c r="V147" s="636"/>
      <c r="W147" s="636"/>
      <c r="X147" s="636"/>
      <c r="Y147" s="636"/>
      <c r="Z147" s="636"/>
      <c r="AA147" s="636"/>
    </row>
    <row r="148">
      <c r="A148" s="636"/>
      <c r="B148" s="636"/>
      <c r="C148" s="636"/>
      <c r="D148" s="636"/>
      <c r="E148" s="636"/>
      <c r="F148" s="636"/>
      <c r="G148" s="636"/>
      <c r="H148" s="636"/>
      <c r="I148" s="636"/>
      <c r="J148" s="636"/>
      <c r="K148" s="636"/>
      <c r="L148" s="636"/>
      <c r="M148" s="636"/>
      <c r="N148" s="636"/>
      <c r="O148" s="636"/>
      <c r="P148" s="636"/>
      <c r="Q148" s="636"/>
      <c r="R148" s="636"/>
      <c r="S148" s="636"/>
      <c r="T148" s="636"/>
      <c r="U148" s="636"/>
      <c r="V148" s="636"/>
      <c r="W148" s="636"/>
      <c r="X148" s="636"/>
      <c r="Y148" s="636"/>
      <c r="Z148" s="636"/>
      <c r="AA148" s="636"/>
    </row>
    <row r="149">
      <c r="A149" s="636"/>
      <c r="B149" s="636"/>
      <c r="C149" s="636"/>
      <c r="D149" s="636"/>
      <c r="E149" s="636"/>
      <c r="F149" s="636"/>
      <c r="G149" s="636"/>
      <c r="H149" s="636"/>
      <c r="I149" s="636"/>
      <c r="J149" s="636"/>
      <c r="K149" s="636"/>
      <c r="L149" s="636"/>
      <c r="M149" s="636"/>
      <c r="N149" s="636"/>
      <c r="O149" s="636"/>
      <c r="P149" s="636"/>
      <c r="Q149" s="636"/>
      <c r="R149" s="636"/>
      <c r="S149" s="636"/>
      <c r="T149" s="636"/>
      <c r="U149" s="636"/>
      <c r="V149" s="636"/>
      <c r="W149" s="636"/>
      <c r="X149" s="636"/>
      <c r="Y149" s="636"/>
      <c r="Z149" s="636"/>
      <c r="AA149" s="636"/>
    </row>
    <row r="150">
      <c r="A150" s="636"/>
      <c r="B150" s="636"/>
      <c r="C150" s="636"/>
      <c r="D150" s="636"/>
      <c r="E150" s="636"/>
      <c r="F150" s="636"/>
      <c r="G150" s="636"/>
      <c r="H150" s="636"/>
      <c r="I150" s="636"/>
      <c r="J150" s="636"/>
      <c r="K150" s="636"/>
      <c r="L150" s="636"/>
      <c r="M150" s="636"/>
      <c r="N150" s="636"/>
      <c r="O150" s="636"/>
      <c r="P150" s="636"/>
      <c r="Q150" s="636"/>
      <c r="R150" s="636"/>
      <c r="S150" s="636"/>
      <c r="T150" s="636"/>
      <c r="U150" s="636"/>
      <c r="V150" s="636"/>
      <c r="W150" s="636"/>
      <c r="X150" s="636"/>
      <c r="Y150" s="636"/>
      <c r="Z150" s="636"/>
      <c r="AA150" s="636"/>
    </row>
    <row r="151">
      <c r="A151" s="636"/>
      <c r="B151" s="636"/>
      <c r="C151" s="636"/>
      <c r="D151" s="636"/>
      <c r="E151" s="636"/>
      <c r="F151" s="636"/>
      <c r="G151" s="636"/>
      <c r="H151" s="636"/>
      <c r="I151" s="636"/>
      <c r="J151" s="636"/>
      <c r="K151" s="636"/>
      <c r="L151" s="636"/>
      <c r="M151" s="636"/>
      <c r="N151" s="636"/>
      <c r="O151" s="636"/>
      <c r="P151" s="636"/>
      <c r="Q151" s="636"/>
      <c r="R151" s="636"/>
      <c r="S151" s="636"/>
      <c r="T151" s="636"/>
      <c r="U151" s="636"/>
      <c r="V151" s="636"/>
      <c r="W151" s="636"/>
      <c r="X151" s="636"/>
      <c r="Y151" s="636"/>
      <c r="Z151" s="636"/>
      <c r="AA151" s="636"/>
    </row>
    <row r="152">
      <c r="A152" s="636"/>
      <c r="B152" s="636"/>
      <c r="C152" s="636"/>
      <c r="D152" s="636"/>
      <c r="E152" s="636"/>
      <c r="F152" s="636"/>
      <c r="G152" s="636"/>
      <c r="H152" s="636"/>
      <c r="I152" s="636"/>
      <c r="J152" s="636"/>
      <c r="K152" s="636"/>
      <c r="L152" s="636"/>
      <c r="M152" s="636"/>
      <c r="N152" s="636"/>
      <c r="O152" s="636"/>
      <c r="P152" s="636"/>
      <c r="Q152" s="636"/>
      <c r="R152" s="636"/>
      <c r="S152" s="636"/>
      <c r="T152" s="636"/>
      <c r="U152" s="636"/>
      <c r="V152" s="636"/>
      <c r="W152" s="636"/>
      <c r="X152" s="636"/>
      <c r="Y152" s="636"/>
      <c r="Z152" s="636"/>
      <c r="AA152" s="636"/>
    </row>
    <row r="153">
      <c r="A153" s="636"/>
      <c r="B153" s="636"/>
      <c r="C153" s="636"/>
      <c r="D153" s="636"/>
      <c r="E153" s="636"/>
      <c r="F153" s="636"/>
      <c r="G153" s="636"/>
      <c r="H153" s="636"/>
      <c r="I153" s="636"/>
      <c r="J153" s="636"/>
      <c r="K153" s="636"/>
      <c r="L153" s="636"/>
      <c r="M153" s="636"/>
      <c r="N153" s="636"/>
      <c r="O153" s="636"/>
      <c r="P153" s="636"/>
      <c r="Q153" s="636"/>
      <c r="R153" s="636"/>
      <c r="S153" s="636"/>
      <c r="T153" s="636"/>
      <c r="U153" s="636"/>
      <c r="V153" s="636"/>
      <c r="W153" s="636"/>
      <c r="X153" s="636"/>
      <c r="Y153" s="636"/>
      <c r="Z153" s="636"/>
      <c r="AA153" s="636"/>
    </row>
    <row r="154">
      <c r="A154" s="636"/>
      <c r="B154" s="636"/>
      <c r="C154" s="636"/>
      <c r="D154" s="636"/>
      <c r="E154" s="636"/>
      <c r="F154" s="636"/>
      <c r="G154" s="636"/>
      <c r="H154" s="636"/>
      <c r="I154" s="636"/>
      <c r="J154" s="636"/>
      <c r="K154" s="636"/>
      <c r="L154" s="636"/>
      <c r="M154" s="636"/>
      <c r="N154" s="636"/>
      <c r="O154" s="636"/>
      <c r="P154" s="636"/>
      <c r="Q154" s="636"/>
      <c r="R154" s="636"/>
      <c r="S154" s="636"/>
      <c r="T154" s="636"/>
      <c r="U154" s="636"/>
      <c r="V154" s="636"/>
      <c r="W154" s="636"/>
      <c r="X154" s="636"/>
      <c r="Y154" s="636"/>
      <c r="Z154" s="636"/>
      <c r="AA154" s="636"/>
    </row>
    <row r="155">
      <c r="A155" s="636"/>
      <c r="B155" s="636"/>
      <c r="C155" s="636"/>
      <c r="D155" s="636"/>
      <c r="E155" s="636"/>
      <c r="F155" s="636"/>
      <c r="G155" s="636"/>
      <c r="H155" s="636"/>
      <c r="I155" s="636"/>
      <c r="J155" s="636"/>
      <c r="K155" s="636"/>
      <c r="L155" s="636"/>
      <c r="M155" s="636"/>
      <c r="N155" s="636"/>
      <c r="O155" s="636"/>
      <c r="P155" s="636"/>
      <c r="Q155" s="636"/>
      <c r="R155" s="636"/>
      <c r="S155" s="636"/>
      <c r="T155" s="636"/>
      <c r="U155" s="636"/>
      <c r="V155" s="636"/>
      <c r="W155" s="636"/>
      <c r="X155" s="636"/>
      <c r="Y155" s="636"/>
      <c r="Z155" s="636"/>
      <c r="AA155" s="636"/>
    </row>
    <row r="156">
      <c r="A156" s="636"/>
      <c r="B156" s="636"/>
      <c r="C156" s="636"/>
      <c r="D156" s="636"/>
      <c r="E156" s="636"/>
      <c r="F156" s="636"/>
      <c r="G156" s="636"/>
      <c r="H156" s="636"/>
      <c r="I156" s="636"/>
      <c r="J156" s="636"/>
      <c r="K156" s="636"/>
      <c r="L156" s="636"/>
      <c r="M156" s="636"/>
      <c r="N156" s="636"/>
      <c r="O156" s="636"/>
      <c r="P156" s="636"/>
      <c r="Q156" s="636"/>
      <c r="R156" s="636"/>
      <c r="S156" s="636"/>
      <c r="T156" s="636"/>
      <c r="U156" s="636"/>
      <c r="V156" s="636"/>
      <c r="W156" s="636"/>
      <c r="X156" s="636"/>
      <c r="Y156" s="636"/>
      <c r="Z156" s="636"/>
      <c r="AA156" s="636"/>
    </row>
    <row r="157">
      <c r="A157" s="636"/>
      <c r="B157" s="636"/>
      <c r="C157" s="636"/>
      <c r="D157" s="636"/>
      <c r="E157" s="636"/>
      <c r="F157" s="636"/>
      <c r="G157" s="636"/>
      <c r="H157" s="636"/>
      <c r="I157" s="636"/>
      <c r="J157" s="636"/>
      <c r="K157" s="636"/>
      <c r="L157" s="636"/>
      <c r="M157" s="636"/>
      <c r="N157" s="636"/>
      <c r="O157" s="636"/>
      <c r="P157" s="636"/>
      <c r="Q157" s="636"/>
      <c r="R157" s="636"/>
      <c r="S157" s="636"/>
      <c r="T157" s="636"/>
      <c r="U157" s="636"/>
      <c r="V157" s="636"/>
      <c r="W157" s="636"/>
      <c r="X157" s="636"/>
      <c r="Y157" s="636"/>
      <c r="Z157" s="636"/>
      <c r="AA157" s="636"/>
    </row>
    <row r="158">
      <c r="A158" s="636"/>
      <c r="B158" s="636"/>
      <c r="C158" s="636"/>
      <c r="D158" s="636"/>
      <c r="E158" s="636"/>
      <c r="F158" s="636"/>
      <c r="G158" s="636"/>
      <c r="H158" s="636"/>
      <c r="I158" s="636"/>
      <c r="J158" s="636"/>
      <c r="K158" s="636"/>
      <c r="L158" s="636"/>
      <c r="M158" s="636"/>
      <c r="N158" s="636"/>
      <c r="O158" s="636"/>
      <c r="P158" s="636"/>
      <c r="Q158" s="636"/>
      <c r="R158" s="636"/>
      <c r="S158" s="636"/>
      <c r="T158" s="636"/>
      <c r="U158" s="636"/>
      <c r="V158" s="636"/>
      <c r="W158" s="636"/>
      <c r="X158" s="636"/>
      <c r="Y158" s="636"/>
      <c r="Z158" s="636"/>
      <c r="AA158" s="636"/>
    </row>
    <row r="159">
      <c r="A159" s="636"/>
      <c r="B159" s="636"/>
      <c r="C159" s="636"/>
      <c r="D159" s="636"/>
      <c r="E159" s="636"/>
      <c r="F159" s="636"/>
      <c r="G159" s="636"/>
      <c r="H159" s="636"/>
      <c r="I159" s="636"/>
      <c r="J159" s="636"/>
      <c r="K159" s="636"/>
      <c r="L159" s="636"/>
      <c r="M159" s="636"/>
      <c r="N159" s="636"/>
      <c r="O159" s="636"/>
      <c r="P159" s="636"/>
      <c r="Q159" s="636"/>
      <c r="R159" s="636"/>
      <c r="S159" s="636"/>
      <c r="T159" s="636"/>
      <c r="U159" s="636"/>
      <c r="V159" s="636"/>
      <c r="W159" s="636"/>
      <c r="X159" s="636"/>
      <c r="Y159" s="636"/>
      <c r="Z159" s="636"/>
      <c r="AA159" s="636"/>
    </row>
    <row r="160">
      <c r="A160" s="636"/>
      <c r="B160" s="636"/>
      <c r="C160" s="636"/>
      <c r="D160" s="636"/>
      <c r="E160" s="636"/>
      <c r="F160" s="636"/>
      <c r="G160" s="636"/>
      <c r="H160" s="636"/>
      <c r="I160" s="636"/>
      <c r="J160" s="636"/>
      <c r="K160" s="636"/>
      <c r="L160" s="636"/>
      <c r="M160" s="636"/>
      <c r="N160" s="636"/>
      <c r="O160" s="636"/>
      <c r="P160" s="636"/>
      <c r="Q160" s="636"/>
      <c r="R160" s="636"/>
      <c r="S160" s="636"/>
      <c r="T160" s="636"/>
      <c r="U160" s="636"/>
      <c r="V160" s="636"/>
      <c r="W160" s="636"/>
      <c r="X160" s="636"/>
      <c r="Y160" s="636"/>
      <c r="Z160" s="636"/>
      <c r="AA160" s="636"/>
    </row>
    <row r="161">
      <c r="A161" s="636"/>
      <c r="B161" s="636"/>
      <c r="C161" s="636"/>
      <c r="D161" s="636"/>
      <c r="E161" s="636"/>
      <c r="F161" s="636"/>
      <c r="G161" s="636"/>
      <c r="H161" s="636"/>
      <c r="I161" s="636"/>
      <c r="J161" s="636"/>
      <c r="K161" s="636"/>
      <c r="L161" s="636"/>
      <c r="M161" s="636"/>
      <c r="N161" s="636"/>
      <c r="O161" s="636"/>
      <c r="P161" s="636"/>
      <c r="Q161" s="636"/>
      <c r="R161" s="636"/>
      <c r="S161" s="636"/>
      <c r="T161" s="636"/>
      <c r="U161" s="636"/>
      <c r="V161" s="636"/>
      <c r="W161" s="636"/>
      <c r="X161" s="636"/>
      <c r="Y161" s="636"/>
      <c r="Z161" s="636"/>
      <c r="AA161" s="636"/>
    </row>
    <row r="162">
      <c r="A162" s="636"/>
      <c r="B162" s="636"/>
      <c r="C162" s="636"/>
      <c r="D162" s="636"/>
      <c r="E162" s="636"/>
      <c r="F162" s="636"/>
      <c r="G162" s="636"/>
      <c r="H162" s="636"/>
      <c r="I162" s="636"/>
      <c r="J162" s="636"/>
      <c r="K162" s="636"/>
      <c r="L162" s="636"/>
      <c r="M162" s="636"/>
      <c r="N162" s="636"/>
      <c r="O162" s="636"/>
      <c r="P162" s="636"/>
      <c r="Q162" s="636"/>
      <c r="R162" s="636"/>
      <c r="S162" s="636"/>
      <c r="T162" s="636"/>
      <c r="U162" s="636"/>
      <c r="V162" s="636"/>
      <c r="W162" s="636"/>
      <c r="X162" s="636"/>
      <c r="Y162" s="636"/>
      <c r="Z162" s="636"/>
      <c r="AA162" s="636"/>
    </row>
    <row r="163">
      <c r="A163" s="636"/>
      <c r="B163" s="636"/>
      <c r="C163" s="636"/>
      <c r="D163" s="636"/>
      <c r="E163" s="636"/>
      <c r="F163" s="636"/>
      <c r="G163" s="636"/>
      <c r="H163" s="636"/>
      <c r="I163" s="636"/>
      <c r="J163" s="636"/>
      <c r="K163" s="636"/>
      <c r="L163" s="636"/>
      <c r="M163" s="636"/>
      <c r="N163" s="636"/>
      <c r="O163" s="636"/>
      <c r="P163" s="636"/>
      <c r="Q163" s="636"/>
      <c r="R163" s="636"/>
      <c r="S163" s="636"/>
      <c r="T163" s="636"/>
      <c r="U163" s="636"/>
      <c r="V163" s="636"/>
      <c r="W163" s="636"/>
      <c r="X163" s="636"/>
      <c r="Y163" s="636"/>
      <c r="Z163" s="636"/>
      <c r="AA163" s="636"/>
    </row>
    <row r="164">
      <c r="A164" s="636"/>
      <c r="B164" s="636"/>
      <c r="C164" s="636"/>
      <c r="D164" s="636"/>
      <c r="E164" s="636"/>
      <c r="F164" s="636"/>
      <c r="G164" s="636"/>
      <c r="H164" s="636"/>
      <c r="I164" s="636"/>
      <c r="J164" s="636"/>
      <c r="K164" s="636"/>
      <c r="L164" s="636"/>
      <c r="M164" s="636"/>
      <c r="N164" s="636"/>
      <c r="O164" s="636"/>
      <c r="P164" s="636"/>
      <c r="Q164" s="636"/>
      <c r="R164" s="636"/>
      <c r="S164" s="636"/>
      <c r="T164" s="636"/>
      <c r="U164" s="636"/>
      <c r="V164" s="636"/>
      <c r="W164" s="636"/>
      <c r="X164" s="636"/>
      <c r="Y164" s="636"/>
      <c r="Z164" s="636"/>
      <c r="AA164" s="636"/>
    </row>
    <row r="165">
      <c r="A165" s="636"/>
      <c r="B165" s="636"/>
      <c r="C165" s="636"/>
      <c r="D165" s="636"/>
      <c r="E165" s="636"/>
      <c r="F165" s="636"/>
      <c r="G165" s="636"/>
      <c r="H165" s="636"/>
      <c r="I165" s="636"/>
      <c r="J165" s="636"/>
      <c r="K165" s="636"/>
      <c r="L165" s="636"/>
      <c r="M165" s="636"/>
      <c r="N165" s="636"/>
      <c r="O165" s="636"/>
      <c r="P165" s="636"/>
      <c r="Q165" s="636"/>
      <c r="R165" s="636"/>
      <c r="S165" s="636"/>
      <c r="T165" s="636"/>
      <c r="U165" s="636"/>
      <c r="V165" s="636"/>
      <c r="W165" s="636"/>
      <c r="X165" s="636"/>
      <c r="Y165" s="636"/>
      <c r="Z165" s="636"/>
      <c r="AA165" s="636"/>
    </row>
    <row r="166">
      <c r="A166" s="636"/>
      <c r="B166" s="636"/>
      <c r="C166" s="636"/>
      <c r="D166" s="636"/>
      <c r="E166" s="636"/>
      <c r="F166" s="636"/>
      <c r="G166" s="636"/>
      <c r="H166" s="636"/>
      <c r="I166" s="636"/>
      <c r="J166" s="636"/>
      <c r="K166" s="636"/>
      <c r="L166" s="636"/>
      <c r="M166" s="636"/>
      <c r="N166" s="636"/>
      <c r="O166" s="636"/>
      <c r="P166" s="636"/>
      <c r="Q166" s="636"/>
      <c r="R166" s="636"/>
      <c r="S166" s="636"/>
      <c r="T166" s="636"/>
      <c r="U166" s="636"/>
      <c r="V166" s="636"/>
      <c r="W166" s="636"/>
      <c r="X166" s="636"/>
      <c r="Y166" s="636"/>
      <c r="Z166" s="636"/>
      <c r="AA166" s="636"/>
    </row>
    <row r="167">
      <c r="A167" s="636"/>
      <c r="B167" s="636"/>
      <c r="C167" s="636"/>
      <c r="D167" s="636"/>
      <c r="E167" s="636"/>
      <c r="F167" s="636"/>
      <c r="G167" s="636"/>
      <c r="H167" s="636"/>
      <c r="I167" s="636"/>
      <c r="J167" s="636"/>
      <c r="K167" s="636"/>
      <c r="L167" s="636"/>
      <c r="M167" s="636"/>
      <c r="N167" s="636"/>
      <c r="O167" s="636"/>
      <c r="P167" s="636"/>
      <c r="Q167" s="636"/>
      <c r="R167" s="636"/>
      <c r="S167" s="636"/>
      <c r="T167" s="636"/>
      <c r="U167" s="636"/>
      <c r="V167" s="636"/>
      <c r="W167" s="636"/>
      <c r="X167" s="636"/>
      <c r="Y167" s="636"/>
      <c r="Z167" s="636"/>
      <c r="AA167" s="636"/>
    </row>
    <row r="168">
      <c r="A168" s="636"/>
      <c r="B168" s="636"/>
      <c r="C168" s="636"/>
      <c r="D168" s="636"/>
      <c r="E168" s="636"/>
      <c r="F168" s="636"/>
      <c r="G168" s="636"/>
      <c r="H168" s="636"/>
      <c r="I168" s="636"/>
      <c r="J168" s="636"/>
      <c r="K168" s="636"/>
      <c r="L168" s="636"/>
      <c r="M168" s="636"/>
      <c r="N168" s="636"/>
      <c r="O168" s="636"/>
      <c r="P168" s="636"/>
      <c r="Q168" s="636"/>
      <c r="R168" s="636"/>
      <c r="S168" s="636"/>
      <c r="T168" s="636"/>
      <c r="U168" s="636"/>
      <c r="V168" s="636"/>
      <c r="W168" s="636"/>
      <c r="X168" s="636"/>
      <c r="Y168" s="636"/>
      <c r="Z168" s="636"/>
      <c r="AA168" s="636"/>
    </row>
    <row r="169">
      <c r="A169" s="636"/>
      <c r="B169" s="636"/>
      <c r="C169" s="636"/>
      <c r="D169" s="636"/>
      <c r="E169" s="636"/>
      <c r="F169" s="636"/>
      <c r="G169" s="636"/>
      <c r="H169" s="636"/>
      <c r="I169" s="636"/>
      <c r="J169" s="636"/>
      <c r="K169" s="636"/>
      <c r="L169" s="636"/>
      <c r="M169" s="636"/>
      <c r="N169" s="636"/>
      <c r="O169" s="636"/>
      <c r="P169" s="636"/>
      <c r="Q169" s="636"/>
      <c r="R169" s="636"/>
      <c r="S169" s="636"/>
      <c r="T169" s="636"/>
      <c r="U169" s="636"/>
      <c r="V169" s="636"/>
      <c r="W169" s="636"/>
      <c r="X169" s="636"/>
      <c r="Y169" s="636"/>
      <c r="Z169" s="636"/>
      <c r="AA169" s="636"/>
    </row>
    <row r="170">
      <c r="A170" s="636"/>
      <c r="B170" s="636"/>
      <c r="C170" s="636"/>
      <c r="D170" s="636"/>
      <c r="E170" s="636"/>
      <c r="F170" s="636"/>
      <c r="G170" s="636"/>
      <c r="H170" s="636"/>
      <c r="I170" s="636"/>
      <c r="J170" s="636"/>
      <c r="K170" s="636"/>
      <c r="L170" s="636"/>
      <c r="M170" s="636"/>
      <c r="N170" s="636"/>
      <c r="O170" s="636"/>
      <c r="P170" s="636"/>
      <c r="Q170" s="636"/>
      <c r="R170" s="636"/>
      <c r="S170" s="636"/>
      <c r="T170" s="636"/>
      <c r="U170" s="636"/>
      <c r="V170" s="636"/>
      <c r="W170" s="636"/>
      <c r="X170" s="636"/>
      <c r="Y170" s="636"/>
      <c r="Z170" s="636"/>
      <c r="AA170" s="636"/>
    </row>
    <row r="171">
      <c r="A171" s="636"/>
      <c r="B171" s="636"/>
      <c r="C171" s="636"/>
      <c r="D171" s="636"/>
      <c r="E171" s="636"/>
      <c r="F171" s="636"/>
      <c r="G171" s="636"/>
      <c r="H171" s="636"/>
      <c r="I171" s="636"/>
      <c r="J171" s="636"/>
      <c r="K171" s="636"/>
      <c r="L171" s="636"/>
      <c r="M171" s="636"/>
      <c r="N171" s="636"/>
      <c r="O171" s="636"/>
      <c r="P171" s="636"/>
      <c r="Q171" s="636"/>
      <c r="R171" s="636"/>
      <c r="S171" s="636"/>
      <c r="T171" s="636"/>
      <c r="U171" s="636"/>
      <c r="V171" s="636"/>
      <c r="W171" s="636"/>
      <c r="X171" s="636"/>
      <c r="Y171" s="636"/>
      <c r="Z171" s="636"/>
      <c r="AA171" s="636"/>
    </row>
    <row r="172">
      <c r="A172" s="636"/>
      <c r="B172" s="636"/>
      <c r="C172" s="636"/>
      <c r="D172" s="636"/>
      <c r="E172" s="636"/>
      <c r="F172" s="636"/>
      <c r="G172" s="636"/>
      <c r="H172" s="636"/>
      <c r="I172" s="636"/>
      <c r="J172" s="636"/>
      <c r="K172" s="636"/>
      <c r="L172" s="636"/>
      <c r="M172" s="636"/>
      <c r="N172" s="636"/>
      <c r="O172" s="636"/>
      <c r="P172" s="636"/>
      <c r="Q172" s="636"/>
      <c r="R172" s="636"/>
      <c r="S172" s="636"/>
      <c r="T172" s="636"/>
      <c r="U172" s="636"/>
      <c r="V172" s="636"/>
      <c r="W172" s="636"/>
      <c r="X172" s="636"/>
      <c r="Y172" s="636"/>
      <c r="Z172" s="636"/>
      <c r="AA172" s="636"/>
    </row>
    <row r="173">
      <c r="A173" s="636"/>
      <c r="B173" s="636"/>
      <c r="C173" s="636"/>
      <c r="D173" s="636"/>
      <c r="E173" s="636"/>
      <c r="F173" s="636"/>
      <c r="G173" s="636"/>
      <c r="H173" s="636"/>
      <c r="I173" s="636"/>
      <c r="J173" s="636"/>
      <c r="K173" s="636"/>
      <c r="L173" s="636"/>
      <c r="M173" s="636"/>
      <c r="N173" s="636"/>
      <c r="O173" s="636"/>
      <c r="P173" s="636"/>
      <c r="Q173" s="636"/>
      <c r="R173" s="636"/>
      <c r="S173" s="636"/>
      <c r="T173" s="636"/>
      <c r="U173" s="636"/>
      <c r="V173" s="636"/>
      <c r="W173" s="636"/>
      <c r="X173" s="636"/>
      <c r="Y173" s="636"/>
      <c r="Z173" s="636"/>
      <c r="AA173" s="636"/>
    </row>
    <row r="174">
      <c r="A174" s="636"/>
      <c r="B174" s="636"/>
      <c r="C174" s="636"/>
      <c r="D174" s="636"/>
      <c r="E174" s="636"/>
      <c r="F174" s="636"/>
      <c r="G174" s="636"/>
      <c r="H174" s="636"/>
      <c r="I174" s="636"/>
      <c r="J174" s="636"/>
      <c r="K174" s="636"/>
      <c r="L174" s="636"/>
      <c r="M174" s="636"/>
      <c r="N174" s="636"/>
      <c r="O174" s="636"/>
      <c r="P174" s="636"/>
      <c r="Q174" s="636"/>
      <c r="R174" s="636"/>
      <c r="S174" s="636"/>
      <c r="T174" s="636"/>
      <c r="U174" s="636"/>
      <c r="V174" s="636"/>
      <c r="W174" s="636"/>
      <c r="X174" s="636"/>
      <c r="Y174" s="636"/>
      <c r="Z174" s="636"/>
      <c r="AA174" s="636"/>
    </row>
    <row r="175">
      <c r="A175" s="636"/>
      <c r="B175" s="636"/>
      <c r="C175" s="636"/>
      <c r="D175" s="636"/>
      <c r="E175" s="636"/>
      <c r="F175" s="636"/>
      <c r="G175" s="636"/>
      <c r="H175" s="636"/>
      <c r="I175" s="636"/>
      <c r="J175" s="636"/>
      <c r="K175" s="636"/>
      <c r="L175" s="636"/>
      <c r="M175" s="636"/>
      <c r="N175" s="636"/>
      <c r="O175" s="636"/>
      <c r="P175" s="636"/>
      <c r="Q175" s="636"/>
      <c r="R175" s="636"/>
      <c r="S175" s="636"/>
      <c r="T175" s="636"/>
      <c r="U175" s="636"/>
      <c r="V175" s="636"/>
      <c r="W175" s="636"/>
      <c r="X175" s="636"/>
      <c r="Y175" s="636"/>
      <c r="Z175" s="636"/>
      <c r="AA175" s="636"/>
    </row>
    <row r="176">
      <c r="A176" s="636"/>
      <c r="B176" s="636"/>
      <c r="C176" s="636"/>
      <c r="D176" s="636"/>
      <c r="E176" s="636"/>
      <c r="F176" s="636"/>
      <c r="G176" s="636"/>
      <c r="H176" s="636"/>
      <c r="I176" s="636"/>
      <c r="J176" s="636"/>
      <c r="K176" s="636"/>
      <c r="L176" s="636"/>
      <c r="M176" s="636"/>
      <c r="N176" s="636"/>
      <c r="O176" s="636"/>
      <c r="P176" s="636"/>
      <c r="Q176" s="636"/>
      <c r="R176" s="636"/>
      <c r="S176" s="636"/>
      <c r="T176" s="636"/>
      <c r="U176" s="636"/>
      <c r="V176" s="636"/>
      <c r="W176" s="636"/>
      <c r="X176" s="636"/>
      <c r="Y176" s="636"/>
      <c r="Z176" s="636"/>
      <c r="AA176" s="636"/>
    </row>
    <row r="177">
      <c r="A177" s="636"/>
      <c r="B177" s="636"/>
      <c r="C177" s="636"/>
      <c r="D177" s="636"/>
      <c r="E177" s="636"/>
      <c r="F177" s="636"/>
      <c r="G177" s="636"/>
      <c r="H177" s="636"/>
      <c r="I177" s="636"/>
      <c r="J177" s="636"/>
      <c r="K177" s="636"/>
      <c r="L177" s="636"/>
      <c r="M177" s="636"/>
      <c r="N177" s="636"/>
      <c r="O177" s="636"/>
      <c r="P177" s="636"/>
      <c r="Q177" s="636"/>
      <c r="R177" s="636"/>
      <c r="S177" s="636"/>
      <c r="T177" s="636"/>
      <c r="U177" s="636"/>
      <c r="V177" s="636"/>
      <c r="W177" s="636"/>
      <c r="X177" s="636"/>
      <c r="Y177" s="636"/>
      <c r="Z177" s="636"/>
      <c r="AA177" s="636"/>
    </row>
    <row r="178">
      <c r="A178" s="636"/>
      <c r="B178" s="636"/>
      <c r="C178" s="636"/>
      <c r="D178" s="636"/>
      <c r="E178" s="636"/>
      <c r="F178" s="636"/>
      <c r="G178" s="636"/>
      <c r="H178" s="636"/>
      <c r="I178" s="636"/>
      <c r="J178" s="636"/>
      <c r="K178" s="636"/>
      <c r="L178" s="636"/>
      <c r="M178" s="636"/>
      <c r="N178" s="636"/>
      <c r="O178" s="636"/>
      <c r="P178" s="636"/>
      <c r="Q178" s="636"/>
      <c r="R178" s="636"/>
      <c r="S178" s="636"/>
      <c r="T178" s="636"/>
      <c r="U178" s="636"/>
      <c r="V178" s="636"/>
      <c r="W178" s="636"/>
      <c r="X178" s="636"/>
      <c r="Y178" s="636"/>
      <c r="Z178" s="636"/>
      <c r="AA178" s="636"/>
    </row>
    <row r="179">
      <c r="A179" s="636"/>
      <c r="B179" s="636"/>
      <c r="C179" s="636"/>
      <c r="D179" s="636"/>
      <c r="E179" s="636"/>
      <c r="F179" s="636"/>
      <c r="G179" s="636"/>
      <c r="H179" s="636"/>
      <c r="I179" s="636"/>
      <c r="J179" s="636"/>
      <c r="K179" s="636"/>
      <c r="L179" s="636"/>
      <c r="M179" s="636"/>
      <c r="N179" s="636"/>
      <c r="O179" s="636"/>
      <c r="P179" s="636"/>
      <c r="Q179" s="636"/>
      <c r="R179" s="636"/>
      <c r="S179" s="636"/>
      <c r="T179" s="636"/>
      <c r="U179" s="636"/>
      <c r="V179" s="636"/>
      <c r="W179" s="636"/>
      <c r="X179" s="636"/>
      <c r="Y179" s="636"/>
      <c r="Z179" s="636"/>
      <c r="AA179" s="636"/>
    </row>
    <row r="180">
      <c r="A180" s="636"/>
      <c r="B180" s="636"/>
      <c r="C180" s="636"/>
      <c r="D180" s="636"/>
      <c r="E180" s="636"/>
      <c r="F180" s="636"/>
      <c r="G180" s="636"/>
      <c r="H180" s="636"/>
      <c r="I180" s="636"/>
      <c r="J180" s="636"/>
      <c r="K180" s="636"/>
      <c r="L180" s="636"/>
      <c r="M180" s="636"/>
      <c r="N180" s="636"/>
      <c r="O180" s="636"/>
      <c r="P180" s="636"/>
      <c r="Q180" s="636"/>
      <c r="R180" s="636"/>
      <c r="S180" s="636"/>
      <c r="T180" s="636"/>
      <c r="U180" s="636"/>
      <c r="V180" s="636"/>
      <c r="W180" s="636"/>
      <c r="X180" s="636"/>
      <c r="Y180" s="636"/>
      <c r="Z180" s="636"/>
      <c r="AA180" s="636"/>
    </row>
    <row r="181">
      <c r="A181" s="636"/>
      <c r="B181" s="636"/>
      <c r="C181" s="636"/>
      <c r="D181" s="636"/>
      <c r="E181" s="636"/>
      <c r="F181" s="636"/>
      <c r="G181" s="636"/>
      <c r="H181" s="636"/>
      <c r="I181" s="636"/>
      <c r="J181" s="636"/>
      <c r="K181" s="636"/>
      <c r="L181" s="636"/>
      <c r="M181" s="636"/>
      <c r="N181" s="636"/>
      <c r="O181" s="636"/>
      <c r="P181" s="636"/>
      <c r="Q181" s="636"/>
      <c r="R181" s="636"/>
      <c r="S181" s="636"/>
      <c r="T181" s="636"/>
      <c r="U181" s="636"/>
      <c r="V181" s="636"/>
      <c r="W181" s="636"/>
      <c r="X181" s="636"/>
      <c r="Y181" s="636"/>
      <c r="Z181" s="636"/>
      <c r="AA181" s="636"/>
    </row>
    <row r="182">
      <c r="A182" s="636"/>
      <c r="B182" s="636"/>
      <c r="C182" s="636"/>
      <c r="D182" s="636"/>
      <c r="E182" s="636"/>
      <c r="F182" s="636"/>
      <c r="G182" s="636"/>
      <c r="H182" s="636"/>
      <c r="I182" s="636"/>
      <c r="J182" s="636"/>
      <c r="K182" s="636"/>
      <c r="L182" s="636"/>
      <c r="M182" s="636"/>
      <c r="N182" s="636"/>
      <c r="O182" s="636"/>
      <c r="P182" s="636"/>
      <c r="Q182" s="636"/>
      <c r="R182" s="636"/>
      <c r="S182" s="636"/>
      <c r="T182" s="636"/>
      <c r="U182" s="636"/>
      <c r="V182" s="636"/>
      <c r="W182" s="636"/>
      <c r="X182" s="636"/>
      <c r="Y182" s="636"/>
      <c r="Z182" s="636"/>
      <c r="AA182" s="636"/>
    </row>
    <row r="183">
      <c r="A183" s="636"/>
      <c r="B183" s="636"/>
      <c r="C183" s="636"/>
      <c r="D183" s="636"/>
      <c r="E183" s="636"/>
      <c r="F183" s="636"/>
      <c r="G183" s="636"/>
      <c r="H183" s="636"/>
      <c r="I183" s="636"/>
      <c r="J183" s="636"/>
      <c r="K183" s="636"/>
      <c r="L183" s="636"/>
      <c r="M183" s="636"/>
      <c r="N183" s="636"/>
      <c r="O183" s="636"/>
      <c r="P183" s="636"/>
      <c r="Q183" s="636"/>
      <c r="R183" s="636"/>
      <c r="S183" s="636"/>
      <c r="T183" s="636"/>
      <c r="U183" s="636"/>
      <c r="V183" s="636"/>
      <c r="W183" s="636"/>
      <c r="X183" s="636"/>
      <c r="Y183" s="636"/>
      <c r="Z183" s="636"/>
      <c r="AA183" s="636"/>
    </row>
    <row r="184">
      <c r="A184" s="636"/>
      <c r="B184" s="636"/>
      <c r="C184" s="636"/>
      <c r="D184" s="636"/>
      <c r="E184" s="636"/>
      <c r="F184" s="636"/>
      <c r="G184" s="636"/>
      <c r="H184" s="636"/>
      <c r="I184" s="636"/>
      <c r="J184" s="636"/>
      <c r="K184" s="636"/>
      <c r="L184" s="636"/>
      <c r="M184" s="636"/>
      <c r="N184" s="636"/>
      <c r="O184" s="636"/>
      <c r="P184" s="636"/>
      <c r="Q184" s="636"/>
      <c r="R184" s="636"/>
      <c r="S184" s="636"/>
      <c r="T184" s="636"/>
      <c r="U184" s="636"/>
      <c r="V184" s="636"/>
      <c r="W184" s="636"/>
      <c r="X184" s="636"/>
      <c r="Y184" s="636"/>
      <c r="Z184" s="636"/>
      <c r="AA184" s="636"/>
    </row>
    <row r="185">
      <c r="A185" s="636"/>
      <c r="B185" s="636"/>
      <c r="C185" s="636"/>
      <c r="D185" s="636"/>
      <c r="E185" s="636"/>
      <c r="F185" s="636"/>
      <c r="G185" s="636"/>
      <c r="H185" s="636"/>
      <c r="I185" s="636"/>
      <c r="J185" s="636"/>
      <c r="K185" s="636"/>
      <c r="L185" s="636"/>
      <c r="M185" s="636"/>
      <c r="N185" s="636"/>
      <c r="O185" s="636"/>
      <c r="P185" s="636"/>
      <c r="Q185" s="636"/>
      <c r="R185" s="636"/>
      <c r="S185" s="636"/>
      <c r="T185" s="636"/>
      <c r="U185" s="636"/>
      <c r="V185" s="636"/>
      <c r="W185" s="636"/>
      <c r="X185" s="636"/>
      <c r="Y185" s="636"/>
      <c r="Z185" s="636"/>
      <c r="AA185" s="636"/>
    </row>
    <row r="186">
      <c r="A186" s="636"/>
      <c r="B186" s="636"/>
      <c r="C186" s="636"/>
      <c r="D186" s="636"/>
      <c r="E186" s="636"/>
      <c r="F186" s="636"/>
      <c r="G186" s="636"/>
      <c r="H186" s="636"/>
      <c r="I186" s="636"/>
      <c r="J186" s="636"/>
      <c r="K186" s="636"/>
      <c r="L186" s="636"/>
      <c r="M186" s="636"/>
      <c r="N186" s="636"/>
      <c r="O186" s="636"/>
      <c r="P186" s="636"/>
      <c r="Q186" s="636"/>
      <c r="R186" s="636"/>
      <c r="S186" s="636"/>
      <c r="T186" s="636"/>
      <c r="U186" s="636"/>
      <c r="V186" s="636"/>
      <c r="W186" s="636"/>
      <c r="X186" s="636"/>
      <c r="Y186" s="636"/>
      <c r="Z186" s="636"/>
      <c r="AA186" s="636"/>
    </row>
    <row r="187">
      <c r="A187" s="636"/>
      <c r="B187" s="636"/>
      <c r="C187" s="636"/>
      <c r="D187" s="636"/>
      <c r="E187" s="636"/>
      <c r="F187" s="636"/>
      <c r="G187" s="636"/>
      <c r="H187" s="636"/>
      <c r="I187" s="636"/>
      <c r="J187" s="636"/>
      <c r="K187" s="636"/>
      <c r="L187" s="636"/>
      <c r="M187" s="636"/>
      <c r="N187" s="636"/>
      <c r="O187" s="636"/>
      <c r="P187" s="636"/>
      <c r="Q187" s="636"/>
      <c r="R187" s="636"/>
      <c r="S187" s="636"/>
      <c r="T187" s="636"/>
      <c r="U187" s="636"/>
      <c r="V187" s="636"/>
      <c r="W187" s="636"/>
      <c r="X187" s="636"/>
      <c r="Y187" s="636"/>
      <c r="Z187" s="636"/>
      <c r="AA187" s="636"/>
    </row>
    <row r="188">
      <c r="A188" s="636"/>
      <c r="B188" s="636"/>
      <c r="C188" s="636"/>
      <c r="D188" s="636"/>
      <c r="E188" s="636"/>
      <c r="F188" s="636"/>
      <c r="G188" s="636"/>
      <c r="H188" s="636"/>
      <c r="I188" s="636"/>
      <c r="J188" s="636"/>
      <c r="K188" s="636"/>
      <c r="L188" s="636"/>
      <c r="M188" s="636"/>
      <c r="N188" s="636"/>
      <c r="O188" s="636"/>
      <c r="P188" s="636"/>
      <c r="Q188" s="636"/>
      <c r="R188" s="636"/>
      <c r="S188" s="636"/>
      <c r="T188" s="636"/>
      <c r="U188" s="636"/>
      <c r="V188" s="636"/>
      <c r="W188" s="636"/>
      <c r="X188" s="636"/>
      <c r="Y188" s="636"/>
      <c r="Z188" s="636"/>
      <c r="AA188" s="636"/>
    </row>
    <row r="189">
      <c r="A189" s="636"/>
      <c r="B189" s="636"/>
      <c r="C189" s="636"/>
      <c r="D189" s="636"/>
      <c r="E189" s="636"/>
      <c r="F189" s="636"/>
      <c r="G189" s="636"/>
      <c r="H189" s="636"/>
      <c r="I189" s="636"/>
      <c r="J189" s="636"/>
      <c r="K189" s="636"/>
      <c r="L189" s="636"/>
      <c r="M189" s="636"/>
      <c r="N189" s="636"/>
      <c r="O189" s="636"/>
      <c r="P189" s="636"/>
      <c r="Q189" s="636"/>
      <c r="R189" s="636"/>
      <c r="S189" s="636"/>
      <c r="T189" s="636"/>
      <c r="U189" s="636"/>
      <c r="V189" s="636"/>
      <c r="W189" s="636"/>
      <c r="X189" s="636"/>
      <c r="Y189" s="636"/>
      <c r="Z189" s="636"/>
      <c r="AA189" s="636"/>
    </row>
    <row r="190">
      <c r="A190" s="636"/>
      <c r="B190" s="636"/>
      <c r="C190" s="636"/>
      <c r="D190" s="636"/>
      <c r="E190" s="636"/>
      <c r="F190" s="636"/>
      <c r="G190" s="636"/>
      <c r="H190" s="636"/>
      <c r="I190" s="636"/>
      <c r="J190" s="636"/>
      <c r="K190" s="636"/>
      <c r="L190" s="636"/>
      <c r="M190" s="636"/>
      <c r="N190" s="636"/>
      <c r="O190" s="636"/>
      <c r="P190" s="636"/>
      <c r="Q190" s="636"/>
      <c r="R190" s="636"/>
      <c r="S190" s="636"/>
      <c r="T190" s="636"/>
      <c r="U190" s="636"/>
      <c r="V190" s="636"/>
      <c r="W190" s="636"/>
      <c r="X190" s="636"/>
      <c r="Y190" s="636"/>
      <c r="Z190" s="636"/>
      <c r="AA190" s="636"/>
    </row>
    <row r="191">
      <c r="A191" s="636"/>
      <c r="B191" s="636"/>
      <c r="C191" s="636"/>
      <c r="D191" s="636"/>
      <c r="E191" s="636"/>
      <c r="F191" s="636"/>
      <c r="G191" s="636"/>
      <c r="H191" s="636"/>
      <c r="I191" s="636"/>
      <c r="J191" s="636"/>
      <c r="K191" s="636"/>
      <c r="L191" s="636"/>
      <c r="M191" s="636"/>
      <c r="N191" s="636"/>
      <c r="O191" s="636"/>
      <c r="P191" s="636"/>
      <c r="Q191" s="636"/>
      <c r="R191" s="636"/>
      <c r="S191" s="636"/>
      <c r="T191" s="636"/>
      <c r="U191" s="636"/>
      <c r="V191" s="636"/>
      <c r="W191" s="636"/>
      <c r="X191" s="636"/>
      <c r="Y191" s="636"/>
      <c r="Z191" s="636"/>
      <c r="AA191" s="636"/>
    </row>
    <row r="192">
      <c r="A192" s="636"/>
      <c r="B192" s="636"/>
      <c r="C192" s="636"/>
      <c r="D192" s="636"/>
      <c r="E192" s="636"/>
      <c r="F192" s="636"/>
      <c r="G192" s="636"/>
      <c r="H192" s="636"/>
      <c r="I192" s="636"/>
      <c r="J192" s="636"/>
      <c r="K192" s="636"/>
      <c r="L192" s="636"/>
      <c r="M192" s="636"/>
      <c r="N192" s="636"/>
      <c r="O192" s="636"/>
      <c r="P192" s="636"/>
      <c r="Q192" s="636"/>
      <c r="R192" s="636"/>
      <c r="S192" s="636"/>
      <c r="T192" s="636"/>
      <c r="U192" s="636"/>
      <c r="V192" s="636"/>
      <c r="W192" s="636"/>
      <c r="X192" s="636"/>
      <c r="Y192" s="636"/>
      <c r="Z192" s="636"/>
      <c r="AA192" s="636"/>
    </row>
    <row r="193">
      <c r="A193" s="636"/>
      <c r="B193" s="636"/>
      <c r="C193" s="636"/>
      <c r="D193" s="636"/>
      <c r="E193" s="636"/>
      <c r="F193" s="636"/>
      <c r="G193" s="636"/>
      <c r="H193" s="636"/>
      <c r="I193" s="636"/>
      <c r="J193" s="636"/>
      <c r="K193" s="636"/>
      <c r="L193" s="636"/>
      <c r="M193" s="636"/>
      <c r="N193" s="636"/>
      <c r="O193" s="636"/>
      <c r="P193" s="636"/>
      <c r="Q193" s="636"/>
      <c r="R193" s="636"/>
      <c r="S193" s="636"/>
      <c r="T193" s="636"/>
      <c r="U193" s="636"/>
      <c r="V193" s="636"/>
      <c r="W193" s="636"/>
      <c r="X193" s="636"/>
      <c r="Y193" s="636"/>
      <c r="Z193" s="636"/>
      <c r="AA193" s="636"/>
    </row>
    <row r="194">
      <c r="A194" s="636"/>
      <c r="B194" s="636"/>
      <c r="C194" s="636"/>
      <c r="D194" s="636"/>
      <c r="E194" s="636"/>
      <c r="F194" s="636"/>
      <c r="G194" s="636"/>
      <c r="H194" s="636"/>
      <c r="I194" s="636"/>
      <c r="J194" s="636"/>
      <c r="K194" s="636"/>
      <c r="L194" s="636"/>
      <c r="M194" s="636"/>
      <c r="N194" s="636"/>
      <c r="O194" s="636"/>
      <c r="P194" s="636"/>
      <c r="Q194" s="636"/>
      <c r="R194" s="636"/>
      <c r="S194" s="636"/>
      <c r="T194" s="636"/>
      <c r="U194" s="636"/>
      <c r="V194" s="636"/>
      <c r="W194" s="636"/>
      <c r="X194" s="636"/>
      <c r="Y194" s="636"/>
      <c r="Z194" s="636"/>
      <c r="AA194" s="636"/>
    </row>
    <row r="195">
      <c r="A195" s="636"/>
      <c r="B195" s="636"/>
      <c r="C195" s="636"/>
      <c r="D195" s="636"/>
      <c r="E195" s="636"/>
      <c r="F195" s="636"/>
      <c r="G195" s="636"/>
      <c r="H195" s="636"/>
      <c r="I195" s="636"/>
      <c r="J195" s="636"/>
      <c r="K195" s="636"/>
      <c r="L195" s="636"/>
      <c r="M195" s="636"/>
      <c r="N195" s="636"/>
      <c r="O195" s="636"/>
      <c r="P195" s="636"/>
      <c r="Q195" s="636"/>
      <c r="R195" s="636"/>
      <c r="S195" s="636"/>
      <c r="T195" s="636"/>
      <c r="U195" s="636"/>
      <c r="V195" s="636"/>
      <c r="W195" s="636"/>
      <c r="X195" s="636"/>
      <c r="Y195" s="636"/>
      <c r="Z195" s="636"/>
      <c r="AA195" s="636"/>
    </row>
    <row r="196">
      <c r="A196" s="636"/>
      <c r="B196" s="636"/>
      <c r="C196" s="636"/>
      <c r="D196" s="636"/>
      <c r="E196" s="636"/>
      <c r="F196" s="636"/>
      <c r="G196" s="636"/>
      <c r="H196" s="636"/>
      <c r="I196" s="636"/>
      <c r="J196" s="636"/>
      <c r="K196" s="636"/>
      <c r="L196" s="636"/>
      <c r="M196" s="636"/>
      <c r="N196" s="636"/>
      <c r="O196" s="636"/>
      <c r="P196" s="636"/>
      <c r="Q196" s="636"/>
      <c r="R196" s="636"/>
      <c r="S196" s="636"/>
      <c r="T196" s="636"/>
      <c r="U196" s="636"/>
      <c r="V196" s="636"/>
      <c r="W196" s="636"/>
      <c r="X196" s="636"/>
      <c r="Y196" s="636"/>
      <c r="Z196" s="636"/>
      <c r="AA196" s="636"/>
    </row>
    <row r="197">
      <c r="A197" s="636"/>
      <c r="B197" s="636"/>
      <c r="C197" s="636"/>
      <c r="D197" s="636"/>
      <c r="E197" s="636"/>
      <c r="F197" s="636"/>
      <c r="G197" s="636"/>
      <c r="H197" s="636"/>
      <c r="I197" s="636"/>
      <c r="J197" s="636"/>
      <c r="K197" s="636"/>
      <c r="L197" s="636"/>
      <c r="M197" s="636"/>
      <c r="N197" s="636"/>
      <c r="O197" s="636"/>
      <c r="P197" s="636"/>
      <c r="Q197" s="636"/>
      <c r="R197" s="636"/>
      <c r="S197" s="636"/>
      <c r="T197" s="636"/>
      <c r="U197" s="636"/>
      <c r="V197" s="636"/>
      <c r="W197" s="636"/>
      <c r="X197" s="636"/>
      <c r="Y197" s="636"/>
      <c r="Z197" s="636"/>
      <c r="AA197" s="636"/>
    </row>
    <row r="198">
      <c r="A198" s="636"/>
      <c r="B198" s="636"/>
      <c r="C198" s="636"/>
      <c r="D198" s="636"/>
      <c r="E198" s="636"/>
      <c r="F198" s="636"/>
      <c r="G198" s="636"/>
      <c r="H198" s="636"/>
      <c r="I198" s="636"/>
      <c r="J198" s="636"/>
      <c r="K198" s="636"/>
      <c r="L198" s="636"/>
      <c r="M198" s="636"/>
      <c r="N198" s="636"/>
      <c r="O198" s="636"/>
      <c r="P198" s="636"/>
      <c r="Q198" s="636"/>
      <c r="R198" s="636"/>
      <c r="S198" s="636"/>
      <c r="T198" s="636"/>
      <c r="U198" s="636"/>
      <c r="V198" s="636"/>
      <c r="W198" s="636"/>
      <c r="X198" s="636"/>
      <c r="Y198" s="636"/>
      <c r="Z198" s="636"/>
      <c r="AA198" s="636"/>
    </row>
    <row r="199">
      <c r="A199" s="636"/>
      <c r="B199" s="636"/>
      <c r="C199" s="636"/>
      <c r="D199" s="636"/>
      <c r="E199" s="636"/>
      <c r="F199" s="636"/>
      <c r="G199" s="636"/>
      <c r="H199" s="636"/>
      <c r="I199" s="636"/>
      <c r="J199" s="636"/>
      <c r="K199" s="636"/>
      <c r="L199" s="636"/>
      <c r="M199" s="636"/>
      <c r="N199" s="636"/>
      <c r="O199" s="636"/>
      <c r="P199" s="636"/>
      <c r="Q199" s="636"/>
      <c r="R199" s="636"/>
      <c r="S199" s="636"/>
      <c r="T199" s="636"/>
      <c r="U199" s="636"/>
      <c r="V199" s="636"/>
      <c r="W199" s="636"/>
      <c r="X199" s="636"/>
      <c r="Y199" s="636"/>
      <c r="Z199" s="636"/>
      <c r="AA199" s="636"/>
    </row>
    <row r="200">
      <c r="A200" s="636"/>
      <c r="B200" s="636"/>
      <c r="C200" s="636"/>
      <c r="D200" s="636"/>
      <c r="E200" s="636"/>
      <c r="F200" s="636"/>
      <c r="G200" s="636"/>
      <c r="H200" s="636"/>
      <c r="I200" s="636"/>
      <c r="J200" s="636"/>
      <c r="K200" s="636"/>
      <c r="L200" s="636"/>
      <c r="M200" s="636"/>
      <c r="N200" s="636"/>
      <c r="O200" s="636"/>
      <c r="P200" s="636"/>
      <c r="Q200" s="636"/>
      <c r="R200" s="636"/>
      <c r="S200" s="636"/>
      <c r="T200" s="636"/>
      <c r="U200" s="636"/>
      <c r="V200" s="636"/>
      <c r="W200" s="636"/>
      <c r="X200" s="636"/>
      <c r="Y200" s="636"/>
      <c r="Z200" s="636"/>
      <c r="AA200" s="636"/>
    </row>
    <row r="201">
      <c r="A201" s="636"/>
      <c r="B201" s="636"/>
      <c r="C201" s="636"/>
      <c r="D201" s="636"/>
      <c r="E201" s="636"/>
      <c r="F201" s="636"/>
      <c r="G201" s="636"/>
      <c r="H201" s="636"/>
      <c r="I201" s="636"/>
      <c r="J201" s="636"/>
      <c r="K201" s="636"/>
      <c r="L201" s="636"/>
      <c r="M201" s="636"/>
      <c r="N201" s="636"/>
      <c r="O201" s="636"/>
      <c r="P201" s="636"/>
      <c r="Q201" s="636"/>
      <c r="R201" s="636"/>
      <c r="S201" s="636"/>
      <c r="T201" s="636"/>
      <c r="U201" s="636"/>
      <c r="V201" s="636"/>
      <c r="W201" s="636"/>
      <c r="X201" s="636"/>
      <c r="Y201" s="636"/>
      <c r="Z201" s="636"/>
      <c r="AA201" s="636"/>
    </row>
    <row r="202">
      <c r="A202" s="636"/>
      <c r="B202" s="636"/>
      <c r="C202" s="636"/>
      <c r="D202" s="636"/>
      <c r="E202" s="636"/>
      <c r="F202" s="636"/>
      <c r="G202" s="636"/>
      <c r="H202" s="636"/>
      <c r="I202" s="636"/>
      <c r="J202" s="636"/>
      <c r="K202" s="636"/>
      <c r="L202" s="636"/>
      <c r="M202" s="636"/>
      <c r="N202" s="636"/>
      <c r="O202" s="636"/>
      <c r="P202" s="636"/>
      <c r="Q202" s="636"/>
      <c r="R202" s="636"/>
      <c r="S202" s="636"/>
      <c r="T202" s="636"/>
      <c r="U202" s="636"/>
      <c r="V202" s="636"/>
      <c r="W202" s="636"/>
      <c r="X202" s="636"/>
      <c r="Y202" s="636"/>
      <c r="Z202" s="636"/>
      <c r="AA202" s="636"/>
    </row>
    <row r="203">
      <c r="A203" s="636"/>
      <c r="B203" s="636"/>
      <c r="C203" s="636"/>
      <c r="D203" s="636"/>
      <c r="E203" s="636"/>
      <c r="F203" s="636"/>
      <c r="G203" s="636"/>
      <c r="H203" s="636"/>
      <c r="I203" s="636"/>
      <c r="J203" s="636"/>
      <c r="K203" s="636"/>
      <c r="L203" s="636"/>
      <c r="M203" s="636"/>
      <c r="N203" s="636"/>
      <c r="O203" s="636"/>
      <c r="P203" s="636"/>
      <c r="Q203" s="636"/>
      <c r="R203" s="636"/>
      <c r="S203" s="636"/>
      <c r="T203" s="636"/>
      <c r="U203" s="636"/>
      <c r="V203" s="636"/>
      <c r="W203" s="636"/>
      <c r="X203" s="636"/>
      <c r="Y203" s="636"/>
      <c r="Z203" s="636"/>
      <c r="AA203" s="636"/>
    </row>
    <row r="204">
      <c r="A204" s="636"/>
      <c r="B204" s="636"/>
      <c r="C204" s="636"/>
      <c r="D204" s="636"/>
      <c r="E204" s="636"/>
      <c r="F204" s="636"/>
      <c r="G204" s="636"/>
      <c r="H204" s="636"/>
      <c r="I204" s="636"/>
      <c r="J204" s="636"/>
      <c r="K204" s="636"/>
      <c r="L204" s="636"/>
      <c r="M204" s="636"/>
      <c r="N204" s="636"/>
      <c r="O204" s="636"/>
      <c r="P204" s="636"/>
      <c r="Q204" s="636"/>
      <c r="R204" s="636"/>
      <c r="S204" s="636"/>
      <c r="T204" s="636"/>
      <c r="U204" s="636"/>
      <c r="V204" s="636"/>
      <c r="W204" s="636"/>
      <c r="X204" s="636"/>
      <c r="Y204" s="636"/>
      <c r="Z204" s="636"/>
      <c r="AA204" s="636"/>
    </row>
    <row r="205">
      <c r="A205" s="636"/>
      <c r="B205" s="636"/>
      <c r="C205" s="636"/>
      <c r="D205" s="636"/>
      <c r="E205" s="636"/>
      <c r="F205" s="636"/>
      <c r="G205" s="636"/>
      <c r="H205" s="636"/>
      <c r="I205" s="636"/>
      <c r="J205" s="636"/>
      <c r="K205" s="636"/>
      <c r="L205" s="636"/>
      <c r="M205" s="636"/>
      <c r="N205" s="636"/>
      <c r="O205" s="636"/>
      <c r="P205" s="636"/>
      <c r="Q205" s="636"/>
      <c r="R205" s="636"/>
      <c r="S205" s="636"/>
      <c r="T205" s="636"/>
      <c r="U205" s="636"/>
      <c r="V205" s="636"/>
      <c r="W205" s="636"/>
      <c r="X205" s="636"/>
      <c r="Y205" s="636"/>
      <c r="Z205" s="636"/>
      <c r="AA205" s="636"/>
    </row>
    <row r="206">
      <c r="A206" s="636"/>
      <c r="B206" s="636"/>
      <c r="C206" s="636"/>
      <c r="D206" s="636"/>
      <c r="E206" s="636"/>
      <c r="F206" s="636"/>
      <c r="G206" s="636"/>
      <c r="H206" s="636"/>
      <c r="I206" s="636"/>
      <c r="J206" s="636"/>
      <c r="K206" s="636"/>
      <c r="L206" s="636"/>
      <c r="M206" s="636"/>
      <c r="N206" s="636"/>
      <c r="O206" s="636"/>
      <c r="P206" s="636"/>
      <c r="Q206" s="636"/>
      <c r="R206" s="636"/>
      <c r="S206" s="636"/>
      <c r="T206" s="636"/>
      <c r="U206" s="636"/>
      <c r="V206" s="636"/>
      <c r="W206" s="636"/>
      <c r="X206" s="636"/>
      <c r="Y206" s="636"/>
      <c r="Z206" s="636"/>
      <c r="AA206" s="636"/>
    </row>
    <row r="207">
      <c r="A207" s="636"/>
      <c r="B207" s="636"/>
      <c r="C207" s="636"/>
      <c r="D207" s="636"/>
      <c r="E207" s="636"/>
      <c r="F207" s="636"/>
      <c r="G207" s="636"/>
      <c r="H207" s="636"/>
      <c r="I207" s="636"/>
      <c r="J207" s="636"/>
      <c r="K207" s="636"/>
      <c r="L207" s="636"/>
      <c r="M207" s="636"/>
      <c r="N207" s="636"/>
      <c r="O207" s="636"/>
      <c r="P207" s="636"/>
      <c r="Q207" s="636"/>
      <c r="R207" s="636"/>
      <c r="S207" s="636"/>
      <c r="T207" s="636"/>
      <c r="U207" s="636"/>
      <c r="V207" s="636"/>
      <c r="W207" s="636"/>
      <c r="X207" s="636"/>
      <c r="Y207" s="636"/>
      <c r="Z207" s="636"/>
      <c r="AA207" s="636"/>
    </row>
    <row r="208">
      <c r="A208" s="636"/>
      <c r="B208" s="636"/>
      <c r="C208" s="636"/>
      <c r="D208" s="636"/>
      <c r="E208" s="636"/>
      <c r="F208" s="636"/>
      <c r="G208" s="636"/>
      <c r="H208" s="636"/>
      <c r="I208" s="636"/>
      <c r="J208" s="636"/>
      <c r="K208" s="636"/>
      <c r="L208" s="636"/>
      <c r="M208" s="636"/>
      <c r="N208" s="636"/>
      <c r="O208" s="636"/>
      <c r="P208" s="636"/>
      <c r="Q208" s="636"/>
      <c r="R208" s="636"/>
      <c r="S208" s="636"/>
      <c r="T208" s="636"/>
      <c r="U208" s="636"/>
      <c r="V208" s="636"/>
      <c r="W208" s="636"/>
      <c r="X208" s="636"/>
      <c r="Y208" s="636"/>
      <c r="Z208" s="636"/>
      <c r="AA208" s="636"/>
    </row>
    <row r="209">
      <c r="A209" s="636"/>
      <c r="B209" s="636"/>
      <c r="C209" s="636"/>
      <c r="D209" s="636"/>
      <c r="E209" s="636"/>
      <c r="F209" s="636"/>
      <c r="G209" s="636"/>
      <c r="H209" s="636"/>
      <c r="I209" s="636"/>
      <c r="J209" s="636"/>
      <c r="K209" s="636"/>
      <c r="L209" s="636"/>
      <c r="M209" s="636"/>
      <c r="N209" s="636"/>
      <c r="O209" s="636"/>
      <c r="P209" s="636"/>
      <c r="Q209" s="636"/>
      <c r="R209" s="636"/>
      <c r="S209" s="636"/>
      <c r="T209" s="636"/>
      <c r="U209" s="636"/>
      <c r="V209" s="636"/>
      <c r="W209" s="636"/>
      <c r="X209" s="636"/>
      <c r="Y209" s="636"/>
      <c r="Z209" s="636"/>
      <c r="AA209" s="636"/>
    </row>
    <row r="210">
      <c r="A210" s="636"/>
      <c r="B210" s="636"/>
      <c r="C210" s="636"/>
      <c r="D210" s="636"/>
      <c r="E210" s="636"/>
      <c r="F210" s="636"/>
      <c r="G210" s="636"/>
      <c r="H210" s="636"/>
      <c r="I210" s="636"/>
      <c r="J210" s="636"/>
      <c r="K210" s="636"/>
      <c r="L210" s="636"/>
      <c r="M210" s="636"/>
      <c r="N210" s="636"/>
      <c r="O210" s="636"/>
      <c r="P210" s="636"/>
      <c r="Q210" s="636"/>
      <c r="R210" s="636"/>
      <c r="S210" s="636"/>
      <c r="T210" s="636"/>
      <c r="U210" s="636"/>
      <c r="V210" s="636"/>
      <c r="W210" s="636"/>
      <c r="X210" s="636"/>
      <c r="Y210" s="636"/>
      <c r="Z210" s="636"/>
      <c r="AA210" s="636"/>
    </row>
    <row r="211">
      <c r="A211" s="636"/>
      <c r="B211" s="636"/>
      <c r="C211" s="636"/>
      <c r="D211" s="636"/>
      <c r="E211" s="636"/>
      <c r="F211" s="636"/>
      <c r="G211" s="636"/>
      <c r="H211" s="636"/>
      <c r="I211" s="636"/>
      <c r="J211" s="636"/>
      <c r="K211" s="636"/>
      <c r="L211" s="636"/>
      <c r="M211" s="636"/>
      <c r="N211" s="636"/>
      <c r="O211" s="636"/>
      <c r="P211" s="636"/>
      <c r="Q211" s="636"/>
      <c r="R211" s="636"/>
      <c r="S211" s="636"/>
      <c r="T211" s="636"/>
      <c r="U211" s="636"/>
      <c r="V211" s="636"/>
      <c r="W211" s="636"/>
      <c r="X211" s="636"/>
      <c r="Y211" s="636"/>
      <c r="Z211" s="636"/>
      <c r="AA211" s="636"/>
    </row>
    <row r="212">
      <c r="A212" s="636"/>
      <c r="B212" s="636"/>
      <c r="C212" s="636"/>
      <c r="D212" s="636"/>
      <c r="E212" s="636"/>
      <c r="F212" s="636"/>
      <c r="G212" s="636"/>
      <c r="H212" s="636"/>
      <c r="I212" s="636"/>
      <c r="J212" s="636"/>
      <c r="K212" s="636"/>
      <c r="L212" s="636"/>
      <c r="M212" s="636"/>
      <c r="N212" s="636"/>
      <c r="O212" s="636"/>
      <c r="P212" s="636"/>
      <c r="Q212" s="636"/>
      <c r="R212" s="636"/>
      <c r="S212" s="636"/>
      <c r="T212" s="636"/>
      <c r="U212" s="636"/>
      <c r="V212" s="636"/>
      <c r="W212" s="636"/>
      <c r="X212" s="636"/>
      <c r="Y212" s="636"/>
      <c r="Z212" s="636"/>
      <c r="AA212" s="636"/>
    </row>
    <row r="213">
      <c r="A213" s="636"/>
      <c r="B213" s="636"/>
      <c r="C213" s="636"/>
      <c r="D213" s="636"/>
      <c r="E213" s="636"/>
      <c r="F213" s="636"/>
      <c r="G213" s="636"/>
      <c r="H213" s="636"/>
      <c r="I213" s="636"/>
      <c r="J213" s="636"/>
      <c r="K213" s="636"/>
      <c r="L213" s="636"/>
      <c r="M213" s="636"/>
      <c r="N213" s="636"/>
      <c r="O213" s="636"/>
      <c r="P213" s="636"/>
      <c r="Q213" s="636"/>
      <c r="R213" s="636"/>
      <c r="S213" s="636"/>
      <c r="T213" s="636"/>
      <c r="U213" s="636"/>
      <c r="V213" s="636"/>
      <c r="W213" s="636"/>
      <c r="X213" s="636"/>
      <c r="Y213" s="636"/>
      <c r="Z213" s="636"/>
      <c r="AA213" s="636"/>
    </row>
    <row r="214">
      <c r="A214" s="636"/>
      <c r="B214" s="636"/>
      <c r="C214" s="636"/>
      <c r="D214" s="636"/>
      <c r="E214" s="636"/>
      <c r="F214" s="636"/>
      <c r="G214" s="636"/>
      <c r="H214" s="636"/>
      <c r="I214" s="636"/>
      <c r="J214" s="636"/>
      <c r="K214" s="636"/>
      <c r="L214" s="636"/>
      <c r="M214" s="636"/>
      <c r="N214" s="636"/>
      <c r="O214" s="636"/>
      <c r="P214" s="636"/>
      <c r="Q214" s="636"/>
      <c r="R214" s="636"/>
      <c r="S214" s="636"/>
      <c r="T214" s="636"/>
      <c r="U214" s="636"/>
      <c r="V214" s="636"/>
      <c r="W214" s="636"/>
      <c r="X214" s="636"/>
      <c r="Y214" s="636"/>
      <c r="Z214" s="636"/>
      <c r="AA214" s="636"/>
    </row>
    <row r="215">
      <c r="A215" s="636"/>
      <c r="B215" s="636"/>
      <c r="C215" s="636"/>
      <c r="D215" s="636"/>
      <c r="E215" s="636"/>
      <c r="F215" s="636"/>
      <c r="G215" s="636"/>
      <c r="H215" s="636"/>
      <c r="I215" s="636"/>
      <c r="J215" s="636"/>
      <c r="K215" s="636"/>
      <c r="L215" s="636"/>
      <c r="M215" s="636"/>
      <c r="N215" s="636"/>
      <c r="O215" s="636"/>
      <c r="P215" s="636"/>
      <c r="Q215" s="636"/>
      <c r="R215" s="636"/>
      <c r="S215" s="636"/>
      <c r="T215" s="636"/>
      <c r="U215" s="636"/>
      <c r="V215" s="636"/>
      <c r="W215" s="636"/>
      <c r="X215" s="636"/>
      <c r="Y215" s="636"/>
      <c r="Z215" s="636"/>
      <c r="AA215" s="636"/>
    </row>
    <row r="216">
      <c r="A216" s="636"/>
      <c r="B216" s="636"/>
      <c r="C216" s="636"/>
      <c r="D216" s="636"/>
      <c r="E216" s="636"/>
      <c r="F216" s="636"/>
      <c r="G216" s="636"/>
      <c r="H216" s="636"/>
      <c r="I216" s="636"/>
      <c r="J216" s="636"/>
      <c r="K216" s="636"/>
      <c r="L216" s="636"/>
      <c r="M216" s="636"/>
      <c r="N216" s="636"/>
      <c r="O216" s="636"/>
      <c r="P216" s="636"/>
      <c r="Q216" s="636"/>
      <c r="R216" s="636"/>
      <c r="S216" s="636"/>
      <c r="T216" s="636"/>
      <c r="U216" s="636"/>
      <c r="V216" s="636"/>
      <c r="W216" s="636"/>
      <c r="X216" s="636"/>
      <c r="Y216" s="636"/>
      <c r="Z216" s="636"/>
      <c r="AA216" s="636"/>
    </row>
    <row r="217">
      <c r="A217" s="636"/>
      <c r="B217" s="636"/>
      <c r="C217" s="636"/>
      <c r="D217" s="636"/>
      <c r="E217" s="636"/>
      <c r="F217" s="636"/>
      <c r="G217" s="636"/>
      <c r="H217" s="636"/>
      <c r="I217" s="636"/>
      <c r="J217" s="636"/>
      <c r="K217" s="636"/>
      <c r="L217" s="636"/>
      <c r="M217" s="636"/>
      <c r="N217" s="636"/>
      <c r="O217" s="636"/>
      <c r="P217" s="636"/>
      <c r="Q217" s="636"/>
      <c r="R217" s="636"/>
      <c r="S217" s="636"/>
      <c r="T217" s="636"/>
      <c r="U217" s="636"/>
      <c r="V217" s="636"/>
      <c r="W217" s="636"/>
      <c r="X217" s="636"/>
      <c r="Y217" s="636"/>
      <c r="Z217" s="636"/>
      <c r="AA217" s="636"/>
    </row>
    <row r="218">
      <c r="A218" s="636"/>
      <c r="B218" s="636"/>
      <c r="C218" s="636"/>
      <c r="D218" s="636"/>
      <c r="E218" s="636"/>
      <c r="F218" s="636"/>
      <c r="G218" s="636"/>
      <c r="H218" s="636"/>
      <c r="I218" s="636"/>
      <c r="J218" s="636"/>
      <c r="K218" s="636"/>
      <c r="L218" s="636"/>
      <c r="M218" s="636"/>
      <c r="N218" s="636"/>
      <c r="O218" s="636"/>
      <c r="P218" s="636"/>
      <c r="Q218" s="636"/>
      <c r="R218" s="636"/>
      <c r="S218" s="636"/>
      <c r="T218" s="636"/>
      <c r="U218" s="636"/>
      <c r="V218" s="636"/>
      <c r="W218" s="636"/>
      <c r="X218" s="636"/>
      <c r="Y218" s="636"/>
      <c r="Z218" s="636"/>
      <c r="AA218" s="636"/>
    </row>
    <row r="219">
      <c r="A219" s="636"/>
      <c r="B219" s="636"/>
      <c r="C219" s="636"/>
      <c r="D219" s="636"/>
      <c r="E219" s="636"/>
      <c r="F219" s="636"/>
      <c r="G219" s="636"/>
      <c r="H219" s="636"/>
      <c r="I219" s="636"/>
      <c r="J219" s="636"/>
      <c r="K219" s="636"/>
      <c r="L219" s="636"/>
      <c r="M219" s="636"/>
      <c r="N219" s="636"/>
      <c r="O219" s="636"/>
      <c r="P219" s="636"/>
      <c r="Q219" s="636"/>
      <c r="R219" s="636"/>
      <c r="S219" s="636"/>
      <c r="T219" s="636"/>
      <c r="U219" s="636"/>
      <c r="V219" s="636"/>
      <c r="W219" s="636"/>
      <c r="X219" s="636"/>
      <c r="Y219" s="636"/>
      <c r="Z219" s="636"/>
      <c r="AA219" s="636"/>
    </row>
    <row r="220">
      <c r="A220" s="636"/>
      <c r="B220" s="636"/>
      <c r="C220" s="636"/>
      <c r="D220" s="636"/>
      <c r="E220" s="636"/>
      <c r="F220" s="636"/>
      <c r="G220" s="636"/>
      <c r="H220" s="636"/>
      <c r="I220" s="636"/>
      <c r="J220" s="636"/>
      <c r="K220" s="636"/>
      <c r="L220" s="636"/>
      <c r="M220" s="636"/>
      <c r="N220" s="636"/>
      <c r="O220" s="636"/>
      <c r="P220" s="636"/>
      <c r="Q220" s="636"/>
      <c r="R220" s="636"/>
      <c r="S220" s="636"/>
      <c r="T220" s="636"/>
      <c r="U220" s="636"/>
      <c r="V220" s="636"/>
      <c r="W220" s="636"/>
      <c r="X220" s="636"/>
      <c r="Y220" s="636"/>
      <c r="Z220" s="636"/>
      <c r="AA220" s="636"/>
    </row>
    <row r="221">
      <c r="A221" s="636"/>
      <c r="B221" s="636"/>
      <c r="C221" s="636"/>
      <c r="D221" s="636"/>
      <c r="E221" s="636"/>
      <c r="F221" s="636"/>
      <c r="G221" s="636"/>
      <c r="H221" s="636"/>
      <c r="I221" s="636"/>
      <c r="J221" s="636"/>
      <c r="K221" s="636"/>
      <c r="L221" s="636"/>
      <c r="M221" s="636"/>
      <c r="N221" s="636"/>
      <c r="O221" s="636"/>
      <c r="P221" s="636"/>
      <c r="Q221" s="636"/>
      <c r="R221" s="636"/>
      <c r="S221" s="636"/>
      <c r="T221" s="636"/>
      <c r="U221" s="636"/>
      <c r="V221" s="636"/>
      <c r="W221" s="636"/>
      <c r="X221" s="636"/>
      <c r="Y221" s="636"/>
      <c r="Z221" s="636"/>
      <c r="AA221" s="636"/>
    </row>
    <row r="222">
      <c r="A222" s="636"/>
      <c r="B222" s="636"/>
      <c r="C222" s="636"/>
      <c r="D222" s="636"/>
      <c r="E222" s="636"/>
      <c r="F222" s="636"/>
      <c r="G222" s="636"/>
      <c r="H222" s="636"/>
      <c r="I222" s="636"/>
      <c r="J222" s="636"/>
      <c r="K222" s="636"/>
      <c r="L222" s="636"/>
      <c r="M222" s="636"/>
      <c r="N222" s="636"/>
      <c r="O222" s="636"/>
      <c r="P222" s="636"/>
      <c r="Q222" s="636"/>
      <c r="R222" s="636"/>
      <c r="S222" s="636"/>
      <c r="T222" s="636"/>
      <c r="U222" s="636"/>
      <c r="V222" s="636"/>
      <c r="W222" s="636"/>
      <c r="X222" s="636"/>
      <c r="Y222" s="636"/>
      <c r="Z222" s="636"/>
      <c r="AA222" s="636"/>
    </row>
    <row r="223">
      <c r="A223" s="636"/>
      <c r="B223" s="636"/>
      <c r="C223" s="636"/>
      <c r="D223" s="636"/>
      <c r="E223" s="636"/>
      <c r="F223" s="636"/>
      <c r="G223" s="636"/>
      <c r="H223" s="636"/>
      <c r="I223" s="636"/>
      <c r="J223" s="636"/>
      <c r="K223" s="636"/>
      <c r="L223" s="636"/>
      <c r="M223" s="636"/>
      <c r="N223" s="636"/>
      <c r="O223" s="636"/>
      <c r="P223" s="636"/>
      <c r="Q223" s="636"/>
      <c r="R223" s="636"/>
      <c r="S223" s="636"/>
      <c r="T223" s="636"/>
      <c r="U223" s="636"/>
      <c r="V223" s="636"/>
      <c r="W223" s="636"/>
      <c r="X223" s="636"/>
      <c r="Y223" s="636"/>
      <c r="Z223" s="636"/>
      <c r="AA223" s="636"/>
    </row>
    <row r="224">
      <c r="A224" s="636"/>
      <c r="B224" s="636"/>
      <c r="C224" s="636"/>
      <c r="D224" s="636"/>
      <c r="E224" s="636"/>
      <c r="F224" s="636"/>
      <c r="G224" s="636"/>
      <c r="H224" s="636"/>
      <c r="I224" s="636"/>
      <c r="J224" s="636"/>
      <c r="K224" s="636"/>
      <c r="L224" s="636"/>
      <c r="M224" s="636"/>
      <c r="N224" s="636"/>
      <c r="O224" s="636"/>
      <c r="P224" s="636"/>
      <c r="Q224" s="636"/>
      <c r="R224" s="636"/>
      <c r="S224" s="636"/>
      <c r="T224" s="636"/>
      <c r="U224" s="636"/>
      <c r="V224" s="636"/>
      <c r="W224" s="636"/>
      <c r="X224" s="636"/>
      <c r="Y224" s="636"/>
      <c r="Z224" s="636"/>
      <c r="AA224" s="636"/>
    </row>
    <row r="225">
      <c r="A225" s="636"/>
      <c r="B225" s="636"/>
      <c r="C225" s="636"/>
      <c r="D225" s="636"/>
      <c r="E225" s="636"/>
      <c r="F225" s="636"/>
      <c r="G225" s="636"/>
      <c r="H225" s="636"/>
      <c r="I225" s="636"/>
      <c r="J225" s="636"/>
      <c r="K225" s="636"/>
      <c r="L225" s="636"/>
      <c r="M225" s="636"/>
      <c r="N225" s="636"/>
      <c r="O225" s="636"/>
      <c r="P225" s="636"/>
      <c r="Q225" s="636"/>
      <c r="R225" s="636"/>
      <c r="S225" s="636"/>
      <c r="T225" s="636"/>
      <c r="U225" s="636"/>
      <c r="V225" s="636"/>
      <c r="W225" s="636"/>
      <c r="X225" s="636"/>
      <c r="Y225" s="636"/>
      <c r="Z225" s="636"/>
      <c r="AA225" s="636"/>
    </row>
    <row r="226">
      <c r="A226" s="636"/>
      <c r="B226" s="636"/>
      <c r="C226" s="636"/>
      <c r="D226" s="636"/>
      <c r="E226" s="636"/>
      <c r="F226" s="636"/>
      <c r="G226" s="636"/>
      <c r="H226" s="636"/>
      <c r="I226" s="636"/>
      <c r="J226" s="636"/>
      <c r="K226" s="636"/>
      <c r="L226" s="636"/>
      <c r="M226" s="636"/>
      <c r="N226" s="636"/>
      <c r="O226" s="636"/>
      <c r="P226" s="636"/>
      <c r="Q226" s="636"/>
      <c r="R226" s="636"/>
      <c r="S226" s="636"/>
      <c r="T226" s="636"/>
      <c r="U226" s="636"/>
      <c r="V226" s="636"/>
      <c r="W226" s="636"/>
      <c r="X226" s="636"/>
      <c r="Y226" s="636"/>
      <c r="Z226" s="636"/>
      <c r="AA226" s="636"/>
    </row>
    <row r="227">
      <c r="A227" s="636"/>
      <c r="B227" s="636"/>
      <c r="C227" s="636"/>
      <c r="D227" s="636"/>
      <c r="E227" s="636"/>
      <c r="F227" s="636"/>
      <c r="G227" s="636"/>
      <c r="H227" s="636"/>
      <c r="I227" s="636"/>
      <c r="J227" s="636"/>
      <c r="K227" s="636"/>
      <c r="L227" s="636"/>
      <c r="M227" s="636"/>
      <c r="N227" s="636"/>
      <c r="O227" s="636"/>
      <c r="P227" s="636"/>
      <c r="Q227" s="636"/>
      <c r="R227" s="636"/>
      <c r="S227" s="636"/>
      <c r="T227" s="636"/>
      <c r="U227" s="636"/>
      <c r="V227" s="636"/>
      <c r="W227" s="636"/>
      <c r="X227" s="636"/>
      <c r="Y227" s="636"/>
      <c r="Z227" s="636"/>
      <c r="AA227" s="636"/>
    </row>
    <row r="228">
      <c r="A228" s="636"/>
      <c r="B228" s="636"/>
      <c r="C228" s="636"/>
      <c r="D228" s="636"/>
      <c r="E228" s="636"/>
      <c r="F228" s="636"/>
      <c r="G228" s="636"/>
      <c r="H228" s="636"/>
      <c r="I228" s="636"/>
      <c r="J228" s="636"/>
      <c r="K228" s="636"/>
      <c r="L228" s="636"/>
      <c r="M228" s="636"/>
      <c r="N228" s="636"/>
      <c r="O228" s="636"/>
      <c r="P228" s="636"/>
      <c r="Q228" s="636"/>
      <c r="R228" s="636"/>
      <c r="S228" s="636"/>
      <c r="T228" s="636"/>
      <c r="U228" s="636"/>
      <c r="V228" s="636"/>
      <c r="W228" s="636"/>
      <c r="X228" s="636"/>
      <c r="Y228" s="636"/>
      <c r="Z228" s="636"/>
      <c r="AA228" s="636"/>
    </row>
    <row r="229">
      <c r="A229" s="636"/>
      <c r="B229" s="636"/>
      <c r="C229" s="636"/>
      <c r="D229" s="636"/>
      <c r="E229" s="636"/>
      <c r="F229" s="636"/>
      <c r="G229" s="636"/>
      <c r="H229" s="636"/>
      <c r="I229" s="636"/>
      <c r="J229" s="636"/>
      <c r="K229" s="636"/>
      <c r="L229" s="636"/>
      <c r="M229" s="636"/>
      <c r="N229" s="636"/>
      <c r="O229" s="636"/>
      <c r="P229" s="636"/>
      <c r="Q229" s="636"/>
      <c r="R229" s="636"/>
      <c r="S229" s="636"/>
      <c r="T229" s="636"/>
      <c r="U229" s="636"/>
      <c r="V229" s="636"/>
      <c r="W229" s="636"/>
      <c r="X229" s="636"/>
      <c r="Y229" s="636"/>
      <c r="Z229" s="636"/>
      <c r="AA229" s="636"/>
    </row>
    <row r="230">
      <c r="A230" s="636"/>
      <c r="B230" s="636"/>
      <c r="C230" s="636"/>
      <c r="D230" s="636"/>
      <c r="E230" s="636"/>
      <c r="F230" s="636"/>
      <c r="G230" s="636"/>
      <c r="H230" s="636"/>
      <c r="I230" s="636"/>
      <c r="J230" s="636"/>
      <c r="K230" s="636"/>
      <c r="L230" s="636"/>
      <c r="M230" s="636"/>
      <c r="N230" s="636"/>
      <c r="O230" s="636"/>
      <c r="P230" s="636"/>
      <c r="Q230" s="636"/>
      <c r="R230" s="636"/>
      <c r="S230" s="636"/>
      <c r="T230" s="636"/>
      <c r="U230" s="636"/>
      <c r="V230" s="636"/>
      <c r="W230" s="636"/>
      <c r="X230" s="636"/>
      <c r="Y230" s="636"/>
      <c r="Z230" s="636"/>
      <c r="AA230" s="636"/>
    </row>
    <row r="231">
      <c r="A231" s="636"/>
      <c r="B231" s="636"/>
      <c r="C231" s="636"/>
      <c r="D231" s="636"/>
      <c r="E231" s="636"/>
      <c r="F231" s="636"/>
      <c r="G231" s="636"/>
      <c r="H231" s="636"/>
      <c r="I231" s="636"/>
      <c r="J231" s="636"/>
      <c r="K231" s="636"/>
      <c r="L231" s="636"/>
      <c r="M231" s="636"/>
      <c r="N231" s="636"/>
      <c r="O231" s="636"/>
      <c r="P231" s="636"/>
      <c r="Q231" s="636"/>
      <c r="R231" s="636"/>
      <c r="S231" s="636"/>
      <c r="T231" s="636"/>
      <c r="U231" s="636"/>
      <c r="V231" s="636"/>
      <c r="W231" s="636"/>
      <c r="X231" s="636"/>
      <c r="Y231" s="636"/>
      <c r="Z231" s="636"/>
      <c r="AA231" s="636"/>
    </row>
    <row r="232">
      <c r="A232" s="636"/>
      <c r="B232" s="636"/>
      <c r="C232" s="636"/>
      <c r="D232" s="636"/>
      <c r="E232" s="636"/>
      <c r="F232" s="636"/>
      <c r="G232" s="636"/>
      <c r="H232" s="636"/>
      <c r="I232" s="636"/>
      <c r="J232" s="636"/>
      <c r="K232" s="636"/>
      <c r="L232" s="636"/>
      <c r="M232" s="636"/>
      <c r="N232" s="636"/>
      <c r="O232" s="636"/>
      <c r="P232" s="636"/>
      <c r="Q232" s="636"/>
      <c r="R232" s="636"/>
      <c r="S232" s="636"/>
      <c r="T232" s="636"/>
      <c r="U232" s="636"/>
      <c r="V232" s="636"/>
      <c r="W232" s="636"/>
      <c r="X232" s="636"/>
      <c r="Y232" s="636"/>
      <c r="Z232" s="636"/>
      <c r="AA232" s="636"/>
    </row>
    <row r="233">
      <c r="A233" s="636"/>
      <c r="B233" s="636"/>
      <c r="C233" s="636"/>
      <c r="D233" s="636"/>
      <c r="E233" s="636"/>
      <c r="F233" s="636"/>
      <c r="G233" s="636"/>
      <c r="H233" s="636"/>
      <c r="I233" s="636"/>
      <c r="J233" s="636"/>
      <c r="K233" s="636"/>
      <c r="L233" s="636"/>
      <c r="M233" s="636"/>
      <c r="N233" s="636"/>
      <c r="O233" s="636"/>
      <c r="P233" s="636"/>
      <c r="Q233" s="636"/>
      <c r="R233" s="636"/>
      <c r="S233" s="636"/>
      <c r="T233" s="636"/>
      <c r="U233" s="636"/>
      <c r="V233" s="636"/>
      <c r="W233" s="636"/>
      <c r="X233" s="636"/>
      <c r="Y233" s="636"/>
      <c r="Z233" s="636"/>
      <c r="AA233" s="636"/>
    </row>
    <row r="234">
      <c r="A234" s="636"/>
      <c r="B234" s="636"/>
      <c r="C234" s="636"/>
      <c r="D234" s="636"/>
      <c r="E234" s="636"/>
      <c r="F234" s="636"/>
      <c r="G234" s="636"/>
      <c r="H234" s="636"/>
      <c r="I234" s="636"/>
      <c r="J234" s="636"/>
      <c r="K234" s="636"/>
      <c r="L234" s="636"/>
      <c r="M234" s="636"/>
      <c r="N234" s="636"/>
      <c r="O234" s="636"/>
      <c r="P234" s="636"/>
      <c r="Q234" s="636"/>
      <c r="R234" s="636"/>
      <c r="S234" s="636"/>
      <c r="T234" s="636"/>
      <c r="U234" s="636"/>
      <c r="V234" s="636"/>
      <c r="W234" s="636"/>
      <c r="X234" s="636"/>
      <c r="Y234" s="636"/>
      <c r="Z234" s="636"/>
      <c r="AA234" s="636"/>
    </row>
    <row r="235">
      <c r="A235" s="636"/>
      <c r="B235" s="636"/>
      <c r="C235" s="636"/>
      <c r="D235" s="636"/>
      <c r="E235" s="636"/>
      <c r="F235" s="636"/>
      <c r="G235" s="636"/>
      <c r="H235" s="636"/>
      <c r="I235" s="636"/>
      <c r="J235" s="636"/>
      <c r="K235" s="636"/>
      <c r="L235" s="636"/>
      <c r="M235" s="636"/>
      <c r="N235" s="636"/>
      <c r="O235" s="636"/>
      <c r="P235" s="636"/>
      <c r="Q235" s="636"/>
      <c r="R235" s="636"/>
      <c r="S235" s="636"/>
      <c r="T235" s="636"/>
      <c r="U235" s="636"/>
      <c r="V235" s="636"/>
      <c r="W235" s="636"/>
      <c r="X235" s="636"/>
      <c r="Y235" s="636"/>
      <c r="Z235" s="636"/>
      <c r="AA235" s="636"/>
    </row>
    <row r="236">
      <c r="A236" s="636"/>
      <c r="B236" s="636"/>
      <c r="C236" s="636"/>
      <c r="D236" s="636"/>
      <c r="E236" s="636"/>
      <c r="F236" s="636"/>
      <c r="G236" s="636"/>
      <c r="H236" s="636"/>
      <c r="I236" s="636"/>
      <c r="J236" s="636"/>
      <c r="K236" s="636"/>
      <c r="L236" s="636"/>
      <c r="M236" s="636"/>
      <c r="N236" s="636"/>
      <c r="O236" s="636"/>
      <c r="P236" s="636"/>
      <c r="Q236" s="636"/>
      <c r="R236" s="636"/>
      <c r="S236" s="636"/>
      <c r="T236" s="636"/>
      <c r="U236" s="636"/>
      <c r="V236" s="636"/>
      <c r="W236" s="636"/>
      <c r="X236" s="636"/>
      <c r="Y236" s="636"/>
      <c r="Z236" s="636"/>
      <c r="AA236" s="636"/>
    </row>
    <row r="237">
      <c r="A237" s="636"/>
      <c r="B237" s="636"/>
      <c r="C237" s="636"/>
      <c r="D237" s="636"/>
      <c r="E237" s="636"/>
      <c r="F237" s="636"/>
      <c r="G237" s="636"/>
      <c r="H237" s="636"/>
      <c r="I237" s="636"/>
      <c r="J237" s="636"/>
      <c r="K237" s="636"/>
      <c r="L237" s="636"/>
      <c r="M237" s="636"/>
      <c r="N237" s="636"/>
      <c r="O237" s="636"/>
      <c r="P237" s="636"/>
      <c r="Q237" s="636"/>
      <c r="R237" s="636"/>
      <c r="S237" s="636"/>
      <c r="T237" s="636"/>
      <c r="U237" s="636"/>
      <c r="V237" s="636"/>
      <c r="W237" s="636"/>
      <c r="X237" s="636"/>
      <c r="Y237" s="636"/>
      <c r="Z237" s="636"/>
      <c r="AA237" s="636"/>
    </row>
    <row r="238">
      <c r="A238" s="636"/>
      <c r="B238" s="636"/>
      <c r="C238" s="636"/>
      <c r="D238" s="636"/>
      <c r="E238" s="636"/>
      <c r="F238" s="636"/>
      <c r="G238" s="636"/>
      <c r="H238" s="636"/>
      <c r="I238" s="636"/>
      <c r="J238" s="636"/>
      <c r="K238" s="636"/>
      <c r="L238" s="636"/>
      <c r="M238" s="636"/>
      <c r="N238" s="636"/>
      <c r="O238" s="636"/>
      <c r="P238" s="636"/>
      <c r="Q238" s="636"/>
      <c r="R238" s="636"/>
      <c r="S238" s="636"/>
      <c r="T238" s="636"/>
      <c r="U238" s="636"/>
      <c r="V238" s="636"/>
      <c r="W238" s="636"/>
      <c r="X238" s="636"/>
      <c r="Y238" s="636"/>
      <c r="Z238" s="636"/>
      <c r="AA238" s="636"/>
    </row>
    <row r="239">
      <c r="A239" s="636"/>
      <c r="B239" s="636"/>
      <c r="C239" s="636"/>
      <c r="D239" s="636"/>
      <c r="E239" s="636"/>
      <c r="F239" s="636"/>
      <c r="G239" s="636"/>
      <c r="H239" s="636"/>
      <c r="I239" s="636"/>
      <c r="J239" s="636"/>
      <c r="K239" s="636"/>
      <c r="L239" s="636"/>
      <c r="M239" s="636"/>
      <c r="N239" s="636"/>
      <c r="O239" s="636"/>
      <c r="P239" s="636"/>
      <c r="Q239" s="636"/>
      <c r="R239" s="636"/>
      <c r="S239" s="636"/>
      <c r="T239" s="636"/>
      <c r="U239" s="636"/>
      <c r="V239" s="636"/>
      <c r="W239" s="636"/>
      <c r="X239" s="636"/>
      <c r="Y239" s="636"/>
      <c r="Z239" s="636"/>
      <c r="AA239" s="636"/>
    </row>
    <row r="240">
      <c r="A240" s="636"/>
      <c r="B240" s="636"/>
      <c r="C240" s="636"/>
      <c r="D240" s="636"/>
      <c r="E240" s="636"/>
      <c r="F240" s="636"/>
      <c r="G240" s="636"/>
      <c r="H240" s="636"/>
      <c r="I240" s="636"/>
      <c r="J240" s="636"/>
      <c r="K240" s="636"/>
      <c r="L240" s="636"/>
      <c r="M240" s="636"/>
      <c r="N240" s="636"/>
      <c r="O240" s="636"/>
      <c r="P240" s="636"/>
      <c r="Q240" s="636"/>
      <c r="R240" s="636"/>
      <c r="S240" s="636"/>
      <c r="T240" s="636"/>
      <c r="U240" s="636"/>
      <c r="V240" s="636"/>
      <c r="W240" s="636"/>
      <c r="X240" s="636"/>
      <c r="Y240" s="636"/>
      <c r="Z240" s="636"/>
      <c r="AA240" s="636"/>
    </row>
    <row r="241">
      <c r="A241" s="636"/>
      <c r="B241" s="636"/>
      <c r="C241" s="636"/>
      <c r="D241" s="636"/>
      <c r="E241" s="636"/>
      <c r="F241" s="636"/>
      <c r="G241" s="636"/>
      <c r="H241" s="636"/>
      <c r="I241" s="636"/>
      <c r="J241" s="636"/>
      <c r="K241" s="636"/>
      <c r="L241" s="636"/>
      <c r="M241" s="636"/>
      <c r="N241" s="636"/>
      <c r="O241" s="636"/>
      <c r="P241" s="636"/>
      <c r="Q241" s="636"/>
      <c r="R241" s="636"/>
      <c r="S241" s="636"/>
      <c r="T241" s="636"/>
      <c r="U241" s="636"/>
      <c r="V241" s="636"/>
      <c r="W241" s="636"/>
      <c r="X241" s="636"/>
      <c r="Y241" s="636"/>
      <c r="Z241" s="636"/>
      <c r="AA241" s="636"/>
    </row>
    <row r="242">
      <c r="A242" s="636"/>
      <c r="B242" s="636"/>
      <c r="C242" s="636"/>
      <c r="D242" s="636"/>
      <c r="E242" s="636"/>
      <c r="F242" s="636"/>
      <c r="G242" s="636"/>
      <c r="H242" s="636"/>
      <c r="I242" s="636"/>
      <c r="J242" s="636"/>
      <c r="K242" s="636"/>
      <c r="L242" s="636"/>
      <c r="M242" s="636"/>
      <c r="N242" s="636"/>
      <c r="O242" s="636"/>
      <c r="P242" s="636"/>
      <c r="Q242" s="636"/>
      <c r="R242" s="636"/>
      <c r="S242" s="636"/>
      <c r="T242" s="636"/>
      <c r="U242" s="636"/>
      <c r="V242" s="636"/>
      <c r="W242" s="636"/>
      <c r="X242" s="636"/>
      <c r="Y242" s="636"/>
      <c r="Z242" s="636"/>
      <c r="AA242" s="636"/>
    </row>
    <row r="243">
      <c r="A243" s="636"/>
      <c r="B243" s="636"/>
      <c r="C243" s="636"/>
      <c r="D243" s="636"/>
      <c r="E243" s="636"/>
      <c r="F243" s="636"/>
      <c r="G243" s="636"/>
      <c r="H243" s="636"/>
      <c r="I243" s="636"/>
      <c r="J243" s="636"/>
      <c r="K243" s="636"/>
      <c r="L243" s="636"/>
      <c r="M243" s="636"/>
      <c r="N243" s="636"/>
      <c r="O243" s="636"/>
      <c r="P243" s="636"/>
      <c r="Q243" s="636"/>
      <c r="R243" s="636"/>
      <c r="S243" s="636"/>
      <c r="T243" s="636"/>
      <c r="U243" s="636"/>
      <c r="V243" s="636"/>
      <c r="W243" s="636"/>
      <c r="X243" s="636"/>
      <c r="Y243" s="636"/>
      <c r="Z243" s="636"/>
      <c r="AA243" s="636"/>
    </row>
    <row r="244">
      <c r="A244" s="636"/>
      <c r="B244" s="636"/>
      <c r="C244" s="636"/>
      <c r="D244" s="636"/>
      <c r="E244" s="636"/>
      <c r="F244" s="636"/>
      <c r="G244" s="636"/>
      <c r="H244" s="636"/>
      <c r="I244" s="636"/>
      <c r="J244" s="636"/>
      <c r="K244" s="636"/>
      <c r="L244" s="636"/>
      <c r="M244" s="636"/>
      <c r="N244" s="636"/>
      <c r="O244" s="636"/>
      <c r="P244" s="636"/>
      <c r="Q244" s="636"/>
      <c r="R244" s="636"/>
      <c r="S244" s="636"/>
      <c r="T244" s="636"/>
      <c r="U244" s="636"/>
      <c r="V244" s="636"/>
      <c r="W244" s="636"/>
      <c r="X244" s="636"/>
      <c r="Y244" s="636"/>
      <c r="Z244" s="636"/>
      <c r="AA244" s="636"/>
    </row>
    <row r="245">
      <c r="A245" s="636"/>
      <c r="B245" s="636"/>
      <c r="C245" s="636"/>
      <c r="D245" s="636"/>
      <c r="E245" s="636"/>
      <c r="F245" s="636"/>
      <c r="G245" s="636"/>
      <c r="H245" s="636"/>
      <c r="I245" s="636"/>
      <c r="J245" s="636"/>
      <c r="K245" s="636"/>
      <c r="L245" s="636"/>
      <c r="M245" s="636"/>
      <c r="N245" s="636"/>
      <c r="O245" s="636"/>
      <c r="P245" s="636"/>
      <c r="Q245" s="636"/>
      <c r="R245" s="636"/>
      <c r="S245" s="636"/>
      <c r="T245" s="636"/>
      <c r="U245" s="636"/>
      <c r="V245" s="636"/>
      <c r="W245" s="636"/>
      <c r="X245" s="636"/>
      <c r="Y245" s="636"/>
      <c r="Z245" s="636"/>
      <c r="AA245" s="636"/>
    </row>
    <row r="246">
      <c r="A246" s="636"/>
      <c r="B246" s="636"/>
      <c r="C246" s="636"/>
      <c r="D246" s="636"/>
      <c r="E246" s="636"/>
      <c r="F246" s="636"/>
      <c r="G246" s="636"/>
      <c r="H246" s="636"/>
      <c r="I246" s="636"/>
      <c r="J246" s="636"/>
      <c r="K246" s="636"/>
      <c r="L246" s="636"/>
      <c r="M246" s="636"/>
      <c r="N246" s="636"/>
      <c r="O246" s="636"/>
      <c r="P246" s="636"/>
      <c r="Q246" s="636"/>
      <c r="R246" s="636"/>
      <c r="S246" s="636"/>
      <c r="T246" s="636"/>
      <c r="U246" s="636"/>
      <c r="V246" s="636"/>
      <c r="W246" s="636"/>
      <c r="X246" s="636"/>
      <c r="Y246" s="636"/>
      <c r="Z246" s="636"/>
      <c r="AA246" s="636"/>
    </row>
    <row r="247">
      <c r="A247" s="636"/>
      <c r="B247" s="636"/>
      <c r="C247" s="636"/>
      <c r="D247" s="636"/>
      <c r="E247" s="636"/>
      <c r="F247" s="636"/>
      <c r="G247" s="636"/>
      <c r="H247" s="636"/>
      <c r="I247" s="636"/>
      <c r="J247" s="636"/>
      <c r="K247" s="636"/>
      <c r="L247" s="636"/>
      <c r="M247" s="636"/>
      <c r="N247" s="636"/>
      <c r="O247" s="636"/>
      <c r="P247" s="636"/>
      <c r="Q247" s="636"/>
      <c r="R247" s="636"/>
      <c r="S247" s="636"/>
      <c r="T247" s="636"/>
      <c r="U247" s="636"/>
      <c r="V247" s="636"/>
      <c r="W247" s="636"/>
      <c r="X247" s="636"/>
      <c r="Y247" s="636"/>
      <c r="Z247" s="636"/>
      <c r="AA247" s="636"/>
    </row>
    <row r="248">
      <c r="A248" s="636"/>
      <c r="B248" s="636"/>
      <c r="C248" s="636"/>
      <c r="D248" s="636"/>
      <c r="E248" s="636"/>
      <c r="F248" s="636"/>
      <c r="G248" s="636"/>
      <c r="H248" s="636"/>
      <c r="I248" s="636"/>
      <c r="J248" s="636"/>
      <c r="K248" s="636"/>
      <c r="L248" s="636"/>
      <c r="M248" s="636"/>
      <c r="N248" s="636"/>
      <c r="O248" s="636"/>
      <c r="P248" s="636"/>
      <c r="Q248" s="636"/>
      <c r="R248" s="636"/>
      <c r="S248" s="636"/>
      <c r="T248" s="636"/>
      <c r="U248" s="636"/>
      <c r="V248" s="636"/>
      <c r="W248" s="636"/>
      <c r="X248" s="636"/>
      <c r="Y248" s="636"/>
      <c r="Z248" s="636"/>
      <c r="AA248" s="636"/>
    </row>
    <row r="249">
      <c r="A249" s="636"/>
      <c r="B249" s="636"/>
      <c r="C249" s="636"/>
      <c r="D249" s="636"/>
      <c r="E249" s="636"/>
      <c r="F249" s="636"/>
      <c r="G249" s="636"/>
      <c r="H249" s="636"/>
      <c r="I249" s="636"/>
      <c r="J249" s="636"/>
      <c r="K249" s="636"/>
      <c r="L249" s="636"/>
      <c r="M249" s="636"/>
      <c r="N249" s="636"/>
      <c r="O249" s="636"/>
      <c r="P249" s="636"/>
      <c r="Q249" s="636"/>
      <c r="R249" s="636"/>
      <c r="S249" s="636"/>
      <c r="T249" s="636"/>
      <c r="U249" s="636"/>
      <c r="V249" s="636"/>
      <c r="W249" s="636"/>
      <c r="X249" s="636"/>
      <c r="Y249" s="636"/>
      <c r="Z249" s="636"/>
      <c r="AA249" s="636"/>
    </row>
    <row r="250">
      <c r="A250" s="636"/>
      <c r="B250" s="636"/>
      <c r="C250" s="636"/>
      <c r="D250" s="636"/>
      <c r="E250" s="636"/>
      <c r="F250" s="636"/>
      <c r="G250" s="636"/>
      <c r="H250" s="636"/>
      <c r="I250" s="636"/>
      <c r="J250" s="636"/>
      <c r="K250" s="636"/>
      <c r="L250" s="636"/>
      <c r="M250" s="636"/>
      <c r="N250" s="636"/>
      <c r="O250" s="636"/>
      <c r="P250" s="636"/>
      <c r="Q250" s="636"/>
      <c r="R250" s="636"/>
      <c r="S250" s="636"/>
      <c r="T250" s="636"/>
      <c r="U250" s="636"/>
      <c r="V250" s="636"/>
      <c r="W250" s="636"/>
      <c r="X250" s="636"/>
      <c r="Y250" s="636"/>
      <c r="Z250" s="636"/>
      <c r="AA250" s="636"/>
    </row>
    <row r="251">
      <c r="A251" s="636"/>
      <c r="B251" s="636"/>
      <c r="C251" s="636"/>
      <c r="D251" s="636"/>
      <c r="E251" s="636"/>
      <c r="F251" s="636"/>
      <c r="G251" s="636"/>
      <c r="H251" s="636"/>
      <c r="I251" s="636"/>
      <c r="J251" s="636"/>
      <c r="K251" s="636"/>
      <c r="L251" s="636"/>
      <c r="M251" s="636"/>
      <c r="N251" s="636"/>
      <c r="O251" s="636"/>
      <c r="P251" s="636"/>
      <c r="Q251" s="636"/>
      <c r="R251" s="636"/>
      <c r="S251" s="636"/>
      <c r="T251" s="636"/>
      <c r="U251" s="636"/>
      <c r="V251" s="636"/>
      <c r="W251" s="636"/>
      <c r="X251" s="636"/>
      <c r="Y251" s="636"/>
      <c r="Z251" s="636"/>
      <c r="AA251" s="636"/>
    </row>
    <row r="252">
      <c r="A252" s="636"/>
      <c r="B252" s="636"/>
      <c r="C252" s="636"/>
      <c r="D252" s="636"/>
      <c r="E252" s="636"/>
      <c r="F252" s="636"/>
      <c r="G252" s="636"/>
      <c r="H252" s="636"/>
      <c r="I252" s="636"/>
      <c r="J252" s="636"/>
      <c r="K252" s="636"/>
      <c r="L252" s="636"/>
      <c r="M252" s="636"/>
      <c r="N252" s="636"/>
      <c r="O252" s="636"/>
      <c r="P252" s="636"/>
      <c r="Q252" s="636"/>
      <c r="R252" s="636"/>
      <c r="S252" s="636"/>
      <c r="T252" s="636"/>
      <c r="U252" s="636"/>
      <c r="V252" s="636"/>
      <c r="W252" s="636"/>
      <c r="X252" s="636"/>
      <c r="Y252" s="636"/>
      <c r="Z252" s="636"/>
      <c r="AA252" s="636"/>
    </row>
    <row r="253">
      <c r="A253" s="636"/>
      <c r="B253" s="636"/>
      <c r="C253" s="636"/>
      <c r="D253" s="636"/>
      <c r="E253" s="636"/>
      <c r="F253" s="636"/>
      <c r="G253" s="636"/>
      <c r="H253" s="636"/>
      <c r="I253" s="636"/>
      <c r="J253" s="636"/>
      <c r="K253" s="636"/>
      <c r="L253" s="636"/>
      <c r="M253" s="636"/>
      <c r="N253" s="636"/>
      <c r="O253" s="636"/>
      <c r="P253" s="636"/>
      <c r="Q253" s="636"/>
      <c r="R253" s="636"/>
      <c r="S253" s="636"/>
      <c r="T253" s="636"/>
      <c r="U253" s="636"/>
      <c r="V253" s="636"/>
      <c r="W253" s="636"/>
      <c r="X253" s="636"/>
      <c r="Y253" s="636"/>
      <c r="Z253" s="636"/>
      <c r="AA253" s="636"/>
    </row>
    <row r="254">
      <c r="A254" s="636"/>
      <c r="B254" s="636"/>
      <c r="C254" s="636"/>
      <c r="D254" s="636"/>
      <c r="E254" s="636"/>
      <c r="F254" s="636"/>
      <c r="G254" s="636"/>
      <c r="H254" s="636"/>
      <c r="I254" s="636"/>
      <c r="J254" s="636"/>
      <c r="K254" s="636"/>
      <c r="L254" s="636"/>
      <c r="M254" s="636"/>
      <c r="N254" s="636"/>
      <c r="O254" s="636"/>
      <c r="P254" s="636"/>
      <c r="Q254" s="636"/>
      <c r="R254" s="636"/>
      <c r="S254" s="636"/>
      <c r="T254" s="636"/>
      <c r="U254" s="636"/>
      <c r="V254" s="636"/>
      <c r="W254" s="636"/>
      <c r="X254" s="636"/>
      <c r="Y254" s="636"/>
      <c r="Z254" s="636"/>
      <c r="AA254" s="636"/>
    </row>
    <row r="255">
      <c r="A255" s="636"/>
      <c r="B255" s="636"/>
      <c r="C255" s="636"/>
      <c r="D255" s="636"/>
      <c r="E255" s="636"/>
      <c r="F255" s="636"/>
      <c r="G255" s="636"/>
      <c r="H255" s="636"/>
      <c r="I255" s="636"/>
      <c r="J255" s="636"/>
      <c r="K255" s="636"/>
      <c r="L255" s="636"/>
      <c r="M255" s="636"/>
      <c r="N255" s="636"/>
      <c r="O255" s="636"/>
      <c r="P255" s="636"/>
      <c r="Q255" s="636"/>
      <c r="R255" s="636"/>
      <c r="S255" s="636"/>
      <c r="T255" s="636"/>
      <c r="U255" s="636"/>
      <c r="V255" s="636"/>
      <c r="W255" s="636"/>
      <c r="X255" s="636"/>
      <c r="Y255" s="636"/>
      <c r="Z255" s="636"/>
      <c r="AA255" s="636"/>
    </row>
    <row r="256">
      <c r="A256" s="636"/>
      <c r="B256" s="636"/>
      <c r="C256" s="636"/>
      <c r="D256" s="636"/>
      <c r="E256" s="636"/>
      <c r="F256" s="636"/>
      <c r="G256" s="636"/>
      <c r="H256" s="636"/>
      <c r="I256" s="636"/>
      <c r="J256" s="636"/>
      <c r="K256" s="636"/>
      <c r="L256" s="636"/>
      <c r="M256" s="636"/>
      <c r="N256" s="636"/>
      <c r="O256" s="636"/>
      <c r="P256" s="636"/>
      <c r="Q256" s="636"/>
      <c r="R256" s="636"/>
      <c r="S256" s="636"/>
      <c r="T256" s="636"/>
      <c r="U256" s="636"/>
      <c r="V256" s="636"/>
      <c r="W256" s="636"/>
      <c r="X256" s="636"/>
      <c r="Y256" s="636"/>
      <c r="Z256" s="636"/>
      <c r="AA256" s="636"/>
    </row>
    <row r="257">
      <c r="A257" s="636"/>
      <c r="B257" s="636"/>
      <c r="C257" s="636"/>
      <c r="D257" s="636"/>
      <c r="E257" s="636"/>
      <c r="F257" s="636"/>
      <c r="G257" s="636"/>
      <c r="H257" s="636"/>
      <c r="I257" s="636"/>
      <c r="J257" s="636"/>
      <c r="K257" s="636"/>
      <c r="L257" s="636"/>
      <c r="M257" s="636"/>
      <c r="N257" s="636"/>
      <c r="O257" s="636"/>
      <c r="P257" s="636"/>
      <c r="Q257" s="636"/>
      <c r="R257" s="636"/>
      <c r="S257" s="636"/>
      <c r="T257" s="636"/>
      <c r="U257" s="636"/>
      <c r="V257" s="636"/>
      <c r="W257" s="636"/>
      <c r="X257" s="636"/>
      <c r="Y257" s="636"/>
      <c r="Z257" s="636"/>
      <c r="AA257" s="636"/>
    </row>
    <row r="258">
      <c r="A258" s="636"/>
      <c r="B258" s="636"/>
      <c r="C258" s="636"/>
      <c r="D258" s="636"/>
      <c r="E258" s="636"/>
      <c r="F258" s="636"/>
      <c r="G258" s="636"/>
      <c r="H258" s="636"/>
      <c r="I258" s="636"/>
      <c r="J258" s="636"/>
      <c r="K258" s="636"/>
      <c r="L258" s="636"/>
      <c r="M258" s="636"/>
      <c r="N258" s="636"/>
      <c r="O258" s="636"/>
      <c r="P258" s="636"/>
      <c r="Q258" s="636"/>
      <c r="R258" s="636"/>
      <c r="S258" s="636"/>
      <c r="T258" s="636"/>
      <c r="U258" s="636"/>
      <c r="V258" s="636"/>
      <c r="W258" s="636"/>
      <c r="X258" s="636"/>
      <c r="Y258" s="636"/>
      <c r="Z258" s="636"/>
      <c r="AA258" s="636"/>
    </row>
    <row r="259">
      <c r="A259" s="636"/>
      <c r="B259" s="636"/>
      <c r="C259" s="636"/>
      <c r="D259" s="636"/>
      <c r="E259" s="636"/>
      <c r="F259" s="636"/>
      <c r="G259" s="636"/>
      <c r="H259" s="636"/>
      <c r="I259" s="636"/>
      <c r="J259" s="636"/>
      <c r="K259" s="636"/>
      <c r="L259" s="636"/>
      <c r="M259" s="636"/>
      <c r="N259" s="636"/>
      <c r="O259" s="636"/>
      <c r="P259" s="636"/>
      <c r="Q259" s="636"/>
      <c r="R259" s="636"/>
      <c r="S259" s="636"/>
      <c r="T259" s="636"/>
      <c r="U259" s="636"/>
      <c r="V259" s="636"/>
      <c r="W259" s="636"/>
      <c r="X259" s="636"/>
      <c r="Y259" s="636"/>
      <c r="Z259" s="636"/>
      <c r="AA259" s="636"/>
    </row>
    <row r="260">
      <c r="A260" s="636"/>
      <c r="B260" s="636"/>
      <c r="C260" s="636"/>
      <c r="D260" s="636"/>
      <c r="E260" s="636"/>
      <c r="F260" s="636"/>
      <c r="G260" s="636"/>
      <c r="H260" s="636"/>
      <c r="I260" s="636"/>
      <c r="J260" s="636"/>
      <c r="K260" s="636"/>
      <c r="L260" s="636"/>
      <c r="M260" s="636"/>
      <c r="N260" s="636"/>
      <c r="O260" s="636"/>
      <c r="P260" s="636"/>
      <c r="Q260" s="636"/>
      <c r="R260" s="636"/>
      <c r="S260" s="636"/>
      <c r="T260" s="636"/>
      <c r="U260" s="636"/>
      <c r="V260" s="636"/>
      <c r="W260" s="636"/>
      <c r="X260" s="636"/>
      <c r="Y260" s="636"/>
      <c r="Z260" s="636"/>
      <c r="AA260" s="636"/>
    </row>
    <row r="261">
      <c r="A261" s="636"/>
      <c r="B261" s="636"/>
      <c r="C261" s="636"/>
      <c r="D261" s="636"/>
      <c r="E261" s="636"/>
      <c r="F261" s="636"/>
      <c r="G261" s="636"/>
      <c r="H261" s="636"/>
      <c r="I261" s="636"/>
      <c r="J261" s="636"/>
      <c r="K261" s="636"/>
      <c r="L261" s="636"/>
      <c r="M261" s="636"/>
      <c r="N261" s="636"/>
      <c r="O261" s="636"/>
      <c r="P261" s="636"/>
      <c r="Q261" s="636"/>
      <c r="R261" s="636"/>
      <c r="S261" s="636"/>
      <c r="T261" s="636"/>
      <c r="U261" s="636"/>
      <c r="V261" s="636"/>
      <c r="W261" s="636"/>
      <c r="X261" s="636"/>
      <c r="Y261" s="636"/>
      <c r="Z261" s="636"/>
      <c r="AA261" s="636"/>
    </row>
    <row r="262">
      <c r="A262" s="636"/>
      <c r="B262" s="636"/>
      <c r="C262" s="636"/>
      <c r="D262" s="636"/>
      <c r="E262" s="636"/>
      <c r="F262" s="636"/>
      <c r="G262" s="636"/>
      <c r="H262" s="636"/>
      <c r="I262" s="636"/>
      <c r="J262" s="636"/>
      <c r="K262" s="636"/>
      <c r="L262" s="636"/>
      <c r="M262" s="636"/>
      <c r="N262" s="636"/>
      <c r="O262" s="636"/>
      <c r="P262" s="636"/>
      <c r="Q262" s="636"/>
      <c r="R262" s="636"/>
      <c r="S262" s="636"/>
      <c r="T262" s="636"/>
      <c r="U262" s="636"/>
      <c r="V262" s="636"/>
      <c r="W262" s="636"/>
      <c r="X262" s="636"/>
      <c r="Y262" s="636"/>
      <c r="Z262" s="636"/>
      <c r="AA262" s="636"/>
    </row>
    <row r="263">
      <c r="A263" s="636"/>
      <c r="B263" s="636"/>
      <c r="C263" s="636"/>
      <c r="D263" s="636"/>
      <c r="E263" s="636"/>
      <c r="F263" s="636"/>
      <c r="G263" s="636"/>
      <c r="H263" s="636"/>
      <c r="I263" s="636"/>
      <c r="J263" s="636"/>
      <c r="K263" s="636"/>
      <c r="L263" s="636"/>
      <c r="M263" s="636"/>
      <c r="N263" s="636"/>
      <c r="O263" s="636"/>
      <c r="P263" s="636"/>
      <c r="Q263" s="636"/>
      <c r="R263" s="636"/>
      <c r="S263" s="636"/>
      <c r="T263" s="636"/>
      <c r="U263" s="636"/>
      <c r="V263" s="636"/>
      <c r="W263" s="636"/>
      <c r="X263" s="636"/>
      <c r="Y263" s="636"/>
      <c r="Z263" s="636"/>
      <c r="AA263" s="636"/>
    </row>
    <row r="264">
      <c r="A264" s="636"/>
      <c r="B264" s="636"/>
      <c r="C264" s="636"/>
      <c r="D264" s="636"/>
      <c r="E264" s="636"/>
      <c r="F264" s="636"/>
      <c r="G264" s="636"/>
      <c r="H264" s="636"/>
      <c r="I264" s="636"/>
      <c r="J264" s="636"/>
      <c r="K264" s="636"/>
      <c r="L264" s="636"/>
      <c r="M264" s="636"/>
      <c r="N264" s="636"/>
      <c r="O264" s="636"/>
      <c r="P264" s="636"/>
      <c r="Q264" s="636"/>
      <c r="R264" s="636"/>
      <c r="S264" s="636"/>
      <c r="T264" s="636"/>
      <c r="U264" s="636"/>
      <c r="V264" s="636"/>
      <c r="W264" s="636"/>
      <c r="X264" s="636"/>
      <c r="Y264" s="636"/>
      <c r="Z264" s="636"/>
      <c r="AA264" s="636"/>
    </row>
    <row r="265">
      <c r="A265" s="636"/>
      <c r="B265" s="636"/>
      <c r="C265" s="636"/>
      <c r="D265" s="636"/>
      <c r="E265" s="636"/>
      <c r="F265" s="636"/>
      <c r="G265" s="636"/>
      <c r="H265" s="636"/>
      <c r="I265" s="636"/>
      <c r="J265" s="636"/>
      <c r="K265" s="636"/>
      <c r="L265" s="636"/>
      <c r="M265" s="636"/>
      <c r="N265" s="636"/>
      <c r="O265" s="636"/>
      <c r="P265" s="636"/>
      <c r="Q265" s="636"/>
      <c r="R265" s="636"/>
      <c r="S265" s="636"/>
      <c r="T265" s="636"/>
      <c r="U265" s="636"/>
      <c r="V265" s="636"/>
      <c r="W265" s="636"/>
      <c r="X265" s="636"/>
      <c r="Y265" s="636"/>
      <c r="Z265" s="636"/>
      <c r="AA265" s="636"/>
    </row>
    <row r="266">
      <c r="A266" s="636"/>
      <c r="B266" s="636"/>
      <c r="C266" s="636"/>
      <c r="D266" s="636"/>
      <c r="E266" s="636"/>
      <c r="F266" s="636"/>
      <c r="G266" s="636"/>
      <c r="H266" s="636"/>
      <c r="I266" s="636"/>
      <c r="J266" s="636"/>
      <c r="K266" s="636"/>
      <c r="L266" s="636"/>
      <c r="M266" s="636"/>
      <c r="N266" s="636"/>
      <c r="O266" s="636"/>
      <c r="P266" s="636"/>
      <c r="Q266" s="636"/>
      <c r="R266" s="636"/>
      <c r="S266" s="636"/>
      <c r="T266" s="636"/>
      <c r="U266" s="636"/>
      <c r="V266" s="636"/>
      <c r="W266" s="636"/>
      <c r="X266" s="636"/>
      <c r="Y266" s="636"/>
      <c r="Z266" s="636"/>
      <c r="AA266" s="636"/>
    </row>
    <row r="267">
      <c r="A267" s="636"/>
      <c r="B267" s="636"/>
      <c r="C267" s="636"/>
      <c r="D267" s="636"/>
      <c r="E267" s="636"/>
      <c r="F267" s="636"/>
      <c r="G267" s="636"/>
      <c r="H267" s="636"/>
      <c r="I267" s="636"/>
      <c r="J267" s="636"/>
      <c r="K267" s="636"/>
      <c r="L267" s="636"/>
      <c r="M267" s="636"/>
      <c r="N267" s="636"/>
      <c r="O267" s="636"/>
      <c r="P267" s="636"/>
      <c r="Q267" s="636"/>
      <c r="R267" s="636"/>
      <c r="S267" s="636"/>
      <c r="T267" s="636"/>
      <c r="U267" s="636"/>
      <c r="V267" s="636"/>
      <c r="W267" s="636"/>
      <c r="X267" s="636"/>
      <c r="Y267" s="636"/>
      <c r="Z267" s="636"/>
      <c r="AA267" s="636"/>
    </row>
    <row r="268">
      <c r="A268" s="636"/>
      <c r="B268" s="636"/>
      <c r="C268" s="636"/>
      <c r="D268" s="636"/>
      <c r="E268" s="636"/>
      <c r="F268" s="636"/>
      <c r="G268" s="636"/>
      <c r="H268" s="636"/>
      <c r="I268" s="636"/>
      <c r="J268" s="636"/>
      <c r="K268" s="636"/>
      <c r="L268" s="636"/>
      <c r="M268" s="636"/>
      <c r="N268" s="636"/>
      <c r="O268" s="636"/>
      <c r="P268" s="636"/>
      <c r="Q268" s="636"/>
      <c r="R268" s="636"/>
      <c r="S268" s="636"/>
      <c r="T268" s="636"/>
      <c r="U268" s="636"/>
      <c r="V268" s="636"/>
      <c r="W268" s="636"/>
      <c r="X268" s="636"/>
      <c r="Y268" s="636"/>
      <c r="Z268" s="636"/>
      <c r="AA268" s="636"/>
    </row>
    <row r="269">
      <c r="A269" s="636"/>
      <c r="B269" s="636"/>
      <c r="C269" s="636"/>
      <c r="D269" s="636"/>
      <c r="E269" s="636"/>
      <c r="F269" s="636"/>
      <c r="G269" s="636"/>
      <c r="H269" s="636"/>
      <c r="I269" s="636"/>
      <c r="J269" s="636"/>
      <c r="K269" s="636"/>
      <c r="L269" s="636"/>
      <c r="M269" s="636"/>
      <c r="N269" s="636"/>
      <c r="O269" s="636"/>
      <c r="P269" s="636"/>
      <c r="Q269" s="636"/>
      <c r="R269" s="636"/>
      <c r="S269" s="636"/>
      <c r="T269" s="636"/>
      <c r="U269" s="636"/>
      <c r="V269" s="636"/>
      <c r="W269" s="636"/>
      <c r="X269" s="636"/>
      <c r="Y269" s="636"/>
      <c r="Z269" s="636"/>
      <c r="AA269" s="636"/>
    </row>
    <row r="270">
      <c r="A270" s="636"/>
      <c r="B270" s="636"/>
      <c r="C270" s="636"/>
      <c r="D270" s="636"/>
      <c r="E270" s="636"/>
      <c r="F270" s="636"/>
      <c r="G270" s="636"/>
      <c r="H270" s="636"/>
      <c r="I270" s="636"/>
      <c r="J270" s="636"/>
      <c r="K270" s="636"/>
      <c r="L270" s="636"/>
      <c r="M270" s="636"/>
      <c r="N270" s="636"/>
      <c r="O270" s="636"/>
      <c r="P270" s="636"/>
      <c r="Q270" s="636"/>
      <c r="R270" s="636"/>
      <c r="S270" s="636"/>
      <c r="T270" s="636"/>
      <c r="U270" s="636"/>
      <c r="V270" s="636"/>
      <c r="W270" s="636"/>
      <c r="X270" s="636"/>
      <c r="Y270" s="636"/>
      <c r="Z270" s="636"/>
      <c r="AA270" s="636"/>
    </row>
    <row r="271">
      <c r="A271" s="636"/>
      <c r="B271" s="636"/>
      <c r="C271" s="636"/>
      <c r="D271" s="636"/>
      <c r="E271" s="636"/>
      <c r="F271" s="636"/>
      <c r="G271" s="636"/>
      <c r="H271" s="636"/>
      <c r="I271" s="636"/>
      <c r="J271" s="636"/>
      <c r="K271" s="636"/>
      <c r="L271" s="636"/>
      <c r="M271" s="636"/>
      <c r="N271" s="636"/>
      <c r="O271" s="636"/>
      <c r="P271" s="636"/>
      <c r="Q271" s="636"/>
      <c r="R271" s="636"/>
      <c r="S271" s="636"/>
      <c r="T271" s="636"/>
      <c r="U271" s="636"/>
      <c r="V271" s="636"/>
      <c r="W271" s="636"/>
      <c r="X271" s="636"/>
      <c r="Y271" s="636"/>
      <c r="Z271" s="636"/>
      <c r="AA271" s="636"/>
    </row>
    <row r="272">
      <c r="A272" s="636"/>
      <c r="B272" s="636"/>
      <c r="C272" s="636"/>
      <c r="D272" s="636"/>
      <c r="E272" s="636"/>
      <c r="F272" s="636"/>
      <c r="G272" s="636"/>
      <c r="H272" s="636"/>
      <c r="I272" s="636"/>
      <c r="J272" s="636"/>
      <c r="K272" s="636"/>
      <c r="L272" s="636"/>
      <c r="M272" s="636"/>
      <c r="N272" s="636"/>
      <c r="O272" s="636"/>
      <c r="P272" s="636"/>
      <c r="Q272" s="636"/>
      <c r="R272" s="636"/>
      <c r="S272" s="636"/>
      <c r="T272" s="636"/>
      <c r="U272" s="636"/>
      <c r="V272" s="636"/>
      <c r="W272" s="636"/>
      <c r="X272" s="636"/>
      <c r="Y272" s="636"/>
      <c r="Z272" s="636"/>
      <c r="AA272" s="636"/>
    </row>
    <row r="273">
      <c r="A273" s="636"/>
      <c r="B273" s="636"/>
      <c r="C273" s="636"/>
      <c r="D273" s="636"/>
      <c r="E273" s="636"/>
      <c r="F273" s="636"/>
      <c r="G273" s="636"/>
      <c r="H273" s="636"/>
      <c r="I273" s="636"/>
      <c r="J273" s="636"/>
      <c r="K273" s="636"/>
      <c r="L273" s="636"/>
      <c r="M273" s="636"/>
      <c r="N273" s="636"/>
      <c r="O273" s="636"/>
      <c r="P273" s="636"/>
      <c r="Q273" s="636"/>
      <c r="R273" s="636"/>
      <c r="S273" s="636"/>
      <c r="T273" s="636"/>
      <c r="U273" s="636"/>
      <c r="V273" s="636"/>
      <c r="W273" s="636"/>
      <c r="X273" s="636"/>
      <c r="Y273" s="636"/>
      <c r="Z273" s="636"/>
      <c r="AA273" s="636"/>
    </row>
    <row r="274">
      <c r="A274" s="636"/>
      <c r="B274" s="636"/>
      <c r="C274" s="636"/>
      <c r="D274" s="636"/>
      <c r="E274" s="636"/>
      <c r="F274" s="636"/>
      <c r="G274" s="636"/>
      <c r="H274" s="636"/>
      <c r="I274" s="636"/>
      <c r="J274" s="636"/>
      <c r="K274" s="636"/>
      <c r="L274" s="636"/>
      <c r="M274" s="636"/>
      <c r="N274" s="636"/>
      <c r="O274" s="636"/>
      <c r="P274" s="636"/>
      <c r="Q274" s="636"/>
      <c r="R274" s="636"/>
      <c r="S274" s="636"/>
      <c r="T274" s="636"/>
      <c r="U274" s="636"/>
      <c r="V274" s="636"/>
      <c r="W274" s="636"/>
      <c r="X274" s="636"/>
      <c r="Y274" s="636"/>
      <c r="Z274" s="636"/>
      <c r="AA274" s="636"/>
    </row>
    <row r="275">
      <c r="A275" s="636"/>
      <c r="B275" s="636"/>
      <c r="C275" s="636"/>
      <c r="D275" s="636"/>
      <c r="E275" s="636"/>
      <c r="F275" s="636"/>
      <c r="G275" s="636"/>
      <c r="H275" s="636"/>
      <c r="I275" s="636"/>
      <c r="J275" s="636"/>
      <c r="K275" s="636"/>
      <c r="L275" s="636"/>
      <c r="M275" s="636"/>
      <c r="N275" s="636"/>
      <c r="O275" s="636"/>
      <c r="P275" s="636"/>
      <c r="Q275" s="636"/>
      <c r="R275" s="636"/>
      <c r="S275" s="636"/>
      <c r="T275" s="636"/>
      <c r="U275" s="636"/>
      <c r="V275" s="636"/>
      <c r="W275" s="636"/>
      <c r="X275" s="636"/>
      <c r="Y275" s="636"/>
      <c r="Z275" s="636"/>
      <c r="AA275" s="636"/>
    </row>
    <row r="276">
      <c r="A276" s="636"/>
      <c r="B276" s="636"/>
      <c r="C276" s="636"/>
      <c r="D276" s="636"/>
      <c r="E276" s="636"/>
      <c r="F276" s="636"/>
      <c r="G276" s="636"/>
      <c r="H276" s="636"/>
      <c r="I276" s="636"/>
      <c r="J276" s="636"/>
      <c r="K276" s="636"/>
      <c r="L276" s="636"/>
      <c r="M276" s="636"/>
      <c r="N276" s="636"/>
      <c r="O276" s="636"/>
      <c r="P276" s="636"/>
      <c r="Q276" s="636"/>
      <c r="R276" s="636"/>
      <c r="S276" s="636"/>
      <c r="T276" s="636"/>
      <c r="U276" s="636"/>
      <c r="V276" s="636"/>
      <c r="W276" s="636"/>
      <c r="X276" s="636"/>
      <c r="Y276" s="636"/>
      <c r="Z276" s="636"/>
      <c r="AA276" s="636"/>
    </row>
    <row r="277">
      <c r="A277" s="636"/>
      <c r="B277" s="636"/>
      <c r="C277" s="636"/>
      <c r="D277" s="636"/>
      <c r="E277" s="636"/>
      <c r="F277" s="636"/>
      <c r="G277" s="636"/>
      <c r="H277" s="636"/>
      <c r="I277" s="636"/>
      <c r="J277" s="636"/>
      <c r="K277" s="636"/>
      <c r="L277" s="636"/>
      <c r="M277" s="636"/>
      <c r="N277" s="636"/>
      <c r="O277" s="636"/>
      <c r="P277" s="636"/>
      <c r="Q277" s="636"/>
      <c r="R277" s="636"/>
      <c r="S277" s="636"/>
      <c r="T277" s="636"/>
      <c r="U277" s="636"/>
      <c r="V277" s="636"/>
      <c r="W277" s="636"/>
      <c r="X277" s="636"/>
      <c r="Y277" s="636"/>
      <c r="Z277" s="636"/>
      <c r="AA277" s="636"/>
    </row>
    <row r="278">
      <c r="A278" s="636"/>
      <c r="B278" s="636"/>
      <c r="C278" s="636"/>
      <c r="D278" s="636"/>
      <c r="E278" s="636"/>
      <c r="F278" s="636"/>
      <c r="G278" s="636"/>
      <c r="H278" s="636"/>
      <c r="I278" s="636"/>
      <c r="J278" s="636"/>
      <c r="K278" s="636"/>
      <c r="L278" s="636"/>
      <c r="M278" s="636"/>
      <c r="N278" s="636"/>
      <c r="O278" s="636"/>
      <c r="P278" s="636"/>
      <c r="Q278" s="636"/>
      <c r="R278" s="636"/>
      <c r="S278" s="636"/>
      <c r="T278" s="636"/>
      <c r="U278" s="636"/>
      <c r="V278" s="636"/>
      <c r="W278" s="636"/>
      <c r="X278" s="636"/>
      <c r="Y278" s="636"/>
      <c r="Z278" s="636"/>
      <c r="AA278" s="636"/>
    </row>
    <row r="279">
      <c r="A279" s="636"/>
      <c r="B279" s="636"/>
      <c r="C279" s="636"/>
      <c r="D279" s="636"/>
      <c r="E279" s="636"/>
      <c r="F279" s="636"/>
      <c r="G279" s="636"/>
      <c r="H279" s="636"/>
      <c r="I279" s="636"/>
      <c r="J279" s="636"/>
      <c r="K279" s="636"/>
      <c r="L279" s="636"/>
      <c r="M279" s="636"/>
      <c r="N279" s="636"/>
      <c r="O279" s="636"/>
      <c r="P279" s="636"/>
      <c r="Q279" s="636"/>
      <c r="R279" s="636"/>
      <c r="S279" s="636"/>
      <c r="T279" s="636"/>
      <c r="U279" s="636"/>
      <c r="V279" s="636"/>
      <c r="W279" s="636"/>
      <c r="X279" s="636"/>
      <c r="Y279" s="636"/>
      <c r="Z279" s="636"/>
      <c r="AA279" s="636"/>
    </row>
    <row r="280">
      <c r="A280" s="636"/>
      <c r="B280" s="636"/>
      <c r="C280" s="636"/>
      <c r="D280" s="636"/>
      <c r="E280" s="636"/>
      <c r="F280" s="636"/>
      <c r="G280" s="636"/>
      <c r="H280" s="636"/>
      <c r="I280" s="636"/>
      <c r="J280" s="636"/>
      <c r="K280" s="636"/>
      <c r="L280" s="636"/>
      <c r="M280" s="636"/>
      <c r="N280" s="636"/>
      <c r="O280" s="636"/>
      <c r="P280" s="636"/>
      <c r="Q280" s="636"/>
      <c r="R280" s="636"/>
      <c r="S280" s="636"/>
      <c r="T280" s="636"/>
      <c r="U280" s="636"/>
      <c r="V280" s="636"/>
      <c r="W280" s="636"/>
      <c r="X280" s="636"/>
      <c r="Y280" s="636"/>
      <c r="Z280" s="636"/>
      <c r="AA280" s="636"/>
    </row>
    <row r="281">
      <c r="A281" s="636"/>
      <c r="B281" s="636"/>
      <c r="C281" s="636"/>
      <c r="D281" s="636"/>
      <c r="E281" s="636"/>
      <c r="F281" s="636"/>
      <c r="G281" s="636"/>
      <c r="H281" s="636"/>
      <c r="I281" s="636"/>
      <c r="J281" s="636"/>
      <c r="K281" s="636"/>
      <c r="L281" s="636"/>
      <c r="M281" s="636"/>
      <c r="N281" s="636"/>
      <c r="O281" s="636"/>
      <c r="P281" s="636"/>
      <c r="Q281" s="636"/>
      <c r="R281" s="636"/>
      <c r="S281" s="636"/>
      <c r="T281" s="636"/>
      <c r="U281" s="636"/>
      <c r="V281" s="636"/>
      <c r="W281" s="636"/>
      <c r="X281" s="636"/>
      <c r="Y281" s="636"/>
      <c r="Z281" s="636"/>
      <c r="AA281" s="636"/>
    </row>
    <row r="282">
      <c r="A282" s="636"/>
      <c r="B282" s="636"/>
      <c r="C282" s="636"/>
      <c r="D282" s="636"/>
      <c r="E282" s="636"/>
      <c r="F282" s="636"/>
      <c r="G282" s="636"/>
      <c r="H282" s="636"/>
      <c r="I282" s="636"/>
      <c r="J282" s="636"/>
      <c r="K282" s="636"/>
      <c r="L282" s="636"/>
      <c r="M282" s="636"/>
      <c r="N282" s="636"/>
      <c r="O282" s="636"/>
      <c r="P282" s="636"/>
      <c r="Q282" s="636"/>
      <c r="R282" s="636"/>
      <c r="S282" s="636"/>
      <c r="T282" s="636"/>
      <c r="U282" s="636"/>
      <c r="V282" s="636"/>
      <c r="W282" s="636"/>
      <c r="X282" s="636"/>
      <c r="Y282" s="636"/>
      <c r="Z282" s="636"/>
      <c r="AA282" s="636"/>
    </row>
    <row r="283">
      <c r="A283" s="636"/>
      <c r="B283" s="636"/>
      <c r="C283" s="636"/>
      <c r="D283" s="636"/>
      <c r="E283" s="636"/>
      <c r="F283" s="636"/>
      <c r="G283" s="636"/>
      <c r="H283" s="636"/>
      <c r="I283" s="636"/>
      <c r="J283" s="636"/>
      <c r="K283" s="636"/>
      <c r="L283" s="636"/>
      <c r="M283" s="636"/>
      <c r="N283" s="636"/>
      <c r="O283" s="636"/>
      <c r="P283" s="636"/>
      <c r="Q283" s="636"/>
      <c r="R283" s="636"/>
      <c r="S283" s="636"/>
      <c r="T283" s="636"/>
      <c r="U283" s="636"/>
      <c r="V283" s="636"/>
      <c r="W283" s="636"/>
      <c r="X283" s="636"/>
      <c r="Y283" s="636"/>
      <c r="Z283" s="636"/>
      <c r="AA283" s="636"/>
    </row>
    <row r="284">
      <c r="A284" s="636"/>
      <c r="B284" s="636"/>
      <c r="C284" s="636"/>
      <c r="D284" s="636"/>
      <c r="E284" s="636"/>
      <c r="F284" s="636"/>
      <c r="G284" s="636"/>
      <c r="H284" s="636"/>
      <c r="I284" s="636"/>
      <c r="J284" s="636"/>
      <c r="K284" s="636"/>
      <c r="L284" s="636"/>
      <c r="M284" s="636"/>
      <c r="N284" s="636"/>
      <c r="O284" s="636"/>
      <c r="P284" s="636"/>
      <c r="Q284" s="636"/>
      <c r="R284" s="636"/>
      <c r="S284" s="636"/>
      <c r="T284" s="636"/>
      <c r="U284" s="636"/>
      <c r="V284" s="636"/>
      <c r="W284" s="636"/>
      <c r="X284" s="636"/>
      <c r="Y284" s="636"/>
      <c r="Z284" s="636"/>
      <c r="AA284" s="636"/>
    </row>
    <row r="285">
      <c r="A285" s="636"/>
      <c r="B285" s="636"/>
      <c r="C285" s="636"/>
      <c r="D285" s="636"/>
      <c r="E285" s="636"/>
      <c r="F285" s="636"/>
      <c r="G285" s="636"/>
      <c r="H285" s="636"/>
      <c r="I285" s="636"/>
      <c r="J285" s="636"/>
      <c r="K285" s="636"/>
      <c r="L285" s="636"/>
      <c r="M285" s="636"/>
      <c r="N285" s="636"/>
      <c r="O285" s="636"/>
      <c r="P285" s="636"/>
      <c r="Q285" s="636"/>
      <c r="R285" s="636"/>
      <c r="S285" s="636"/>
      <c r="T285" s="636"/>
      <c r="U285" s="636"/>
      <c r="V285" s="636"/>
      <c r="W285" s="636"/>
      <c r="X285" s="636"/>
      <c r="Y285" s="636"/>
      <c r="Z285" s="636"/>
      <c r="AA285" s="636"/>
    </row>
    <row r="286">
      <c r="A286" s="636"/>
      <c r="B286" s="636"/>
      <c r="C286" s="636"/>
      <c r="D286" s="636"/>
      <c r="E286" s="636"/>
      <c r="F286" s="636"/>
      <c r="G286" s="636"/>
      <c r="H286" s="636"/>
      <c r="I286" s="636"/>
      <c r="J286" s="636"/>
      <c r="K286" s="636"/>
      <c r="L286" s="636"/>
      <c r="M286" s="636"/>
      <c r="N286" s="636"/>
      <c r="O286" s="636"/>
      <c r="P286" s="636"/>
      <c r="Q286" s="636"/>
      <c r="R286" s="636"/>
      <c r="S286" s="636"/>
      <c r="T286" s="636"/>
      <c r="U286" s="636"/>
      <c r="V286" s="636"/>
      <c r="W286" s="636"/>
      <c r="X286" s="636"/>
      <c r="Y286" s="636"/>
      <c r="Z286" s="636"/>
      <c r="AA286" s="636"/>
    </row>
    <row r="287">
      <c r="A287" s="636"/>
      <c r="B287" s="636"/>
      <c r="C287" s="636"/>
      <c r="D287" s="636"/>
      <c r="E287" s="636"/>
      <c r="F287" s="636"/>
      <c r="G287" s="636"/>
      <c r="H287" s="636"/>
      <c r="I287" s="636"/>
      <c r="J287" s="636"/>
      <c r="K287" s="636"/>
      <c r="L287" s="636"/>
      <c r="M287" s="636"/>
      <c r="N287" s="636"/>
      <c r="O287" s="636"/>
      <c r="P287" s="636"/>
      <c r="Q287" s="636"/>
      <c r="R287" s="636"/>
      <c r="S287" s="636"/>
      <c r="T287" s="636"/>
      <c r="U287" s="636"/>
      <c r="V287" s="636"/>
      <c r="W287" s="636"/>
      <c r="X287" s="636"/>
      <c r="Y287" s="636"/>
      <c r="Z287" s="636"/>
      <c r="AA287" s="636"/>
    </row>
    <row r="288">
      <c r="A288" s="636"/>
      <c r="B288" s="636"/>
      <c r="C288" s="636"/>
      <c r="D288" s="636"/>
      <c r="E288" s="636"/>
      <c r="F288" s="636"/>
      <c r="G288" s="636"/>
      <c r="H288" s="636"/>
      <c r="I288" s="636"/>
      <c r="J288" s="636"/>
      <c r="K288" s="636"/>
      <c r="L288" s="636"/>
      <c r="M288" s="636"/>
      <c r="N288" s="636"/>
      <c r="O288" s="636"/>
      <c r="P288" s="636"/>
      <c r="Q288" s="636"/>
      <c r="R288" s="636"/>
      <c r="S288" s="636"/>
      <c r="T288" s="636"/>
      <c r="U288" s="636"/>
      <c r="V288" s="636"/>
      <c r="W288" s="636"/>
      <c r="X288" s="636"/>
      <c r="Y288" s="636"/>
      <c r="Z288" s="636"/>
      <c r="AA288" s="636"/>
    </row>
    <row r="289">
      <c r="A289" s="636"/>
      <c r="B289" s="636"/>
      <c r="C289" s="636"/>
      <c r="D289" s="636"/>
      <c r="E289" s="636"/>
      <c r="F289" s="636"/>
      <c r="G289" s="636"/>
      <c r="H289" s="636"/>
      <c r="I289" s="636"/>
      <c r="J289" s="636"/>
      <c r="K289" s="636"/>
      <c r="L289" s="636"/>
      <c r="M289" s="636"/>
      <c r="N289" s="636"/>
      <c r="O289" s="636"/>
      <c r="P289" s="636"/>
      <c r="Q289" s="636"/>
      <c r="R289" s="636"/>
      <c r="S289" s="636"/>
      <c r="T289" s="636"/>
      <c r="U289" s="636"/>
      <c r="V289" s="636"/>
      <c r="W289" s="636"/>
      <c r="X289" s="636"/>
      <c r="Y289" s="636"/>
      <c r="Z289" s="636"/>
      <c r="AA289" s="636"/>
    </row>
    <row r="290">
      <c r="A290" s="636"/>
      <c r="B290" s="636"/>
      <c r="C290" s="636"/>
      <c r="D290" s="636"/>
      <c r="E290" s="636"/>
      <c r="F290" s="636"/>
      <c r="G290" s="636"/>
      <c r="H290" s="636"/>
      <c r="I290" s="636"/>
      <c r="J290" s="636"/>
      <c r="K290" s="636"/>
      <c r="L290" s="636"/>
      <c r="M290" s="636"/>
      <c r="N290" s="636"/>
      <c r="O290" s="636"/>
      <c r="P290" s="636"/>
      <c r="Q290" s="636"/>
      <c r="R290" s="636"/>
      <c r="S290" s="636"/>
      <c r="T290" s="636"/>
      <c r="U290" s="636"/>
      <c r="V290" s="636"/>
      <c r="W290" s="636"/>
      <c r="X290" s="636"/>
      <c r="Y290" s="636"/>
      <c r="Z290" s="636"/>
      <c r="AA290" s="636"/>
    </row>
    <row r="291">
      <c r="A291" s="636"/>
      <c r="B291" s="636"/>
      <c r="C291" s="636"/>
      <c r="D291" s="636"/>
      <c r="E291" s="636"/>
      <c r="F291" s="636"/>
      <c r="G291" s="636"/>
      <c r="H291" s="636"/>
      <c r="I291" s="636"/>
      <c r="J291" s="636"/>
      <c r="K291" s="636"/>
      <c r="L291" s="636"/>
      <c r="M291" s="636"/>
      <c r="N291" s="636"/>
      <c r="O291" s="636"/>
      <c r="P291" s="636"/>
      <c r="Q291" s="636"/>
      <c r="R291" s="636"/>
      <c r="S291" s="636"/>
      <c r="T291" s="636"/>
      <c r="U291" s="636"/>
      <c r="V291" s="636"/>
      <c r="W291" s="636"/>
      <c r="X291" s="636"/>
      <c r="Y291" s="636"/>
      <c r="Z291" s="636"/>
      <c r="AA291" s="636"/>
    </row>
    <row r="292">
      <c r="A292" s="636"/>
      <c r="B292" s="636"/>
      <c r="C292" s="636"/>
      <c r="D292" s="636"/>
      <c r="E292" s="636"/>
      <c r="F292" s="636"/>
      <c r="G292" s="636"/>
      <c r="H292" s="636"/>
      <c r="I292" s="636"/>
      <c r="J292" s="636"/>
      <c r="K292" s="636"/>
      <c r="L292" s="636"/>
      <c r="M292" s="636"/>
      <c r="N292" s="636"/>
      <c r="O292" s="636"/>
      <c r="P292" s="636"/>
      <c r="Q292" s="636"/>
      <c r="R292" s="636"/>
      <c r="S292" s="636"/>
      <c r="T292" s="636"/>
      <c r="U292" s="636"/>
      <c r="V292" s="636"/>
      <c r="W292" s="636"/>
      <c r="X292" s="636"/>
      <c r="Y292" s="636"/>
      <c r="Z292" s="636"/>
      <c r="AA292" s="636"/>
    </row>
    <row r="293">
      <c r="A293" s="636"/>
      <c r="B293" s="636"/>
      <c r="C293" s="636"/>
      <c r="D293" s="636"/>
      <c r="E293" s="636"/>
      <c r="F293" s="636"/>
      <c r="G293" s="636"/>
      <c r="H293" s="636"/>
      <c r="I293" s="636"/>
      <c r="J293" s="636"/>
      <c r="K293" s="636"/>
      <c r="L293" s="636"/>
      <c r="M293" s="636"/>
      <c r="N293" s="636"/>
      <c r="O293" s="636"/>
      <c r="P293" s="636"/>
      <c r="Q293" s="636"/>
      <c r="R293" s="636"/>
      <c r="S293" s="636"/>
      <c r="T293" s="636"/>
      <c r="U293" s="636"/>
      <c r="V293" s="636"/>
      <c r="W293" s="636"/>
      <c r="X293" s="636"/>
      <c r="Y293" s="636"/>
      <c r="Z293" s="636"/>
      <c r="AA293" s="636"/>
    </row>
    <row r="294">
      <c r="A294" s="636"/>
      <c r="B294" s="636"/>
      <c r="C294" s="636"/>
      <c r="D294" s="636"/>
      <c r="E294" s="636"/>
      <c r="F294" s="636"/>
      <c r="G294" s="636"/>
      <c r="H294" s="636"/>
      <c r="I294" s="636"/>
      <c r="J294" s="636"/>
      <c r="K294" s="636"/>
      <c r="L294" s="636"/>
      <c r="M294" s="636"/>
      <c r="N294" s="636"/>
      <c r="O294" s="636"/>
      <c r="P294" s="636"/>
      <c r="Q294" s="636"/>
      <c r="R294" s="636"/>
      <c r="S294" s="636"/>
      <c r="T294" s="636"/>
      <c r="U294" s="636"/>
      <c r="V294" s="636"/>
      <c r="W294" s="636"/>
      <c r="X294" s="636"/>
      <c r="Y294" s="636"/>
      <c r="Z294" s="636"/>
      <c r="AA294" s="636"/>
    </row>
    <row r="295">
      <c r="A295" s="636"/>
      <c r="B295" s="636"/>
      <c r="C295" s="636"/>
      <c r="D295" s="636"/>
      <c r="E295" s="636"/>
      <c r="F295" s="636"/>
      <c r="G295" s="636"/>
      <c r="H295" s="636"/>
      <c r="I295" s="636"/>
      <c r="J295" s="636"/>
      <c r="K295" s="636"/>
      <c r="L295" s="636"/>
      <c r="M295" s="636"/>
      <c r="N295" s="636"/>
      <c r="O295" s="636"/>
      <c r="P295" s="636"/>
      <c r="Q295" s="636"/>
      <c r="R295" s="636"/>
      <c r="S295" s="636"/>
      <c r="T295" s="636"/>
      <c r="U295" s="636"/>
      <c r="V295" s="636"/>
      <c r="W295" s="636"/>
      <c r="X295" s="636"/>
      <c r="Y295" s="636"/>
      <c r="Z295" s="636"/>
      <c r="AA295" s="636"/>
    </row>
    <row r="296">
      <c r="A296" s="636"/>
      <c r="B296" s="636"/>
      <c r="C296" s="636"/>
      <c r="D296" s="636"/>
      <c r="E296" s="636"/>
      <c r="F296" s="636"/>
      <c r="G296" s="636"/>
      <c r="H296" s="636"/>
      <c r="I296" s="636"/>
      <c r="J296" s="636"/>
      <c r="K296" s="636"/>
      <c r="L296" s="636"/>
      <c r="M296" s="636"/>
      <c r="N296" s="636"/>
      <c r="O296" s="636"/>
      <c r="P296" s="636"/>
      <c r="Q296" s="636"/>
      <c r="R296" s="636"/>
      <c r="S296" s="636"/>
      <c r="T296" s="636"/>
      <c r="U296" s="636"/>
      <c r="V296" s="636"/>
      <c r="W296" s="636"/>
      <c r="X296" s="636"/>
      <c r="Y296" s="636"/>
      <c r="Z296" s="636"/>
      <c r="AA296" s="636"/>
    </row>
    <row r="297">
      <c r="A297" s="636"/>
      <c r="B297" s="636"/>
      <c r="C297" s="636"/>
      <c r="D297" s="636"/>
      <c r="E297" s="636"/>
      <c r="F297" s="636"/>
      <c r="G297" s="636"/>
      <c r="H297" s="636"/>
      <c r="I297" s="636"/>
      <c r="J297" s="636"/>
      <c r="K297" s="636"/>
      <c r="L297" s="636"/>
      <c r="M297" s="636"/>
      <c r="N297" s="636"/>
      <c r="O297" s="636"/>
      <c r="P297" s="636"/>
      <c r="Q297" s="636"/>
      <c r="R297" s="636"/>
      <c r="S297" s="636"/>
      <c r="T297" s="636"/>
      <c r="U297" s="636"/>
      <c r="V297" s="636"/>
      <c r="W297" s="636"/>
      <c r="X297" s="636"/>
      <c r="Y297" s="636"/>
      <c r="Z297" s="636"/>
      <c r="AA297" s="636"/>
    </row>
    <row r="298">
      <c r="A298" s="636"/>
      <c r="B298" s="636"/>
      <c r="C298" s="636"/>
      <c r="D298" s="636"/>
      <c r="E298" s="636"/>
      <c r="F298" s="636"/>
      <c r="G298" s="636"/>
      <c r="H298" s="636"/>
      <c r="I298" s="636"/>
      <c r="J298" s="636"/>
      <c r="K298" s="636"/>
      <c r="L298" s="636"/>
      <c r="M298" s="636"/>
      <c r="N298" s="636"/>
      <c r="O298" s="636"/>
      <c r="P298" s="636"/>
      <c r="Q298" s="636"/>
      <c r="R298" s="636"/>
      <c r="S298" s="636"/>
      <c r="T298" s="636"/>
      <c r="U298" s="636"/>
      <c r="V298" s="636"/>
      <c r="W298" s="636"/>
      <c r="X298" s="636"/>
      <c r="Y298" s="636"/>
      <c r="Z298" s="636"/>
      <c r="AA298" s="636"/>
    </row>
    <row r="299">
      <c r="A299" s="636"/>
      <c r="B299" s="636"/>
      <c r="C299" s="636"/>
      <c r="D299" s="636"/>
      <c r="E299" s="636"/>
      <c r="F299" s="636"/>
      <c r="G299" s="636"/>
      <c r="H299" s="636"/>
      <c r="I299" s="636"/>
      <c r="J299" s="636"/>
      <c r="K299" s="636"/>
      <c r="L299" s="636"/>
      <c r="M299" s="636"/>
      <c r="N299" s="636"/>
      <c r="O299" s="636"/>
      <c r="P299" s="636"/>
      <c r="Q299" s="636"/>
      <c r="R299" s="636"/>
      <c r="S299" s="636"/>
      <c r="T299" s="636"/>
      <c r="U299" s="636"/>
      <c r="V299" s="636"/>
      <c r="W299" s="636"/>
      <c r="X299" s="636"/>
      <c r="Y299" s="636"/>
      <c r="Z299" s="636"/>
      <c r="AA299" s="636"/>
    </row>
    <row r="300">
      <c r="A300" s="636"/>
      <c r="B300" s="636"/>
      <c r="C300" s="636"/>
      <c r="D300" s="636"/>
      <c r="E300" s="636"/>
      <c r="F300" s="636"/>
      <c r="G300" s="636"/>
      <c r="H300" s="636"/>
      <c r="I300" s="636"/>
      <c r="J300" s="636"/>
      <c r="K300" s="636"/>
      <c r="L300" s="636"/>
      <c r="M300" s="636"/>
      <c r="N300" s="636"/>
      <c r="O300" s="636"/>
      <c r="P300" s="636"/>
      <c r="Q300" s="636"/>
      <c r="R300" s="636"/>
      <c r="S300" s="636"/>
      <c r="T300" s="636"/>
      <c r="U300" s="636"/>
      <c r="V300" s="636"/>
      <c r="W300" s="636"/>
      <c r="X300" s="636"/>
      <c r="Y300" s="636"/>
      <c r="Z300" s="636"/>
      <c r="AA300" s="636"/>
    </row>
    <row r="301">
      <c r="A301" s="636"/>
      <c r="B301" s="636"/>
      <c r="C301" s="636"/>
      <c r="D301" s="636"/>
      <c r="E301" s="636"/>
      <c r="F301" s="636"/>
      <c r="G301" s="636"/>
      <c r="H301" s="636"/>
      <c r="I301" s="636"/>
      <c r="J301" s="636"/>
      <c r="K301" s="636"/>
      <c r="L301" s="636"/>
      <c r="M301" s="636"/>
      <c r="N301" s="636"/>
      <c r="O301" s="636"/>
      <c r="P301" s="636"/>
      <c r="Q301" s="636"/>
      <c r="R301" s="636"/>
      <c r="S301" s="636"/>
      <c r="T301" s="636"/>
      <c r="U301" s="636"/>
      <c r="V301" s="636"/>
      <c r="W301" s="636"/>
      <c r="X301" s="636"/>
      <c r="Y301" s="636"/>
      <c r="Z301" s="636"/>
      <c r="AA301" s="636"/>
    </row>
    <row r="302">
      <c r="A302" s="636"/>
      <c r="B302" s="636"/>
      <c r="C302" s="636"/>
      <c r="D302" s="636"/>
      <c r="E302" s="636"/>
      <c r="F302" s="636"/>
      <c r="G302" s="636"/>
      <c r="H302" s="636"/>
      <c r="I302" s="636"/>
      <c r="J302" s="636"/>
      <c r="K302" s="636"/>
      <c r="L302" s="636"/>
      <c r="M302" s="636"/>
      <c r="N302" s="636"/>
      <c r="O302" s="636"/>
      <c r="P302" s="636"/>
      <c r="Q302" s="636"/>
      <c r="R302" s="636"/>
      <c r="S302" s="636"/>
      <c r="T302" s="636"/>
      <c r="U302" s="636"/>
      <c r="V302" s="636"/>
      <c r="W302" s="636"/>
      <c r="X302" s="636"/>
      <c r="Y302" s="636"/>
      <c r="Z302" s="636"/>
      <c r="AA302" s="636"/>
    </row>
    <row r="303">
      <c r="A303" s="636"/>
      <c r="B303" s="636"/>
      <c r="C303" s="636"/>
      <c r="D303" s="636"/>
      <c r="E303" s="636"/>
      <c r="F303" s="636"/>
      <c r="G303" s="636"/>
      <c r="H303" s="636"/>
      <c r="I303" s="636"/>
      <c r="J303" s="636"/>
      <c r="K303" s="636"/>
      <c r="L303" s="636"/>
      <c r="M303" s="636"/>
      <c r="N303" s="636"/>
      <c r="O303" s="636"/>
      <c r="P303" s="636"/>
      <c r="Q303" s="636"/>
      <c r="R303" s="636"/>
      <c r="S303" s="636"/>
      <c r="T303" s="636"/>
      <c r="U303" s="636"/>
      <c r="V303" s="636"/>
      <c r="W303" s="636"/>
      <c r="X303" s="636"/>
      <c r="Y303" s="636"/>
      <c r="Z303" s="636"/>
      <c r="AA303" s="636"/>
    </row>
    <row r="304">
      <c r="A304" s="636"/>
      <c r="B304" s="636"/>
      <c r="C304" s="636"/>
      <c r="D304" s="636"/>
      <c r="E304" s="636"/>
      <c r="F304" s="636"/>
      <c r="G304" s="636"/>
      <c r="H304" s="636"/>
      <c r="I304" s="636"/>
      <c r="J304" s="636"/>
      <c r="K304" s="636"/>
      <c r="L304" s="636"/>
      <c r="M304" s="636"/>
      <c r="N304" s="636"/>
      <c r="O304" s="636"/>
      <c r="P304" s="636"/>
      <c r="Q304" s="636"/>
      <c r="R304" s="636"/>
      <c r="S304" s="636"/>
      <c r="T304" s="636"/>
      <c r="U304" s="636"/>
      <c r="V304" s="636"/>
      <c r="W304" s="636"/>
      <c r="X304" s="636"/>
      <c r="Y304" s="636"/>
      <c r="Z304" s="636"/>
      <c r="AA304" s="636"/>
    </row>
    <row r="305">
      <c r="A305" s="636"/>
      <c r="B305" s="636"/>
      <c r="C305" s="636"/>
      <c r="D305" s="636"/>
      <c r="E305" s="636"/>
      <c r="F305" s="636"/>
      <c r="G305" s="636"/>
      <c r="H305" s="636"/>
      <c r="I305" s="636"/>
      <c r="J305" s="636"/>
      <c r="K305" s="636"/>
      <c r="L305" s="636"/>
      <c r="M305" s="636"/>
      <c r="N305" s="636"/>
      <c r="O305" s="636"/>
      <c r="P305" s="636"/>
      <c r="Q305" s="636"/>
      <c r="R305" s="636"/>
      <c r="S305" s="636"/>
      <c r="T305" s="636"/>
      <c r="U305" s="636"/>
      <c r="V305" s="636"/>
      <c r="W305" s="636"/>
      <c r="X305" s="636"/>
      <c r="Y305" s="636"/>
      <c r="Z305" s="636"/>
      <c r="AA305" s="636"/>
    </row>
    <row r="306">
      <c r="A306" s="636"/>
      <c r="B306" s="636"/>
      <c r="C306" s="636"/>
      <c r="D306" s="636"/>
      <c r="E306" s="636"/>
      <c r="F306" s="636"/>
      <c r="G306" s="636"/>
      <c r="H306" s="636"/>
      <c r="I306" s="636"/>
      <c r="J306" s="636"/>
      <c r="K306" s="636"/>
      <c r="L306" s="636"/>
      <c r="M306" s="636"/>
      <c r="N306" s="636"/>
      <c r="O306" s="636"/>
      <c r="P306" s="636"/>
      <c r="Q306" s="636"/>
      <c r="R306" s="636"/>
      <c r="S306" s="636"/>
      <c r="T306" s="636"/>
      <c r="U306" s="636"/>
      <c r="V306" s="636"/>
      <c r="W306" s="636"/>
      <c r="X306" s="636"/>
      <c r="Y306" s="636"/>
      <c r="Z306" s="636"/>
      <c r="AA306" s="636"/>
    </row>
    <row r="307">
      <c r="A307" s="636"/>
      <c r="B307" s="636"/>
      <c r="C307" s="636"/>
      <c r="D307" s="636"/>
      <c r="E307" s="636"/>
      <c r="F307" s="636"/>
      <c r="G307" s="636"/>
      <c r="H307" s="636"/>
      <c r="I307" s="636"/>
      <c r="J307" s="636"/>
      <c r="K307" s="636"/>
      <c r="L307" s="636"/>
      <c r="M307" s="636"/>
      <c r="N307" s="636"/>
      <c r="O307" s="636"/>
      <c r="P307" s="636"/>
      <c r="Q307" s="636"/>
      <c r="R307" s="636"/>
      <c r="S307" s="636"/>
      <c r="T307" s="636"/>
      <c r="U307" s="636"/>
      <c r="V307" s="636"/>
      <c r="W307" s="636"/>
      <c r="X307" s="636"/>
      <c r="Y307" s="636"/>
      <c r="Z307" s="636"/>
      <c r="AA307" s="636"/>
    </row>
    <row r="308">
      <c r="A308" s="636"/>
      <c r="B308" s="636"/>
      <c r="C308" s="636"/>
      <c r="D308" s="636"/>
      <c r="E308" s="636"/>
      <c r="F308" s="636"/>
      <c r="G308" s="636"/>
      <c r="H308" s="636"/>
      <c r="I308" s="636"/>
      <c r="J308" s="636"/>
      <c r="K308" s="636"/>
      <c r="L308" s="636"/>
      <c r="M308" s="636"/>
      <c r="N308" s="636"/>
      <c r="O308" s="636"/>
      <c r="P308" s="636"/>
      <c r="Q308" s="636"/>
      <c r="R308" s="636"/>
      <c r="S308" s="636"/>
      <c r="T308" s="636"/>
      <c r="U308" s="636"/>
      <c r="V308" s="636"/>
      <c r="W308" s="636"/>
      <c r="X308" s="636"/>
      <c r="Y308" s="636"/>
      <c r="Z308" s="636"/>
      <c r="AA308" s="636"/>
    </row>
    <row r="309">
      <c r="A309" s="636"/>
      <c r="B309" s="636"/>
      <c r="C309" s="636"/>
      <c r="D309" s="636"/>
      <c r="E309" s="636"/>
      <c r="F309" s="636"/>
      <c r="G309" s="636"/>
      <c r="H309" s="636"/>
      <c r="I309" s="636"/>
      <c r="J309" s="636"/>
      <c r="K309" s="636"/>
      <c r="L309" s="636"/>
      <c r="M309" s="636"/>
      <c r="N309" s="636"/>
      <c r="O309" s="636"/>
      <c r="P309" s="636"/>
      <c r="Q309" s="636"/>
      <c r="R309" s="636"/>
      <c r="S309" s="636"/>
      <c r="T309" s="636"/>
      <c r="U309" s="636"/>
      <c r="V309" s="636"/>
      <c r="W309" s="636"/>
      <c r="X309" s="636"/>
      <c r="Y309" s="636"/>
      <c r="Z309" s="636"/>
      <c r="AA309" s="636"/>
    </row>
    <row r="310">
      <c r="A310" s="636"/>
      <c r="B310" s="636"/>
      <c r="C310" s="636"/>
      <c r="D310" s="636"/>
      <c r="E310" s="636"/>
      <c r="F310" s="636"/>
      <c r="G310" s="636"/>
      <c r="H310" s="636"/>
      <c r="I310" s="636"/>
      <c r="J310" s="636"/>
      <c r="K310" s="636"/>
      <c r="L310" s="636"/>
      <c r="M310" s="636"/>
      <c r="N310" s="636"/>
      <c r="O310" s="636"/>
      <c r="P310" s="636"/>
      <c r="Q310" s="636"/>
      <c r="R310" s="636"/>
      <c r="S310" s="636"/>
      <c r="T310" s="636"/>
      <c r="U310" s="636"/>
      <c r="V310" s="636"/>
      <c r="W310" s="636"/>
      <c r="X310" s="636"/>
      <c r="Y310" s="636"/>
      <c r="Z310" s="636"/>
      <c r="AA310" s="636"/>
    </row>
    <row r="311">
      <c r="A311" s="636"/>
      <c r="B311" s="636"/>
      <c r="C311" s="636"/>
      <c r="D311" s="636"/>
      <c r="E311" s="636"/>
      <c r="F311" s="636"/>
      <c r="G311" s="636"/>
      <c r="H311" s="636"/>
      <c r="I311" s="636"/>
      <c r="J311" s="636"/>
      <c r="K311" s="636"/>
      <c r="L311" s="636"/>
      <c r="M311" s="636"/>
      <c r="N311" s="636"/>
      <c r="O311" s="636"/>
      <c r="P311" s="636"/>
      <c r="Q311" s="636"/>
      <c r="R311" s="636"/>
      <c r="S311" s="636"/>
      <c r="T311" s="636"/>
      <c r="U311" s="636"/>
      <c r="V311" s="636"/>
      <c r="W311" s="636"/>
      <c r="X311" s="636"/>
      <c r="Y311" s="636"/>
      <c r="Z311" s="636"/>
      <c r="AA311" s="636"/>
    </row>
    <row r="312">
      <c r="A312" s="636"/>
      <c r="B312" s="636"/>
      <c r="C312" s="636"/>
      <c r="D312" s="636"/>
      <c r="E312" s="636"/>
      <c r="F312" s="636"/>
      <c r="G312" s="636"/>
      <c r="H312" s="636"/>
      <c r="I312" s="636"/>
      <c r="J312" s="636"/>
      <c r="K312" s="636"/>
      <c r="L312" s="636"/>
      <c r="M312" s="636"/>
      <c r="N312" s="636"/>
      <c r="O312" s="636"/>
      <c r="P312" s="636"/>
      <c r="Q312" s="636"/>
      <c r="R312" s="636"/>
      <c r="S312" s="636"/>
      <c r="T312" s="636"/>
      <c r="U312" s="636"/>
      <c r="V312" s="636"/>
      <c r="W312" s="636"/>
      <c r="X312" s="636"/>
      <c r="Y312" s="636"/>
      <c r="Z312" s="636"/>
      <c r="AA312" s="636"/>
    </row>
    <row r="313">
      <c r="A313" s="636"/>
      <c r="B313" s="636"/>
      <c r="C313" s="636"/>
      <c r="D313" s="636"/>
      <c r="E313" s="636"/>
      <c r="F313" s="636"/>
      <c r="G313" s="636"/>
      <c r="H313" s="636"/>
      <c r="I313" s="636"/>
      <c r="J313" s="636"/>
      <c r="K313" s="636"/>
      <c r="L313" s="636"/>
      <c r="M313" s="636"/>
      <c r="N313" s="636"/>
      <c r="O313" s="636"/>
      <c r="P313" s="636"/>
      <c r="Q313" s="636"/>
      <c r="R313" s="636"/>
      <c r="S313" s="636"/>
      <c r="T313" s="636"/>
      <c r="U313" s="636"/>
      <c r="V313" s="636"/>
      <c r="W313" s="636"/>
      <c r="X313" s="636"/>
      <c r="Y313" s="636"/>
      <c r="Z313" s="636"/>
      <c r="AA313" s="636"/>
    </row>
    <row r="314">
      <c r="A314" s="636"/>
      <c r="B314" s="636"/>
      <c r="C314" s="636"/>
      <c r="D314" s="636"/>
      <c r="E314" s="636"/>
      <c r="F314" s="636"/>
      <c r="G314" s="636"/>
      <c r="H314" s="636"/>
      <c r="I314" s="636"/>
      <c r="J314" s="636"/>
      <c r="K314" s="636"/>
      <c r="L314" s="636"/>
      <c r="M314" s="636"/>
      <c r="N314" s="636"/>
      <c r="O314" s="636"/>
      <c r="P314" s="636"/>
      <c r="Q314" s="636"/>
      <c r="R314" s="636"/>
      <c r="S314" s="636"/>
      <c r="T314" s="636"/>
      <c r="U314" s="636"/>
      <c r="V314" s="636"/>
      <c r="W314" s="636"/>
      <c r="X314" s="636"/>
      <c r="Y314" s="636"/>
      <c r="Z314" s="636"/>
      <c r="AA314" s="636"/>
    </row>
    <row r="315">
      <c r="A315" s="636"/>
      <c r="B315" s="636"/>
      <c r="C315" s="636"/>
      <c r="D315" s="636"/>
      <c r="E315" s="636"/>
      <c r="F315" s="636"/>
      <c r="G315" s="636"/>
      <c r="H315" s="636"/>
      <c r="I315" s="636"/>
      <c r="J315" s="636"/>
      <c r="K315" s="636"/>
      <c r="L315" s="636"/>
      <c r="M315" s="636"/>
      <c r="N315" s="636"/>
      <c r="O315" s="636"/>
      <c r="P315" s="636"/>
      <c r="Q315" s="636"/>
      <c r="R315" s="636"/>
      <c r="S315" s="636"/>
      <c r="T315" s="636"/>
      <c r="U315" s="636"/>
      <c r="V315" s="636"/>
      <c r="W315" s="636"/>
      <c r="X315" s="636"/>
      <c r="Y315" s="636"/>
      <c r="Z315" s="636"/>
      <c r="AA315" s="636"/>
    </row>
    <row r="316">
      <c r="A316" s="636"/>
      <c r="B316" s="636"/>
      <c r="C316" s="636"/>
      <c r="D316" s="636"/>
      <c r="E316" s="636"/>
      <c r="F316" s="636"/>
      <c r="G316" s="636"/>
      <c r="H316" s="636"/>
      <c r="I316" s="636"/>
      <c r="J316" s="636"/>
      <c r="K316" s="636"/>
      <c r="L316" s="636"/>
      <c r="M316" s="636"/>
      <c r="N316" s="636"/>
      <c r="O316" s="636"/>
      <c r="P316" s="636"/>
      <c r="Q316" s="636"/>
      <c r="R316" s="636"/>
      <c r="S316" s="636"/>
      <c r="T316" s="636"/>
      <c r="U316" s="636"/>
      <c r="V316" s="636"/>
      <c r="W316" s="636"/>
      <c r="X316" s="636"/>
      <c r="Y316" s="636"/>
      <c r="Z316" s="636"/>
      <c r="AA316" s="636"/>
    </row>
    <row r="317">
      <c r="A317" s="636"/>
      <c r="B317" s="636"/>
      <c r="C317" s="636"/>
      <c r="D317" s="636"/>
      <c r="E317" s="636"/>
      <c r="F317" s="636"/>
      <c r="G317" s="636"/>
      <c r="H317" s="636"/>
      <c r="I317" s="636"/>
      <c r="J317" s="636"/>
      <c r="K317" s="636"/>
      <c r="L317" s="636"/>
      <c r="M317" s="636"/>
      <c r="N317" s="636"/>
      <c r="O317" s="636"/>
      <c r="P317" s="636"/>
      <c r="Q317" s="636"/>
      <c r="R317" s="636"/>
      <c r="S317" s="636"/>
      <c r="T317" s="636"/>
      <c r="U317" s="636"/>
      <c r="V317" s="636"/>
      <c r="W317" s="636"/>
      <c r="X317" s="636"/>
      <c r="Y317" s="636"/>
      <c r="Z317" s="636"/>
      <c r="AA317" s="636"/>
    </row>
    <row r="318">
      <c r="A318" s="636"/>
      <c r="B318" s="636"/>
      <c r="C318" s="636"/>
      <c r="D318" s="636"/>
      <c r="E318" s="636"/>
      <c r="F318" s="636"/>
      <c r="G318" s="636"/>
      <c r="H318" s="636"/>
      <c r="I318" s="636"/>
      <c r="J318" s="636"/>
      <c r="K318" s="636"/>
      <c r="L318" s="636"/>
      <c r="M318" s="636"/>
      <c r="N318" s="636"/>
      <c r="O318" s="636"/>
      <c r="P318" s="636"/>
      <c r="Q318" s="636"/>
      <c r="R318" s="636"/>
      <c r="S318" s="636"/>
      <c r="T318" s="636"/>
      <c r="U318" s="636"/>
      <c r="V318" s="636"/>
      <c r="W318" s="636"/>
      <c r="X318" s="636"/>
      <c r="Y318" s="636"/>
      <c r="Z318" s="636"/>
      <c r="AA318" s="636"/>
    </row>
    <row r="319">
      <c r="A319" s="636"/>
      <c r="B319" s="636"/>
      <c r="C319" s="636"/>
      <c r="D319" s="636"/>
      <c r="E319" s="636"/>
      <c r="F319" s="636"/>
      <c r="G319" s="636"/>
      <c r="H319" s="636"/>
      <c r="I319" s="636"/>
      <c r="J319" s="636"/>
      <c r="K319" s="636"/>
      <c r="L319" s="636"/>
      <c r="M319" s="636"/>
      <c r="N319" s="636"/>
      <c r="O319" s="636"/>
      <c r="P319" s="636"/>
      <c r="Q319" s="636"/>
      <c r="R319" s="636"/>
      <c r="S319" s="636"/>
      <c r="T319" s="636"/>
      <c r="U319" s="636"/>
      <c r="V319" s="636"/>
      <c r="W319" s="636"/>
      <c r="X319" s="636"/>
      <c r="Y319" s="636"/>
      <c r="Z319" s="636"/>
      <c r="AA319" s="636"/>
    </row>
    <row r="320">
      <c r="A320" s="636"/>
      <c r="B320" s="636"/>
      <c r="C320" s="636"/>
      <c r="D320" s="636"/>
      <c r="E320" s="636"/>
      <c r="F320" s="636"/>
      <c r="G320" s="636"/>
      <c r="H320" s="636"/>
      <c r="I320" s="636"/>
      <c r="J320" s="636"/>
      <c r="K320" s="636"/>
      <c r="L320" s="636"/>
      <c r="M320" s="636"/>
      <c r="N320" s="636"/>
      <c r="O320" s="636"/>
      <c r="P320" s="636"/>
      <c r="Q320" s="636"/>
      <c r="R320" s="636"/>
      <c r="S320" s="636"/>
      <c r="T320" s="636"/>
      <c r="U320" s="636"/>
      <c r="V320" s="636"/>
      <c r="W320" s="636"/>
      <c r="X320" s="636"/>
      <c r="Y320" s="636"/>
      <c r="Z320" s="636"/>
      <c r="AA320" s="636"/>
    </row>
    <row r="321">
      <c r="A321" s="636"/>
      <c r="B321" s="636"/>
      <c r="C321" s="636"/>
      <c r="D321" s="636"/>
      <c r="E321" s="636"/>
      <c r="F321" s="636"/>
      <c r="G321" s="636"/>
      <c r="H321" s="636"/>
      <c r="I321" s="636"/>
      <c r="J321" s="636"/>
      <c r="K321" s="636"/>
      <c r="L321" s="636"/>
      <c r="M321" s="636"/>
      <c r="N321" s="636"/>
      <c r="O321" s="636"/>
      <c r="P321" s="636"/>
      <c r="Q321" s="636"/>
      <c r="R321" s="636"/>
      <c r="S321" s="636"/>
      <c r="T321" s="636"/>
      <c r="U321" s="636"/>
      <c r="V321" s="636"/>
      <c r="W321" s="636"/>
      <c r="X321" s="636"/>
      <c r="Y321" s="636"/>
      <c r="Z321" s="636"/>
      <c r="AA321" s="636"/>
    </row>
    <row r="322">
      <c r="A322" s="636"/>
      <c r="B322" s="636"/>
      <c r="C322" s="636"/>
      <c r="D322" s="636"/>
      <c r="E322" s="636"/>
      <c r="F322" s="636"/>
      <c r="G322" s="636"/>
      <c r="H322" s="636"/>
      <c r="I322" s="636"/>
      <c r="J322" s="636"/>
      <c r="K322" s="636"/>
      <c r="L322" s="636"/>
      <c r="M322" s="636"/>
      <c r="N322" s="636"/>
      <c r="O322" s="636"/>
      <c r="P322" s="636"/>
      <c r="Q322" s="636"/>
      <c r="R322" s="636"/>
      <c r="S322" s="636"/>
      <c r="T322" s="636"/>
      <c r="U322" s="636"/>
      <c r="V322" s="636"/>
      <c r="W322" s="636"/>
      <c r="X322" s="636"/>
      <c r="Y322" s="636"/>
      <c r="Z322" s="636"/>
      <c r="AA322" s="636"/>
    </row>
    <row r="323">
      <c r="A323" s="636"/>
      <c r="B323" s="636"/>
      <c r="C323" s="636"/>
      <c r="D323" s="636"/>
      <c r="E323" s="636"/>
      <c r="F323" s="636"/>
      <c r="G323" s="636"/>
      <c r="H323" s="636"/>
      <c r="I323" s="636"/>
      <c r="J323" s="636"/>
      <c r="K323" s="636"/>
      <c r="L323" s="636"/>
      <c r="M323" s="636"/>
      <c r="N323" s="636"/>
      <c r="O323" s="636"/>
      <c r="P323" s="636"/>
      <c r="Q323" s="636"/>
      <c r="R323" s="636"/>
      <c r="S323" s="636"/>
      <c r="T323" s="636"/>
      <c r="U323" s="636"/>
      <c r="V323" s="636"/>
      <c r="W323" s="636"/>
      <c r="X323" s="636"/>
      <c r="Y323" s="636"/>
      <c r="Z323" s="636"/>
      <c r="AA323" s="636"/>
    </row>
    <row r="324">
      <c r="A324" s="636"/>
      <c r="B324" s="636"/>
      <c r="C324" s="636"/>
      <c r="D324" s="636"/>
      <c r="E324" s="636"/>
      <c r="F324" s="636"/>
      <c r="G324" s="636"/>
      <c r="H324" s="636"/>
      <c r="I324" s="636"/>
      <c r="J324" s="636"/>
      <c r="K324" s="636"/>
      <c r="L324" s="636"/>
      <c r="M324" s="636"/>
      <c r="N324" s="636"/>
      <c r="O324" s="636"/>
      <c r="P324" s="636"/>
      <c r="Q324" s="636"/>
      <c r="R324" s="636"/>
      <c r="S324" s="636"/>
      <c r="T324" s="636"/>
      <c r="U324" s="636"/>
      <c r="V324" s="636"/>
      <c r="W324" s="636"/>
      <c r="X324" s="636"/>
      <c r="Y324" s="636"/>
      <c r="Z324" s="636"/>
      <c r="AA324" s="636"/>
    </row>
    <row r="325">
      <c r="A325" s="636"/>
      <c r="B325" s="636"/>
      <c r="C325" s="636"/>
      <c r="D325" s="636"/>
      <c r="E325" s="636"/>
      <c r="F325" s="636"/>
      <c r="G325" s="636"/>
      <c r="H325" s="636"/>
      <c r="I325" s="636"/>
      <c r="J325" s="636"/>
      <c r="K325" s="636"/>
      <c r="L325" s="636"/>
      <c r="M325" s="636"/>
      <c r="N325" s="636"/>
      <c r="O325" s="636"/>
      <c r="P325" s="636"/>
      <c r="Q325" s="636"/>
      <c r="R325" s="636"/>
      <c r="S325" s="636"/>
      <c r="T325" s="636"/>
      <c r="U325" s="636"/>
      <c r="V325" s="636"/>
      <c r="W325" s="636"/>
      <c r="X325" s="636"/>
      <c r="Y325" s="636"/>
      <c r="Z325" s="636"/>
      <c r="AA325" s="636"/>
    </row>
    <row r="326">
      <c r="A326" s="636"/>
      <c r="B326" s="636"/>
      <c r="C326" s="636"/>
      <c r="D326" s="636"/>
      <c r="E326" s="636"/>
      <c r="F326" s="636"/>
      <c r="G326" s="636"/>
      <c r="H326" s="636"/>
      <c r="I326" s="636"/>
      <c r="J326" s="636"/>
      <c r="K326" s="636"/>
      <c r="L326" s="636"/>
      <c r="M326" s="636"/>
      <c r="N326" s="636"/>
      <c r="O326" s="636"/>
      <c r="P326" s="636"/>
      <c r="Q326" s="636"/>
      <c r="R326" s="636"/>
      <c r="S326" s="636"/>
      <c r="T326" s="636"/>
      <c r="U326" s="636"/>
      <c r="V326" s="636"/>
      <c r="W326" s="636"/>
      <c r="X326" s="636"/>
      <c r="Y326" s="636"/>
      <c r="Z326" s="636"/>
      <c r="AA326" s="636"/>
    </row>
    <row r="327">
      <c r="A327" s="636"/>
      <c r="B327" s="636"/>
      <c r="C327" s="636"/>
      <c r="D327" s="636"/>
      <c r="E327" s="636"/>
      <c r="F327" s="636"/>
      <c r="G327" s="636"/>
      <c r="H327" s="636"/>
      <c r="I327" s="636"/>
      <c r="J327" s="636"/>
      <c r="K327" s="636"/>
      <c r="L327" s="636"/>
      <c r="M327" s="636"/>
      <c r="N327" s="636"/>
      <c r="O327" s="636"/>
      <c r="P327" s="636"/>
      <c r="Q327" s="636"/>
      <c r="R327" s="636"/>
      <c r="S327" s="636"/>
      <c r="T327" s="636"/>
      <c r="U327" s="636"/>
      <c r="V327" s="636"/>
      <c r="W327" s="636"/>
      <c r="X327" s="636"/>
      <c r="Y327" s="636"/>
      <c r="Z327" s="636"/>
      <c r="AA327" s="636"/>
    </row>
    <row r="328">
      <c r="A328" s="636"/>
      <c r="B328" s="636"/>
      <c r="C328" s="636"/>
      <c r="D328" s="636"/>
      <c r="E328" s="636"/>
      <c r="F328" s="636"/>
      <c r="G328" s="636"/>
      <c r="H328" s="636"/>
      <c r="I328" s="636"/>
      <c r="J328" s="636"/>
      <c r="K328" s="636"/>
      <c r="L328" s="636"/>
      <c r="M328" s="636"/>
      <c r="N328" s="636"/>
      <c r="O328" s="636"/>
      <c r="P328" s="636"/>
      <c r="Q328" s="636"/>
      <c r="R328" s="636"/>
      <c r="S328" s="636"/>
      <c r="T328" s="636"/>
      <c r="U328" s="636"/>
      <c r="V328" s="636"/>
      <c r="W328" s="636"/>
      <c r="X328" s="636"/>
      <c r="Y328" s="636"/>
      <c r="Z328" s="636"/>
      <c r="AA328" s="636"/>
    </row>
    <row r="329">
      <c r="A329" s="636"/>
      <c r="B329" s="636"/>
      <c r="C329" s="636"/>
      <c r="D329" s="636"/>
      <c r="E329" s="636"/>
      <c r="F329" s="636"/>
      <c r="G329" s="636"/>
      <c r="H329" s="636"/>
      <c r="I329" s="636"/>
      <c r="J329" s="636"/>
      <c r="K329" s="636"/>
      <c r="L329" s="636"/>
      <c r="M329" s="636"/>
      <c r="N329" s="636"/>
      <c r="O329" s="636"/>
      <c r="P329" s="636"/>
      <c r="Q329" s="636"/>
      <c r="R329" s="636"/>
      <c r="S329" s="636"/>
      <c r="T329" s="636"/>
      <c r="U329" s="636"/>
      <c r="V329" s="636"/>
      <c r="W329" s="636"/>
      <c r="X329" s="636"/>
      <c r="Y329" s="636"/>
      <c r="Z329" s="636"/>
      <c r="AA329" s="636"/>
    </row>
    <row r="330">
      <c r="A330" s="636"/>
      <c r="B330" s="636"/>
      <c r="C330" s="636"/>
      <c r="D330" s="636"/>
      <c r="E330" s="636"/>
      <c r="F330" s="636"/>
      <c r="G330" s="636"/>
      <c r="H330" s="636"/>
      <c r="I330" s="636"/>
      <c r="J330" s="636"/>
      <c r="K330" s="636"/>
      <c r="L330" s="636"/>
      <c r="M330" s="636"/>
      <c r="N330" s="636"/>
      <c r="O330" s="636"/>
      <c r="P330" s="636"/>
      <c r="Q330" s="636"/>
      <c r="R330" s="636"/>
      <c r="S330" s="636"/>
      <c r="T330" s="636"/>
      <c r="U330" s="636"/>
      <c r="V330" s="636"/>
      <c r="W330" s="636"/>
      <c r="X330" s="636"/>
      <c r="Y330" s="636"/>
      <c r="Z330" s="636"/>
      <c r="AA330" s="636"/>
    </row>
    <row r="331">
      <c r="A331" s="636"/>
      <c r="B331" s="636"/>
      <c r="C331" s="636"/>
      <c r="D331" s="636"/>
      <c r="E331" s="636"/>
      <c r="F331" s="636"/>
      <c r="G331" s="636"/>
      <c r="H331" s="636"/>
      <c r="I331" s="636"/>
      <c r="J331" s="636"/>
      <c r="K331" s="636"/>
      <c r="L331" s="636"/>
      <c r="M331" s="636"/>
      <c r="N331" s="636"/>
      <c r="O331" s="636"/>
      <c r="P331" s="636"/>
      <c r="Q331" s="636"/>
      <c r="R331" s="636"/>
      <c r="S331" s="636"/>
      <c r="T331" s="636"/>
      <c r="U331" s="636"/>
      <c r="V331" s="636"/>
      <c r="W331" s="636"/>
      <c r="X331" s="636"/>
      <c r="Y331" s="636"/>
      <c r="Z331" s="636"/>
      <c r="AA331" s="636"/>
    </row>
    <row r="332">
      <c r="A332" s="636"/>
      <c r="B332" s="636"/>
      <c r="C332" s="636"/>
      <c r="D332" s="636"/>
      <c r="E332" s="636"/>
      <c r="F332" s="636"/>
      <c r="G332" s="636"/>
      <c r="H332" s="636"/>
      <c r="I332" s="636"/>
      <c r="J332" s="636"/>
      <c r="K332" s="636"/>
      <c r="L332" s="636"/>
      <c r="M332" s="636"/>
      <c r="N332" s="636"/>
      <c r="O332" s="636"/>
      <c r="P332" s="636"/>
      <c r="Q332" s="636"/>
      <c r="R332" s="636"/>
      <c r="S332" s="636"/>
      <c r="T332" s="636"/>
      <c r="U332" s="636"/>
      <c r="V332" s="636"/>
      <c r="W332" s="636"/>
      <c r="X332" s="636"/>
      <c r="Y332" s="636"/>
      <c r="Z332" s="636"/>
      <c r="AA332" s="636"/>
    </row>
    <row r="333">
      <c r="A333" s="636"/>
      <c r="B333" s="636"/>
      <c r="C333" s="636"/>
      <c r="D333" s="636"/>
      <c r="E333" s="636"/>
      <c r="F333" s="636"/>
      <c r="G333" s="636"/>
      <c r="H333" s="636"/>
      <c r="I333" s="636"/>
      <c r="J333" s="636"/>
      <c r="K333" s="636"/>
      <c r="L333" s="636"/>
      <c r="M333" s="636"/>
      <c r="N333" s="636"/>
      <c r="O333" s="636"/>
      <c r="P333" s="636"/>
      <c r="Q333" s="636"/>
      <c r="R333" s="636"/>
      <c r="S333" s="636"/>
      <c r="T333" s="636"/>
      <c r="U333" s="636"/>
      <c r="V333" s="636"/>
      <c r="W333" s="636"/>
      <c r="X333" s="636"/>
      <c r="Y333" s="636"/>
      <c r="Z333" s="636"/>
      <c r="AA333" s="636"/>
    </row>
    <row r="334">
      <c r="A334" s="636"/>
      <c r="B334" s="636"/>
      <c r="C334" s="636"/>
      <c r="D334" s="636"/>
      <c r="E334" s="636"/>
      <c r="F334" s="636"/>
      <c r="G334" s="636"/>
      <c r="H334" s="636"/>
      <c r="I334" s="636"/>
      <c r="J334" s="636"/>
      <c r="K334" s="636"/>
      <c r="L334" s="636"/>
      <c r="M334" s="636"/>
      <c r="N334" s="636"/>
      <c r="O334" s="636"/>
      <c r="P334" s="636"/>
      <c r="Q334" s="636"/>
      <c r="R334" s="636"/>
      <c r="S334" s="636"/>
      <c r="T334" s="636"/>
      <c r="U334" s="636"/>
      <c r="V334" s="636"/>
      <c r="W334" s="636"/>
      <c r="X334" s="636"/>
      <c r="Y334" s="636"/>
      <c r="Z334" s="636"/>
      <c r="AA334" s="636"/>
    </row>
    <row r="335">
      <c r="A335" s="636"/>
      <c r="B335" s="636"/>
      <c r="C335" s="636"/>
      <c r="D335" s="636"/>
      <c r="E335" s="636"/>
      <c r="F335" s="636"/>
      <c r="G335" s="636"/>
      <c r="H335" s="636"/>
      <c r="I335" s="636"/>
      <c r="J335" s="636"/>
      <c r="K335" s="636"/>
      <c r="L335" s="636"/>
      <c r="M335" s="636"/>
      <c r="N335" s="636"/>
      <c r="O335" s="636"/>
      <c r="P335" s="636"/>
      <c r="Q335" s="636"/>
      <c r="R335" s="636"/>
      <c r="S335" s="636"/>
      <c r="T335" s="636"/>
      <c r="U335" s="636"/>
      <c r="V335" s="636"/>
      <c r="W335" s="636"/>
      <c r="X335" s="636"/>
      <c r="Y335" s="636"/>
      <c r="Z335" s="636"/>
      <c r="AA335" s="636"/>
    </row>
    <row r="336">
      <c r="A336" s="636"/>
      <c r="B336" s="636"/>
      <c r="C336" s="636"/>
      <c r="D336" s="636"/>
      <c r="E336" s="636"/>
      <c r="F336" s="636"/>
      <c r="G336" s="636"/>
      <c r="H336" s="636"/>
      <c r="I336" s="636"/>
      <c r="J336" s="636"/>
      <c r="K336" s="636"/>
      <c r="L336" s="636"/>
      <c r="M336" s="636"/>
      <c r="N336" s="636"/>
      <c r="O336" s="636"/>
      <c r="P336" s="636"/>
      <c r="Q336" s="636"/>
      <c r="R336" s="636"/>
      <c r="S336" s="636"/>
      <c r="T336" s="636"/>
      <c r="U336" s="636"/>
      <c r="V336" s="636"/>
      <c r="W336" s="636"/>
      <c r="X336" s="636"/>
      <c r="Y336" s="636"/>
      <c r="Z336" s="636"/>
      <c r="AA336" s="636"/>
    </row>
    <row r="337">
      <c r="A337" s="636"/>
      <c r="B337" s="636"/>
      <c r="C337" s="636"/>
      <c r="D337" s="636"/>
      <c r="E337" s="636"/>
      <c r="F337" s="636"/>
      <c r="G337" s="636"/>
      <c r="H337" s="636"/>
      <c r="I337" s="636"/>
      <c r="J337" s="636"/>
      <c r="K337" s="636"/>
      <c r="L337" s="636"/>
      <c r="M337" s="636"/>
      <c r="N337" s="636"/>
      <c r="O337" s="636"/>
      <c r="P337" s="636"/>
      <c r="Q337" s="636"/>
      <c r="R337" s="636"/>
      <c r="S337" s="636"/>
      <c r="T337" s="636"/>
      <c r="U337" s="636"/>
      <c r="V337" s="636"/>
      <c r="W337" s="636"/>
      <c r="X337" s="636"/>
      <c r="Y337" s="636"/>
      <c r="Z337" s="636"/>
      <c r="AA337" s="636"/>
    </row>
    <row r="338">
      <c r="A338" s="636"/>
      <c r="B338" s="636"/>
      <c r="C338" s="636"/>
      <c r="D338" s="636"/>
      <c r="E338" s="636"/>
      <c r="F338" s="636"/>
      <c r="G338" s="636"/>
      <c r="H338" s="636"/>
      <c r="I338" s="636"/>
      <c r="J338" s="636"/>
      <c r="K338" s="636"/>
      <c r="L338" s="636"/>
      <c r="M338" s="636"/>
      <c r="N338" s="636"/>
      <c r="O338" s="636"/>
      <c r="P338" s="636"/>
      <c r="Q338" s="636"/>
      <c r="R338" s="636"/>
      <c r="S338" s="636"/>
      <c r="T338" s="636"/>
      <c r="U338" s="636"/>
      <c r="V338" s="636"/>
      <c r="W338" s="636"/>
      <c r="X338" s="636"/>
      <c r="Y338" s="636"/>
      <c r="Z338" s="636"/>
      <c r="AA338" s="636"/>
    </row>
    <row r="339">
      <c r="A339" s="636"/>
      <c r="B339" s="636"/>
      <c r="C339" s="636"/>
      <c r="D339" s="636"/>
      <c r="E339" s="636"/>
      <c r="F339" s="636"/>
      <c r="G339" s="636"/>
      <c r="H339" s="636"/>
      <c r="I339" s="636"/>
      <c r="J339" s="636"/>
      <c r="K339" s="636"/>
      <c r="L339" s="636"/>
      <c r="M339" s="636"/>
      <c r="N339" s="636"/>
      <c r="O339" s="636"/>
      <c r="P339" s="636"/>
      <c r="Q339" s="636"/>
      <c r="R339" s="636"/>
      <c r="S339" s="636"/>
      <c r="T339" s="636"/>
      <c r="U339" s="636"/>
      <c r="V339" s="636"/>
      <c r="W339" s="636"/>
      <c r="X339" s="636"/>
      <c r="Y339" s="636"/>
      <c r="Z339" s="636"/>
      <c r="AA339" s="636"/>
    </row>
    <row r="340">
      <c r="A340" s="636"/>
      <c r="B340" s="636"/>
      <c r="C340" s="636"/>
      <c r="D340" s="636"/>
      <c r="E340" s="636"/>
      <c r="F340" s="636"/>
      <c r="G340" s="636"/>
      <c r="H340" s="636"/>
      <c r="I340" s="636"/>
      <c r="J340" s="636"/>
      <c r="K340" s="636"/>
      <c r="L340" s="636"/>
      <c r="M340" s="636"/>
      <c r="N340" s="636"/>
      <c r="O340" s="636"/>
      <c r="P340" s="636"/>
      <c r="Q340" s="636"/>
      <c r="R340" s="636"/>
      <c r="S340" s="636"/>
      <c r="T340" s="636"/>
      <c r="U340" s="636"/>
      <c r="V340" s="636"/>
      <c r="W340" s="636"/>
      <c r="X340" s="636"/>
      <c r="Y340" s="636"/>
      <c r="Z340" s="636"/>
      <c r="AA340" s="636"/>
    </row>
    <row r="341">
      <c r="A341" s="636"/>
      <c r="B341" s="636"/>
      <c r="C341" s="636"/>
      <c r="D341" s="636"/>
      <c r="E341" s="636"/>
      <c r="F341" s="636"/>
      <c r="G341" s="636"/>
      <c r="H341" s="636"/>
      <c r="I341" s="636"/>
      <c r="J341" s="636"/>
      <c r="K341" s="636"/>
      <c r="L341" s="636"/>
      <c r="M341" s="636"/>
      <c r="N341" s="636"/>
      <c r="O341" s="636"/>
      <c r="P341" s="636"/>
      <c r="Q341" s="636"/>
      <c r="R341" s="636"/>
      <c r="S341" s="636"/>
      <c r="T341" s="636"/>
      <c r="U341" s="636"/>
      <c r="V341" s="636"/>
      <c r="W341" s="636"/>
      <c r="X341" s="636"/>
      <c r="Y341" s="636"/>
      <c r="Z341" s="636"/>
      <c r="AA341" s="636"/>
    </row>
    <row r="342">
      <c r="A342" s="636"/>
      <c r="B342" s="636"/>
      <c r="C342" s="636"/>
      <c r="D342" s="636"/>
      <c r="E342" s="636"/>
      <c r="F342" s="636"/>
      <c r="G342" s="636"/>
      <c r="H342" s="636"/>
      <c r="I342" s="636"/>
      <c r="J342" s="636"/>
      <c r="K342" s="636"/>
      <c r="L342" s="636"/>
      <c r="M342" s="636"/>
      <c r="N342" s="636"/>
      <c r="O342" s="636"/>
      <c r="P342" s="636"/>
      <c r="Q342" s="636"/>
      <c r="R342" s="636"/>
      <c r="S342" s="636"/>
      <c r="T342" s="636"/>
      <c r="U342" s="636"/>
      <c r="V342" s="636"/>
      <c r="W342" s="636"/>
      <c r="X342" s="636"/>
      <c r="Y342" s="636"/>
      <c r="Z342" s="636"/>
      <c r="AA342" s="636"/>
    </row>
    <row r="343">
      <c r="A343" s="636"/>
      <c r="B343" s="636"/>
      <c r="C343" s="636"/>
      <c r="D343" s="636"/>
      <c r="E343" s="636"/>
      <c r="F343" s="636"/>
      <c r="G343" s="636"/>
      <c r="H343" s="636"/>
      <c r="I343" s="636"/>
      <c r="J343" s="636"/>
      <c r="K343" s="636"/>
      <c r="L343" s="636"/>
      <c r="M343" s="636"/>
      <c r="N343" s="636"/>
      <c r="O343" s="636"/>
      <c r="P343" s="636"/>
      <c r="Q343" s="636"/>
      <c r="R343" s="636"/>
      <c r="S343" s="636"/>
      <c r="T343" s="636"/>
      <c r="U343" s="636"/>
      <c r="V343" s="636"/>
      <c r="W343" s="636"/>
      <c r="X343" s="636"/>
      <c r="Y343" s="636"/>
      <c r="Z343" s="636"/>
      <c r="AA343" s="636"/>
    </row>
    <row r="344">
      <c r="A344" s="636"/>
      <c r="B344" s="636"/>
      <c r="C344" s="636"/>
      <c r="D344" s="636"/>
      <c r="E344" s="636"/>
      <c r="F344" s="636"/>
      <c r="G344" s="636"/>
      <c r="H344" s="636"/>
      <c r="I344" s="636"/>
      <c r="J344" s="636"/>
      <c r="K344" s="636"/>
      <c r="L344" s="636"/>
      <c r="M344" s="636"/>
      <c r="N344" s="636"/>
      <c r="O344" s="636"/>
      <c r="P344" s="636"/>
      <c r="Q344" s="636"/>
      <c r="R344" s="636"/>
      <c r="S344" s="636"/>
      <c r="T344" s="636"/>
      <c r="U344" s="636"/>
      <c r="V344" s="636"/>
      <c r="W344" s="636"/>
      <c r="X344" s="636"/>
      <c r="Y344" s="636"/>
      <c r="Z344" s="636"/>
      <c r="AA344" s="636"/>
    </row>
    <row r="345">
      <c r="A345" s="636"/>
      <c r="B345" s="636"/>
      <c r="C345" s="636"/>
      <c r="D345" s="636"/>
      <c r="E345" s="636"/>
      <c r="F345" s="636"/>
      <c r="G345" s="636"/>
      <c r="H345" s="636"/>
      <c r="I345" s="636"/>
      <c r="J345" s="636"/>
      <c r="K345" s="636"/>
      <c r="L345" s="636"/>
      <c r="M345" s="636"/>
      <c r="N345" s="636"/>
      <c r="O345" s="636"/>
      <c r="P345" s="636"/>
      <c r="Q345" s="636"/>
      <c r="R345" s="636"/>
      <c r="S345" s="636"/>
      <c r="T345" s="636"/>
      <c r="U345" s="636"/>
      <c r="V345" s="636"/>
      <c r="W345" s="636"/>
      <c r="X345" s="636"/>
      <c r="Y345" s="636"/>
      <c r="Z345" s="636"/>
      <c r="AA345" s="636"/>
    </row>
    <row r="346">
      <c r="A346" s="636"/>
      <c r="B346" s="636"/>
      <c r="C346" s="636"/>
      <c r="D346" s="636"/>
      <c r="E346" s="636"/>
      <c r="F346" s="636"/>
      <c r="G346" s="636"/>
      <c r="H346" s="636"/>
      <c r="I346" s="636"/>
      <c r="J346" s="636"/>
      <c r="K346" s="636"/>
      <c r="L346" s="636"/>
      <c r="M346" s="636"/>
      <c r="N346" s="636"/>
      <c r="O346" s="636"/>
      <c r="P346" s="636"/>
      <c r="Q346" s="636"/>
      <c r="R346" s="636"/>
      <c r="S346" s="636"/>
      <c r="T346" s="636"/>
      <c r="U346" s="636"/>
      <c r="V346" s="636"/>
      <c r="W346" s="636"/>
      <c r="X346" s="636"/>
      <c r="Y346" s="636"/>
      <c r="Z346" s="636"/>
      <c r="AA346" s="636"/>
    </row>
    <row r="347">
      <c r="A347" s="636"/>
      <c r="B347" s="636"/>
      <c r="C347" s="636"/>
      <c r="D347" s="636"/>
      <c r="E347" s="636"/>
      <c r="F347" s="636"/>
      <c r="G347" s="636"/>
      <c r="H347" s="636"/>
      <c r="I347" s="636"/>
      <c r="J347" s="636"/>
      <c r="K347" s="636"/>
      <c r="L347" s="636"/>
      <c r="M347" s="636"/>
      <c r="N347" s="636"/>
      <c r="O347" s="636"/>
      <c r="P347" s="636"/>
      <c r="Q347" s="636"/>
      <c r="R347" s="636"/>
      <c r="S347" s="636"/>
      <c r="T347" s="636"/>
      <c r="U347" s="636"/>
      <c r="V347" s="636"/>
      <c r="W347" s="636"/>
      <c r="X347" s="636"/>
      <c r="Y347" s="636"/>
      <c r="Z347" s="636"/>
      <c r="AA347" s="636"/>
    </row>
    <row r="348">
      <c r="A348" s="636"/>
      <c r="B348" s="636"/>
      <c r="C348" s="636"/>
      <c r="D348" s="636"/>
      <c r="E348" s="636"/>
      <c r="F348" s="636"/>
      <c r="G348" s="636"/>
      <c r="H348" s="636"/>
      <c r="I348" s="636"/>
      <c r="J348" s="636"/>
      <c r="K348" s="636"/>
      <c r="L348" s="636"/>
      <c r="M348" s="636"/>
      <c r="N348" s="636"/>
      <c r="O348" s="636"/>
      <c r="P348" s="636"/>
      <c r="Q348" s="636"/>
      <c r="R348" s="636"/>
      <c r="S348" s="636"/>
      <c r="T348" s="636"/>
      <c r="U348" s="636"/>
      <c r="V348" s="636"/>
      <c r="W348" s="636"/>
      <c r="X348" s="636"/>
      <c r="Y348" s="636"/>
      <c r="Z348" s="636"/>
      <c r="AA348" s="636"/>
    </row>
    <row r="349">
      <c r="A349" s="636"/>
      <c r="B349" s="636"/>
      <c r="C349" s="636"/>
      <c r="D349" s="636"/>
      <c r="E349" s="636"/>
      <c r="F349" s="636"/>
      <c r="G349" s="636"/>
      <c r="H349" s="636"/>
      <c r="I349" s="636"/>
      <c r="J349" s="636"/>
      <c r="K349" s="636"/>
      <c r="L349" s="636"/>
      <c r="M349" s="636"/>
      <c r="N349" s="636"/>
      <c r="O349" s="636"/>
      <c r="P349" s="636"/>
      <c r="Q349" s="636"/>
      <c r="R349" s="636"/>
      <c r="S349" s="636"/>
      <c r="T349" s="636"/>
      <c r="U349" s="636"/>
      <c r="V349" s="636"/>
      <c r="W349" s="636"/>
      <c r="X349" s="636"/>
      <c r="Y349" s="636"/>
      <c r="Z349" s="636"/>
      <c r="AA349" s="636"/>
    </row>
    <row r="350">
      <c r="A350" s="636"/>
      <c r="B350" s="636"/>
      <c r="C350" s="636"/>
      <c r="D350" s="636"/>
      <c r="E350" s="636"/>
      <c r="F350" s="636"/>
      <c r="G350" s="636"/>
      <c r="H350" s="636"/>
      <c r="I350" s="636"/>
      <c r="J350" s="636"/>
      <c r="K350" s="636"/>
      <c r="L350" s="636"/>
      <c r="M350" s="636"/>
      <c r="N350" s="636"/>
      <c r="O350" s="636"/>
      <c r="P350" s="636"/>
      <c r="Q350" s="636"/>
      <c r="R350" s="636"/>
      <c r="S350" s="636"/>
      <c r="T350" s="636"/>
      <c r="U350" s="636"/>
      <c r="V350" s="636"/>
      <c r="W350" s="636"/>
      <c r="X350" s="636"/>
      <c r="Y350" s="636"/>
      <c r="Z350" s="636"/>
      <c r="AA350" s="636"/>
    </row>
    <row r="351">
      <c r="A351" s="636"/>
      <c r="B351" s="636"/>
      <c r="C351" s="636"/>
      <c r="D351" s="636"/>
      <c r="E351" s="636"/>
      <c r="F351" s="636"/>
      <c r="G351" s="636"/>
      <c r="H351" s="636"/>
      <c r="I351" s="636"/>
      <c r="J351" s="636"/>
      <c r="K351" s="636"/>
      <c r="L351" s="636"/>
      <c r="M351" s="636"/>
      <c r="N351" s="636"/>
      <c r="O351" s="636"/>
      <c r="P351" s="636"/>
      <c r="Q351" s="636"/>
      <c r="R351" s="636"/>
      <c r="S351" s="636"/>
      <c r="T351" s="636"/>
      <c r="U351" s="636"/>
      <c r="V351" s="636"/>
      <c r="W351" s="636"/>
      <c r="X351" s="636"/>
      <c r="Y351" s="636"/>
      <c r="Z351" s="636"/>
      <c r="AA351" s="636"/>
    </row>
    <row r="352">
      <c r="A352" s="636"/>
      <c r="B352" s="636"/>
      <c r="C352" s="636"/>
      <c r="D352" s="636"/>
      <c r="E352" s="636"/>
      <c r="F352" s="636"/>
      <c r="G352" s="636"/>
      <c r="H352" s="636"/>
      <c r="I352" s="636"/>
      <c r="J352" s="636"/>
      <c r="K352" s="636"/>
      <c r="L352" s="636"/>
      <c r="M352" s="636"/>
      <c r="N352" s="636"/>
      <c r="O352" s="636"/>
      <c r="P352" s="636"/>
      <c r="Q352" s="636"/>
      <c r="R352" s="636"/>
      <c r="S352" s="636"/>
      <c r="T352" s="636"/>
      <c r="U352" s="636"/>
      <c r="V352" s="636"/>
      <c r="W352" s="636"/>
      <c r="X352" s="636"/>
      <c r="Y352" s="636"/>
      <c r="Z352" s="636"/>
      <c r="AA352" s="636"/>
    </row>
    <row r="353">
      <c r="A353" s="636"/>
      <c r="B353" s="636"/>
      <c r="C353" s="636"/>
      <c r="D353" s="636"/>
      <c r="E353" s="636"/>
      <c r="F353" s="636"/>
      <c r="G353" s="636"/>
      <c r="H353" s="636"/>
      <c r="I353" s="636"/>
      <c r="J353" s="636"/>
      <c r="K353" s="636"/>
      <c r="L353" s="636"/>
      <c r="M353" s="636"/>
      <c r="N353" s="636"/>
      <c r="O353" s="636"/>
      <c r="P353" s="636"/>
      <c r="Q353" s="636"/>
      <c r="R353" s="636"/>
      <c r="S353" s="636"/>
      <c r="T353" s="636"/>
      <c r="U353" s="636"/>
      <c r="V353" s="636"/>
      <c r="W353" s="636"/>
      <c r="X353" s="636"/>
      <c r="Y353" s="636"/>
      <c r="Z353" s="636"/>
      <c r="AA353" s="636"/>
    </row>
    <row r="354">
      <c r="A354" s="636"/>
      <c r="B354" s="636"/>
      <c r="C354" s="636"/>
      <c r="D354" s="636"/>
      <c r="E354" s="636"/>
      <c r="F354" s="636"/>
      <c r="G354" s="636"/>
      <c r="H354" s="636"/>
      <c r="I354" s="636"/>
      <c r="J354" s="636"/>
      <c r="K354" s="636"/>
      <c r="L354" s="636"/>
      <c r="M354" s="636"/>
      <c r="N354" s="636"/>
      <c r="O354" s="636"/>
      <c r="P354" s="636"/>
      <c r="Q354" s="636"/>
      <c r="R354" s="636"/>
      <c r="S354" s="636"/>
      <c r="T354" s="636"/>
      <c r="U354" s="636"/>
      <c r="V354" s="636"/>
      <c r="W354" s="636"/>
      <c r="X354" s="636"/>
      <c r="Y354" s="636"/>
      <c r="Z354" s="636"/>
      <c r="AA354" s="636"/>
    </row>
    <row r="355">
      <c r="A355" s="636"/>
      <c r="B355" s="636"/>
      <c r="C355" s="636"/>
      <c r="D355" s="636"/>
      <c r="E355" s="636"/>
      <c r="F355" s="636"/>
      <c r="G355" s="636"/>
      <c r="H355" s="636"/>
      <c r="I355" s="636"/>
      <c r="J355" s="636"/>
      <c r="K355" s="636"/>
      <c r="L355" s="636"/>
      <c r="M355" s="636"/>
      <c r="N355" s="636"/>
      <c r="O355" s="636"/>
      <c r="P355" s="636"/>
      <c r="Q355" s="636"/>
      <c r="R355" s="636"/>
      <c r="S355" s="636"/>
      <c r="T355" s="636"/>
      <c r="U355" s="636"/>
      <c r="V355" s="636"/>
      <c r="W355" s="636"/>
      <c r="X355" s="636"/>
      <c r="Y355" s="636"/>
      <c r="Z355" s="636"/>
      <c r="AA355" s="636"/>
    </row>
    <row r="356">
      <c r="A356" s="636"/>
      <c r="B356" s="636"/>
      <c r="C356" s="636"/>
      <c r="D356" s="636"/>
      <c r="E356" s="636"/>
      <c r="F356" s="636"/>
      <c r="G356" s="636"/>
      <c r="H356" s="636"/>
      <c r="I356" s="636"/>
      <c r="J356" s="636"/>
      <c r="K356" s="636"/>
      <c r="L356" s="636"/>
      <c r="M356" s="636"/>
      <c r="N356" s="636"/>
      <c r="O356" s="636"/>
      <c r="P356" s="636"/>
      <c r="Q356" s="636"/>
      <c r="R356" s="636"/>
      <c r="S356" s="636"/>
      <c r="T356" s="636"/>
      <c r="U356" s="636"/>
      <c r="V356" s="636"/>
      <c r="W356" s="636"/>
      <c r="X356" s="636"/>
      <c r="Y356" s="636"/>
      <c r="Z356" s="636"/>
      <c r="AA356" s="636"/>
    </row>
    <row r="357">
      <c r="A357" s="636"/>
      <c r="B357" s="636"/>
      <c r="C357" s="636"/>
      <c r="D357" s="636"/>
      <c r="E357" s="636"/>
      <c r="F357" s="636"/>
      <c r="G357" s="636"/>
      <c r="H357" s="636"/>
      <c r="I357" s="636"/>
      <c r="J357" s="636"/>
      <c r="K357" s="636"/>
      <c r="L357" s="636"/>
      <c r="M357" s="636"/>
      <c r="N357" s="636"/>
      <c r="O357" s="636"/>
      <c r="P357" s="636"/>
      <c r="Q357" s="636"/>
      <c r="R357" s="636"/>
      <c r="S357" s="636"/>
      <c r="T357" s="636"/>
      <c r="U357" s="636"/>
      <c r="V357" s="636"/>
      <c r="W357" s="636"/>
      <c r="X357" s="636"/>
      <c r="Y357" s="636"/>
      <c r="Z357" s="636"/>
      <c r="AA357" s="636"/>
    </row>
    <row r="358">
      <c r="A358" s="636"/>
      <c r="B358" s="636"/>
      <c r="C358" s="636"/>
      <c r="D358" s="636"/>
      <c r="E358" s="636"/>
      <c r="F358" s="636"/>
      <c r="G358" s="636"/>
      <c r="H358" s="636"/>
      <c r="I358" s="636"/>
      <c r="J358" s="636"/>
      <c r="K358" s="636"/>
      <c r="L358" s="636"/>
      <c r="M358" s="636"/>
      <c r="N358" s="636"/>
      <c r="O358" s="636"/>
      <c r="P358" s="636"/>
      <c r="Q358" s="636"/>
      <c r="R358" s="636"/>
      <c r="S358" s="636"/>
      <c r="T358" s="636"/>
      <c r="U358" s="636"/>
      <c r="V358" s="636"/>
      <c r="W358" s="636"/>
      <c r="X358" s="636"/>
      <c r="Y358" s="636"/>
      <c r="Z358" s="636"/>
      <c r="AA358" s="636"/>
    </row>
    <row r="359">
      <c r="A359" s="636"/>
      <c r="B359" s="636"/>
      <c r="C359" s="636"/>
      <c r="D359" s="636"/>
      <c r="E359" s="636"/>
      <c r="F359" s="636"/>
      <c r="G359" s="636"/>
      <c r="H359" s="636"/>
      <c r="I359" s="636"/>
      <c r="J359" s="636"/>
      <c r="K359" s="636"/>
      <c r="L359" s="636"/>
      <c r="M359" s="636"/>
      <c r="N359" s="636"/>
      <c r="O359" s="636"/>
      <c r="P359" s="636"/>
      <c r="Q359" s="636"/>
      <c r="R359" s="636"/>
      <c r="S359" s="636"/>
      <c r="T359" s="636"/>
      <c r="U359" s="636"/>
      <c r="V359" s="636"/>
      <c r="W359" s="636"/>
      <c r="X359" s="636"/>
      <c r="Y359" s="636"/>
      <c r="Z359" s="636"/>
      <c r="AA359" s="636"/>
    </row>
    <row r="360">
      <c r="A360" s="636"/>
      <c r="B360" s="636"/>
      <c r="C360" s="636"/>
      <c r="D360" s="636"/>
      <c r="E360" s="636"/>
      <c r="F360" s="636"/>
      <c r="G360" s="636"/>
      <c r="H360" s="636"/>
      <c r="I360" s="636"/>
      <c r="J360" s="636"/>
      <c r="K360" s="636"/>
      <c r="L360" s="636"/>
      <c r="M360" s="636"/>
      <c r="N360" s="636"/>
      <c r="O360" s="636"/>
      <c r="P360" s="636"/>
      <c r="Q360" s="636"/>
      <c r="R360" s="636"/>
      <c r="S360" s="636"/>
      <c r="T360" s="636"/>
      <c r="U360" s="636"/>
      <c r="V360" s="636"/>
      <c r="W360" s="636"/>
      <c r="X360" s="636"/>
      <c r="Y360" s="636"/>
      <c r="Z360" s="636"/>
      <c r="AA360" s="636"/>
    </row>
    <row r="361">
      <c r="A361" s="636"/>
      <c r="B361" s="636"/>
      <c r="C361" s="636"/>
      <c r="D361" s="636"/>
      <c r="E361" s="636"/>
      <c r="F361" s="636"/>
      <c r="G361" s="636"/>
      <c r="H361" s="636"/>
      <c r="I361" s="636"/>
      <c r="J361" s="636"/>
      <c r="K361" s="636"/>
      <c r="L361" s="636"/>
      <c r="M361" s="636"/>
      <c r="N361" s="636"/>
      <c r="O361" s="636"/>
      <c r="P361" s="636"/>
      <c r="Q361" s="636"/>
      <c r="R361" s="636"/>
      <c r="S361" s="636"/>
      <c r="T361" s="636"/>
      <c r="U361" s="636"/>
      <c r="V361" s="636"/>
      <c r="W361" s="636"/>
      <c r="X361" s="636"/>
      <c r="Y361" s="636"/>
      <c r="Z361" s="636"/>
      <c r="AA361" s="636"/>
    </row>
    <row r="362">
      <c r="A362" s="636"/>
      <c r="B362" s="636"/>
      <c r="C362" s="636"/>
      <c r="D362" s="636"/>
      <c r="E362" s="636"/>
      <c r="F362" s="636"/>
      <c r="G362" s="636"/>
      <c r="H362" s="636"/>
      <c r="I362" s="636"/>
      <c r="J362" s="636"/>
      <c r="K362" s="636"/>
      <c r="L362" s="636"/>
      <c r="M362" s="636"/>
      <c r="N362" s="636"/>
      <c r="O362" s="636"/>
      <c r="P362" s="636"/>
      <c r="Q362" s="636"/>
      <c r="R362" s="636"/>
      <c r="S362" s="636"/>
      <c r="T362" s="636"/>
      <c r="U362" s="636"/>
      <c r="V362" s="636"/>
      <c r="W362" s="636"/>
      <c r="X362" s="636"/>
      <c r="Y362" s="636"/>
      <c r="Z362" s="636"/>
      <c r="AA362" s="636"/>
    </row>
    <row r="363">
      <c r="A363" s="636"/>
      <c r="B363" s="636"/>
      <c r="C363" s="636"/>
      <c r="D363" s="636"/>
      <c r="E363" s="636"/>
      <c r="F363" s="636"/>
      <c r="G363" s="636"/>
      <c r="H363" s="636"/>
      <c r="I363" s="636"/>
      <c r="J363" s="636"/>
      <c r="K363" s="636"/>
      <c r="L363" s="636"/>
      <c r="M363" s="636"/>
      <c r="N363" s="636"/>
      <c r="O363" s="636"/>
      <c r="P363" s="636"/>
      <c r="Q363" s="636"/>
      <c r="R363" s="636"/>
      <c r="S363" s="636"/>
      <c r="T363" s="636"/>
      <c r="U363" s="636"/>
      <c r="V363" s="636"/>
      <c r="W363" s="636"/>
      <c r="X363" s="636"/>
      <c r="Y363" s="636"/>
      <c r="Z363" s="636"/>
      <c r="AA363" s="636"/>
    </row>
    <row r="364">
      <c r="A364" s="636"/>
      <c r="B364" s="636"/>
      <c r="C364" s="636"/>
      <c r="D364" s="636"/>
      <c r="E364" s="636"/>
      <c r="F364" s="636"/>
      <c r="G364" s="636"/>
      <c r="H364" s="636"/>
      <c r="I364" s="636"/>
      <c r="J364" s="636"/>
      <c r="K364" s="636"/>
      <c r="L364" s="636"/>
      <c r="M364" s="636"/>
      <c r="N364" s="636"/>
      <c r="O364" s="636"/>
      <c r="P364" s="636"/>
      <c r="Q364" s="636"/>
      <c r="R364" s="636"/>
      <c r="S364" s="636"/>
      <c r="T364" s="636"/>
      <c r="U364" s="636"/>
      <c r="V364" s="636"/>
      <c r="W364" s="636"/>
      <c r="X364" s="636"/>
      <c r="Y364" s="636"/>
      <c r="Z364" s="636"/>
      <c r="AA364" s="636"/>
    </row>
    <row r="365">
      <c r="A365" s="636"/>
      <c r="B365" s="636"/>
      <c r="C365" s="636"/>
      <c r="D365" s="636"/>
      <c r="E365" s="636"/>
      <c r="F365" s="636"/>
      <c r="G365" s="636"/>
      <c r="H365" s="636"/>
      <c r="I365" s="636"/>
      <c r="J365" s="636"/>
      <c r="K365" s="636"/>
      <c r="L365" s="636"/>
      <c r="M365" s="636"/>
      <c r="N365" s="636"/>
      <c r="O365" s="636"/>
      <c r="P365" s="636"/>
      <c r="Q365" s="636"/>
      <c r="R365" s="636"/>
      <c r="S365" s="636"/>
      <c r="T365" s="636"/>
      <c r="U365" s="636"/>
      <c r="V365" s="636"/>
      <c r="W365" s="636"/>
      <c r="X365" s="636"/>
      <c r="Y365" s="636"/>
      <c r="Z365" s="636"/>
      <c r="AA365" s="636"/>
    </row>
    <row r="366">
      <c r="A366" s="636"/>
      <c r="B366" s="636"/>
      <c r="C366" s="636"/>
      <c r="D366" s="636"/>
      <c r="E366" s="636"/>
      <c r="F366" s="636"/>
      <c r="G366" s="636"/>
      <c r="H366" s="636"/>
      <c r="I366" s="636"/>
      <c r="J366" s="636"/>
      <c r="K366" s="636"/>
      <c r="L366" s="636"/>
      <c r="M366" s="636"/>
      <c r="N366" s="636"/>
      <c r="O366" s="636"/>
      <c r="P366" s="636"/>
      <c r="Q366" s="636"/>
      <c r="R366" s="636"/>
      <c r="S366" s="636"/>
      <c r="T366" s="636"/>
      <c r="U366" s="636"/>
      <c r="V366" s="636"/>
      <c r="W366" s="636"/>
      <c r="X366" s="636"/>
      <c r="Y366" s="636"/>
      <c r="Z366" s="636"/>
      <c r="AA366" s="636"/>
    </row>
    <row r="367">
      <c r="A367" s="636"/>
      <c r="B367" s="636"/>
      <c r="C367" s="636"/>
      <c r="D367" s="636"/>
      <c r="E367" s="636"/>
      <c r="F367" s="636"/>
      <c r="G367" s="636"/>
      <c r="H367" s="636"/>
      <c r="I367" s="636"/>
      <c r="J367" s="636"/>
      <c r="K367" s="636"/>
      <c r="L367" s="636"/>
      <c r="M367" s="636"/>
      <c r="N367" s="636"/>
      <c r="O367" s="636"/>
      <c r="P367" s="636"/>
      <c r="Q367" s="636"/>
      <c r="R367" s="636"/>
      <c r="S367" s="636"/>
      <c r="T367" s="636"/>
      <c r="U367" s="636"/>
      <c r="V367" s="636"/>
      <c r="W367" s="636"/>
      <c r="X367" s="636"/>
      <c r="Y367" s="636"/>
      <c r="Z367" s="636"/>
      <c r="AA367" s="636"/>
    </row>
    <row r="368">
      <c r="A368" s="636"/>
      <c r="B368" s="636"/>
      <c r="C368" s="636"/>
      <c r="D368" s="636"/>
      <c r="E368" s="636"/>
      <c r="F368" s="636"/>
      <c r="G368" s="636"/>
      <c r="H368" s="636"/>
      <c r="I368" s="636"/>
      <c r="J368" s="636"/>
      <c r="K368" s="636"/>
      <c r="L368" s="636"/>
      <c r="M368" s="636"/>
      <c r="N368" s="636"/>
      <c r="O368" s="636"/>
      <c r="P368" s="636"/>
      <c r="Q368" s="636"/>
      <c r="R368" s="636"/>
      <c r="S368" s="636"/>
      <c r="T368" s="636"/>
      <c r="U368" s="636"/>
      <c r="V368" s="636"/>
      <c r="W368" s="636"/>
      <c r="X368" s="636"/>
      <c r="Y368" s="636"/>
      <c r="Z368" s="636"/>
      <c r="AA368" s="636"/>
    </row>
    <row r="369">
      <c r="A369" s="636"/>
      <c r="B369" s="636"/>
      <c r="C369" s="636"/>
      <c r="D369" s="636"/>
      <c r="E369" s="636"/>
      <c r="F369" s="636"/>
      <c r="G369" s="636"/>
      <c r="H369" s="636"/>
      <c r="I369" s="636"/>
      <c r="J369" s="636"/>
      <c r="K369" s="636"/>
      <c r="L369" s="636"/>
      <c r="M369" s="636"/>
      <c r="N369" s="636"/>
      <c r="O369" s="636"/>
      <c r="P369" s="636"/>
      <c r="Q369" s="636"/>
      <c r="R369" s="636"/>
      <c r="S369" s="636"/>
      <c r="T369" s="636"/>
      <c r="U369" s="636"/>
      <c r="V369" s="636"/>
      <c r="W369" s="636"/>
      <c r="X369" s="636"/>
      <c r="Y369" s="636"/>
      <c r="Z369" s="636"/>
      <c r="AA369" s="636"/>
    </row>
    <row r="370">
      <c r="A370" s="636"/>
      <c r="B370" s="636"/>
      <c r="C370" s="636"/>
      <c r="D370" s="636"/>
      <c r="E370" s="636"/>
      <c r="F370" s="636"/>
      <c r="G370" s="636"/>
      <c r="H370" s="636"/>
      <c r="I370" s="636"/>
      <c r="J370" s="636"/>
      <c r="K370" s="636"/>
      <c r="L370" s="636"/>
      <c r="M370" s="636"/>
      <c r="N370" s="636"/>
      <c r="O370" s="636"/>
      <c r="P370" s="636"/>
      <c r="Q370" s="636"/>
      <c r="R370" s="636"/>
      <c r="S370" s="636"/>
      <c r="T370" s="636"/>
      <c r="U370" s="636"/>
      <c r="V370" s="636"/>
      <c r="W370" s="636"/>
      <c r="X370" s="636"/>
      <c r="Y370" s="636"/>
      <c r="Z370" s="636"/>
      <c r="AA370" s="636"/>
    </row>
    <row r="371">
      <c r="A371" s="636"/>
      <c r="B371" s="636"/>
      <c r="C371" s="636"/>
      <c r="D371" s="636"/>
      <c r="E371" s="636"/>
      <c r="F371" s="636"/>
      <c r="G371" s="636"/>
      <c r="H371" s="636"/>
      <c r="I371" s="636"/>
      <c r="J371" s="636"/>
      <c r="K371" s="636"/>
      <c r="L371" s="636"/>
      <c r="M371" s="636"/>
      <c r="N371" s="636"/>
      <c r="O371" s="636"/>
      <c r="P371" s="636"/>
      <c r="Q371" s="636"/>
      <c r="R371" s="636"/>
      <c r="S371" s="636"/>
      <c r="T371" s="636"/>
      <c r="U371" s="636"/>
      <c r="V371" s="636"/>
      <c r="W371" s="636"/>
      <c r="X371" s="636"/>
      <c r="Y371" s="636"/>
      <c r="Z371" s="636"/>
      <c r="AA371" s="636"/>
    </row>
    <row r="372">
      <c r="A372" s="636"/>
      <c r="B372" s="636"/>
      <c r="C372" s="636"/>
      <c r="D372" s="636"/>
      <c r="E372" s="636"/>
      <c r="F372" s="636"/>
      <c r="G372" s="636"/>
      <c r="H372" s="636"/>
      <c r="I372" s="636"/>
      <c r="J372" s="636"/>
      <c r="K372" s="636"/>
      <c r="L372" s="636"/>
      <c r="M372" s="636"/>
      <c r="N372" s="636"/>
      <c r="O372" s="636"/>
      <c r="P372" s="636"/>
      <c r="Q372" s="636"/>
      <c r="R372" s="636"/>
      <c r="S372" s="636"/>
      <c r="T372" s="636"/>
      <c r="U372" s="636"/>
      <c r="V372" s="636"/>
      <c r="W372" s="636"/>
      <c r="X372" s="636"/>
      <c r="Y372" s="636"/>
      <c r="Z372" s="636"/>
      <c r="AA372" s="636"/>
    </row>
    <row r="373">
      <c r="A373" s="636"/>
      <c r="B373" s="636"/>
      <c r="C373" s="636"/>
      <c r="D373" s="636"/>
      <c r="E373" s="636"/>
      <c r="F373" s="636"/>
      <c r="G373" s="636"/>
      <c r="H373" s="636"/>
      <c r="I373" s="636"/>
      <c r="J373" s="636"/>
      <c r="K373" s="636"/>
      <c r="L373" s="636"/>
      <c r="M373" s="636"/>
      <c r="N373" s="636"/>
      <c r="O373" s="636"/>
      <c r="P373" s="636"/>
      <c r="Q373" s="636"/>
      <c r="R373" s="636"/>
      <c r="S373" s="636"/>
      <c r="T373" s="636"/>
      <c r="U373" s="636"/>
      <c r="V373" s="636"/>
      <c r="W373" s="636"/>
      <c r="X373" s="636"/>
      <c r="Y373" s="636"/>
      <c r="Z373" s="636"/>
      <c r="AA373" s="636"/>
    </row>
    <row r="374">
      <c r="A374" s="636"/>
      <c r="B374" s="636"/>
      <c r="C374" s="636"/>
      <c r="D374" s="636"/>
      <c r="E374" s="636"/>
      <c r="F374" s="636"/>
      <c r="G374" s="636"/>
      <c r="H374" s="636"/>
      <c r="I374" s="636"/>
      <c r="J374" s="636"/>
      <c r="K374" s="636"/>
      <c r="L374" s="636"/>
      <c r="M374" s="636"/>
      <c r="N374" s="636"/>
      <c r="O374" s="636"/>
      <c r="P374" s="636"/>
      <c r="Q374" s="636"/>
      <c r="R374" s="636"/>
      <c r="S374" s="636"/>
      <c r="T374" s="636"/>
      <c r="U374" s="636"/>
      <c r="V374" s="636"/>
      <c r="W374" s="636"/>
      <c r="X374" s="636"/>
      <c r="Y374" s="636"/>
      <c r="Z374" s="636"/>
      <c r="AA374" s="636"/>
    </row>
    <row r="375">
      <c r="A375" s="636"/>
      <c r="B375" s="636"/>
      <c r="C375" s="636"/>
      <c r="D375" s="636"/>
      <c r="E375" s="636"/>
      <c r="F375" s="636"/>
      <c r="G375" s="636"/>
      <c r="H375" s="636"/>
      <c r="I375" s="636"/>
      <c r="J375" s="636"/>
      <c r="K375" s="636"/>
      <c r="L375" s="636"/>
      <c r="M375" s="636"/>
      <c r="N375" s="636"/>
      <c r="O375" s="636"/>
      <c r="P375" s="636"/>
      <c r="Q375" s="636"/>
      <c r="R375" s="636"/>
      <c r="S375" s="636"/>
      <c r="T375" s="636"/>
      <c r="U375" s="636"/>
      <c r="V375" s="636"/>
      <c r="W375" s="636"/>
      <c r="X375" s="636"/>
      <c r="Y375" s="636"/>
      <c r="Z375" s="636"/>
      <c r="AA375" s="636"/>
    </row>
    <row r="376">
      <c r="A376" s="636"/>
      <c r="B376" s="636"/>
      <c r="C376" s="636"/>
      <c r="D376" s="636"/>
      <c r="E376" s="636"/>
      <c r="F376" s="636"/>
      <c r="G376" s="636"/>
      <c r="H376" s="636"/>
      <c r="I376" s="636"/>
      <c r="J376" s="636"/>
      <c r="K376" s="636"/>
      <c r="L376" s="636"/>
      <c r="M376" s="636"/>
      <c r="N376" s="636"/>
      <c r="O376" s="636"/>
      <c r="P376" s="636"/>
      <c r="Q376" s="636"/>
      <c r="R376" s="636"/>
      <c r="S376" s="636"/>
      <c r="T376" s="636"/>
      <c r="U376" s="636"/>
      <c r="V376" s="636"/>
      <c r="W376" s="636"/>
      <c r="X376" s="636"/>
      <c r="Y376" s="636"/>
      <c r="Z376" s="636"/>
      <c r="AA376" s="636"/>
    </row>
    <row r="377">
      <c r="A377" s="636"/>
      <c r="B377" s="636"/>
      <c r="C377" s="636"/>
      <c r="D377" s="636"/>
      <c r="E377" s="636"/>
      <c r="F377" s="636"/>
      <c r="G377" s="636"/>
      <c r="H377" s="636"/>
      <c r="I377" s="636"/>
      <c r="J377" s="636"/>
      <c r="K377" s="636"/>
      <c r="L377" s="636"/>
      <c r="M377" s="636"/>
      <c r="N377" s="636"/>
      <c r="O377" s="636"/>
      <c r="P377" s="636"/>
      <c r="Q377" s="636"/>
      <c r="R377" s="636"/>
      <c r="S377" s="636"/>
      <c r="T377" s="636"/>
      <c r="U377" s="636"/>
      <c r="V377" s="636"/>
      <c r="W377" s="636"/>
      <c r="X377" s="636"/>
      <c r="Y377" s="636"/>
      <c r="Z377" s="636"/>
      <c r="AA377" s="636"/>
    </row>
    <row r="378">
      <c r="A378" s="636"/>
      <c r="B378" s="636"/>
      <c r="C378" s="636"/>
      <c r="D378" s="636"/>
      <c r="E378" s="636"/>
      <c r="F378" s="636"/>
      <c r="G378" s="636"/>
      <c r="H378" s="636"/>
      <c r="I378" s="636"/>
      <c r="J378" s="636"/>
      <c r="K378" s="636"/>
      <c r="L378" s="636"/>
      <c r="M378" s="636"/>
      <c r="N378" s="636"/>
      <c r="O378" s="636"/>
      <c r="P378" s="636"/>
      <c r="Q378" s="636"/>
      <c r="R378" s="636"/>
      <c r="S378" s="636"/>
      <c r="T378" s="636"/>
      <c r="U378" s="636"/>
      <c r="V378" s="636"/>
      <c r="W378" s="636"/>
      <c r="X378" s="636"/>
      <c r="Y378" s="636"/>
      <c r="Z378" s="636"/>
      <c r="AA378" s="636"/>
    </row>
    <row r="379">
      <c r="A379" s="636"/>
      <c r="B379" s="636"/>
      <c r="C379" s="636"/>
      <c r="D379" s="636"/>
      <c r="E379" s="636"/>
      <c r="F379" s="636"/>
      <c r="G379" s="636"/>
      <c r="H379" s="636"/>
      <c r="I379" s="636"/>
      <c r="J379" s="636"/>
      <c r="K379" s="636"/>
      <c r="L379" s="636"/>
      <c r="M379" s="636"/>
      <c r="N379" s="636"/>
      <c r="O379" s="636"/>
      <c r="P379" s="636"/>
      <c r="Q379" s="636"/>
      <c r="R379" s="636"/>
      <c r="S379" s="636"/>
      <c r="T379" s="636"/>
      <c r="U379" s="636"/>
      <c r="V379" s="636"/>
      <c r="W379" s="636"/>
      <c r="X379" s="636"/>
      <c r="Y379" s="636"/>
      <c r="Z379" s="636"/>
      <c r="AA379" s="636"/>
    </row>
    <row r="380">
      <c r="A380" s="636"/>
      <c r="B380" s="636"/>
      <c r="C380" s="636"/>
      <c r="D380" s="636"/>
      <c r="E380" s="636"/>
      <c r="F380" s="636"/>
      <c r="G380" s="636"/>
      <c r="H380" s="636"/>
      <c r="I380" s="636"/>
      <c r="J380" s="636"/>
      <c r="K380" s="636"/>
      <c r="L380" s="636"/>
      <c r="M380" s="636"/>
      <c r="N380" s="636"/>
      <c r="O380" s="636"/>
      <c r="P380" s="636"/>
      <c r="Q380" s="636"/>
      <c r="R380" s="636"/>
      <c r="S380" s="636"/>
      <c r="T380" s="636"/>
      <c r="U380" s="636"/>
      <c r="V380" s="636"/>
      <c r="W380" s="636"/>
      <c r="X380" s="636"/>
      <c r="Y380" s="636"/>
      <c r="Z380" s="636"/>
      <c r="AA380" s="636"/>
    </row>
    <row r="381">
      <c r="A381" s="636"/>
      <c r="B381" s="636"/>
      <c r="C381" s="636"/>
      <c r="D381" s="636"/>
      <c r="E381" s="636"/>
      <c r="F381" s="636"/>
      <c r="G381" s="636"/>
      <c r="H381" s="636"/>
      <c r="I381" s="636"/>
      <c r="J381" s="636"/>
      <c r="K381" s="636"/>
      <c r="L381" s="636"/>
      <c r="M381" s="636"/>
      <c r="N381" s="636"/>
      <c r="O381" s="636"/>
      <c r="P381" s="636"/>
      <c r="Q381" s="636"/>
      <c r="R381" s="636"/>
      <c r="S381" s="636"/>
      <c r="T381" s="636"/>
      <c r="U381" s="636"/>
      <c r="V381" s="636"/>
      <c r="W381" s="636"/>
      <c r="X381" s="636"/>
      <c r="Y381" s="636"/>
      <c r="Z381" s="636"/>
      <c r="AA381" s="636"/>
    </row>
    <row r="382">
      <c r="A382" s="636"/>
      <c r="B382" s="636"/>
      <c r="C382" s="636"/>
      <c r="D382" s="636"/>
      <c r="E382" s="636"/>
      <c r="F382" s="636"/>
      <c r="G382" s="636"/>
      <c r="H382" s="636"/>
      <c r="I382" s="636"/>
      <c r="J382" s="636"/>
      <c r="K382" s="636"/>
      <c r="L382" s="636"/>
      <c r="M382" s="636"/>
      <c r="N382" s="636"/>
      <c r="O382" s="636"/>
      <c r="P382" s="636"/>
      <c r="Q382" s="636"/>
      <c r="R382" s="636"/>
      <c r="S382" s="636"/>
      <c r="T382" s="636"/>
      <c r="U382" s="636"/>
      <c r="V382" s="636"/>
      <c r="W382" s="636"/>
      <c r="X382" s="636"/>
      <c r="Y382" s="636"/>
      <c r="Z382" s="636"/>
      <c r="AA382" s="636"/>
    </row>
    <row r="383">
      <c r="A383" s="636"/>
      <c r="B383" s="636"/>
      <c r="C383" s="636"/>
      <c r="D383" s="636"/>
      <c r="E383" s="636"/>
      <c r="F383" s="636"/>
      <c r="G383" s="636"/>
      <c r="H383" s="636"/>
      <c r="I383" s="636"/>
      <c r="J383" s="636"/>
      <c r="K383" s="636"/>
      <c r="L383" s="636"/>
      <c r="M383" s="636"/>
      <c r="N383" s="636"/>
      <c r="O383" s="636"/>
      <c r="P383" s="636"/>
      <c r="Q383" s="636"/>
      <c r="R383" s="636"/>
      <c r="S383" s="636"/>
      <c r="T383" s="636"/>
      <c r="U383" s="636"/>
      <c r="V383" s="636"/>
      <c r="W383" s="636"/>
      <c r="X383" s="636"/>
      <c r="Y383" s="636"/>
      <c r="Z383" s="636"/>
      <c r="AA383" s="636"/>
    </row>
    <row r="384">
      <c r="A384" s="636"/>
      <c r="B384" s="636"/>
      <c r="C384" s="636"/>
      <c r="D384" s="636"/>
      <c r="E384" s="636"/>
      <c r="F384" s="636"/>
      <c r="G384" s="636"/>
      <c r="H384" s="636"/>
      <c r="I384" s="636"/>
      <c r="J384" s="636"/>
      <c r="K384" s="636"/>
      <c r="L384" s="636"/>
      <c r="M384" s="636"/>
      <c r="N384" s="636"/>
      <c r="O384" s="636"/>
      <c r="P384" s="636"/>
      <c r="Q384" s="636"/>
      <c r="R384" s="636"/>
      <c r="S384" s="636"/>
      <c r="T384" s="636"/>
      <c r="U384" s="636"/>
      <c r="V384" s="636"/>
      <c r="W384" s="636"/>
      <c r="X384" s="636"/>
      <c r="Y384" s="636"/>
      <c r="Z384" s="636"/>
      <c r="AA384" s="636"/>
    </row>
    <row r="385">
      <c r="A385" s="636"/>
      <c r="B385" s="636"/>
      <c r="C385" s="636"/>
      <c r="D385" s="636"/>
      <c r="E385" s="636"/>
      <c r="F385" s="636"/>
      <c r="G385" s="636"/>
      <c r="H385" s="636"/>
      <c r="I385" s="636"/>
      <c r="J385" s="636"/>
      <c r="K385" s="636"/>
      <c r="L385" s="636"/>
      <c r="M385" s="636"/>
      <c r="N385" s="636"/>
      <c r="O385" s="636"/>
      <c r="P385" s="636"/>
      <c r="Q385" s="636"/>
      <c r="R385" s="636"/>
      <c r="S385" s="636"/>
      <c r="T385" s="636"/>
      <c r="U385" s="636"/>
      <c r="V385" s="636"/>
      <c r="W385" s="636"/>
      <c r="X385" s="636"/>
      <c r="Y385" s="636"/>
      <c r="Z385" s="636"/>
      <c r="AA385" s="636"/>
    </row>
    <row r="386">
      <c r="A386" s="636"/>
      <c r="B386" s="636"/>
      <c r="C386" s="636"/>
      <c r="D386" s="636"/>
      <c r="E386" s="636"/>
      <c r="F386" s="636"/>
      <c r="G386" s="636"/>
      <c r="H386" s="636"/>
      <c r="I386" s="636"/>
      <c r="J386" s="636"/>
      <c r="K386" s="636"/>
      <c r="L386" s="636"/>
      <c r="M386" s="636"/>
      <c r="N386" s="636"/>
      <c r="O386" s="636"/>
      <c r="P386" s="636"/>
      <c r="Q386" s="636"/>
      <c r="R386" s="636"/>
      <c r="S386" s="636"/>
      <c r="T386" s="636"/>
      <c r="U386" s="636"/>
      <c r="V386" s="636"/>
      <c r="W386" s="636"/>
      <c r="X386" s="636"/>
      <c r="Y386" s="636"/>
      <c r="Z386" s="636"/>
      <c r="AA386" s="636"/>
    </row>
    <row r="387">
      <c r="A387" s="636"/>
      <c r="B387" s="636"/>
      <c r="C387" s="636"/>
      <c r="D387" s="636"/>
      <c r="E387" s="636"/>
      <c r="F387" s="636"/>
      <c r="G387" s="636"/>
      <c r="H387" s="636"/>
      <c r="I387" s="636"/>
      <c r="J387" s="636"/>
      <c r="K387" s="636"/>
      <c r="L387" s="636"/>
      <c r="M387" s="636"/>
      <c r="N387" s="636"/>
      <c r="O387" s="636"/>
      <c r="P387" s="636"/>
      <c r="Q387" s="636"/>
      <c r="R387" s="636"/>
      <c r="S387" s="636"/>
      <c r="T387" s="636"/>
      <c r="U387" s="636"/>
      <c r="V387" s="636"/>
      <c r="W387" s="636"/>
      <c r="X387" s="636"/>
      <c r="Y387" s="636"/>
      <c r="Z387" s="636"/>
      <c r="AA387" s="636"/>
    </row>
    <row r="388">
      <c r="A388" s="636"/>
      <c r="B388" s="636"/>
      <c r="C388" s="636"/>
      <c r="D388" s="636"/>
      <c r="E388" s="636"/>
      <c r="F388" s="636"/>
      <c r="G388" s="636"/>
      <c r="H388" s="636"/>
      <c r="I388" s="636"/>
      <c r="J388" s="636"/>
      <c r="K388" s="636"/>
      <c r="L388" s="636"/>
      <c r="M388" s="636"/>
      <c r="N388" s="636"/>
      <c r="O388" s="636"/>
      <c r="P388" s="636"/>
      <c r="Q388" s="636"/>
      <c r="R388" s="636"/>
      <c r="S388" s="636"/>
      <c r="T388" s="636"/>
      <c r="U388" s="636"/>
      <c r="V388" s="636"/>
      <c r="W388" s="636"/>
      <c r="X388" s="636"/>
      <c r="Y388" s="636"/>
      <c r="Z388" s="636"/>
      <c r="AA388" s="636"/>
    </row>
    <row r="389">
      <c r="A389" s="636"/>
      <c r="B389" s="636"/>
      <c r="C389" s="636"/>
      <c r="D389" s="636"/>
      <c r="E389" s="636"/>
      <c r="F389" s="636"/>
      <c r="G389" s="636"/>
      <c r="H389" s="636"/>
      <c r="I389" s="636"/>
      <c r="J389" s="636"/>
      <c r="K389" s="636"/>
      <c r="L389" s="636"/>
      <c r="M389" s="636"/>
      <c r="N389" s="636"/>
      <c r="O389" s="636"/>
      <c r="P389" s="636"/>
      <c r="Q389" s="636"/>
      <c r="R389" s="636"/>
      <c r="S389" s="636"/>
      <c r="T389" s="636"/>
      <c r="U389" s="636"/>
      <c r="V389" s="636"/>
      <c r="W389" s="636"/>
      <c r="X389" s="636"/>
      <c r="Y389" s="636"/>
      <c r="Z389" s="636"/>
      <c r="AA389" s="636"/>
    </row>
    <row r="390">
      <c r="A390" s="636"/>
      <c r="B390" s="636"/>
      <c r="C390" s="636"/>
      <c r="D390" s="636"/>
      <c r="E390" s="636"/>
      <c r="F390" s="636"/>
      <c r="G390" s="636"/>
      <c r="H390" s="636"/>
      <c r="I390" s="636"/>
      <c r="J390" s="636"/>
      <c r="K390" s="636"/>
      <c r="L390" s="636"/>
      <c r="M390" s="636"/>
      <c r="N390" s="636"/>
      <c r="O390" s="636"/>
      <c r="P390" s="636"/>
      <c r="Q390" s="636"/>
      <c r="R390" s="636"/>
      <c r="S390" s="636"/>
      <c r="T390" s="636"/>
      <c r="U390" s="636"/>
      <c r="V390" s="636"/>
      <c r="W390" s="636"/>
      <c r="X390" s="636"/>
      <c r="Y390" s="636"/>
      <c r="Z390" s="636"/>
      <c r="AA390" s="636"/>
    </row>
    <row r="391">
      <c r="A391" s="636"/>
      <c r="B391" s="636"/>
      <c r="C391" s="636"/>
      <c r="D391" s="636"/>
      <c r="E391" s="636"/>
      <c r="F391" s="636"/>
      <c r="G391" s="636"/>
      <c r="H391" s="636"/>
      <c r="I391" s="636"/>
      <c r="J391" s="636"/>
      <c r="K391" s="636"/>
      <c r="L391" s="636"/>
      <c r="M391" s="636"/>
      <c r="N391" s="636"/>
      <c r="O391" s="636"/>
      <c r="P391" s="636"/>
      <c r="Q391" s="636"/>
      <c r="R391" s="636"/>
      <c r="S391" s="636"/>
      <c r="T391" s="636"/>
      <c r="U391" s="636"/>
      <c r="V391" s="636"/>
      <c r="W391" s="636"/>
      <c r="X391" s="636"/>
      <c r="Y391" s="636"/>
      <c r="Z391" s="636"/>
      <c r="AA391" s="636"/>
    </row>
    <row r="392">
      <c r="A392" s="636"/>
      <c r="B392" s="636"/>
      <c r="C392" s="636"/>
      <c r="D392" s="636"/>
      <c r="E392" s="636"/>
      <c r="F392" s="636"/>
      <c r="G392" s="636"/>
      <c r="H392" s="636"/>
      <c r="I392" s="636"/>
      <c r="J392" s="636"/>
      <c r="K392" s="636"/>
      <c r="L392" s="636"/>
      <c r="M392" s="636"/>
      <c r="N392" s="636"/>
      <c r="O392" s="636"/>
      <c r="P392" s="636"/>
      <c r="Q392" s="636"/>
      <c r="R392" s="636"/>
      <c r="S392" s="636"/>
      <c r="T392" s="636"/>
      <c r="U392" s="636"/>
      <c r="V392" s="636"/>
      <c r="W392" s="636"/>
      <c r="X392" s="636"/>
      <c r="Y392" s="636"/>
      <c r="Z392" s="636"/>
      <c r="AA392" s="636"/>
    </row>
    <row r="393">
      <c r="A393" s="636"/>
      <c r="B393" s="636"/>
      <c r="C393" s="636"/>
      <c r="D393" s="636"/>
      <c r="E393" s="636"/>
      <c r="F393" s="636"/>
      <c r="G393" s="636"/>
      <c r="H393" s="636"/>
      <c r="I393" s="636"/>
      <c r="J393" s="636"/>
      <c r="K393" s="636"/>
      <c r="L393" s="636"/>
      <c r="M393" s="636"/>
      <c r="N393" s="636"/>
      <c r="O393" s="636"/>
      <c r="P393" s="636"/>
      <c r="Q393" s="636"/>
      <c r="R393" s="636"/>
      <c r="S393" s="636"/>
      <c r="T393" s="636"/>
      <c r="U393" s="636"/>
      <c r="V393" s="636"/>
      <c r="W393" s="636"/>
      <c r="X393" s="636"/>
      <c r="Y393" s="636"/>
      <c r="Z393" s="636"/>
      <c r="AA393" s="636"/>
    </row>
    <row r="394">
      <c r="A394" s="636"/>
      <c r="B394" s="636"/>
      <c r="C394" s="636"/>
      <c r="D394" s="636"/>
      <c r="E394" s="636"/>
      <c r="F394" s="636"/>
      <c r="G394" s="636"/>
      <c r="H394" s="636"/>
      <c r="I394" s="636"/>
      <c r="J394" s="636"/>
      <c r="K394" s="636"/>
      <c r="L394" s="636"/>
      <c r="M394" s="636"/>
      <c r="N394" s="636"/>
      <c r="O394" s="636"/>
      <c r="P394" s="636"/>
      <c r="Q394" s="636"/>
      <c r="R394" s="636"/>
      <c r="S394" s="636"/>
      <c r="T394" s="636"/>
      <c r="U394" s="636"/>
      <c r="V394" s="636"/>
      <c r="W394" s="636"/>
      <c r="X394" s="636"/>
      <c r="Y394" s="636"/>
      <c r="Z394" s="636"/>
      <c r="AA394" s="636"/>
    </row>
    <row r="395">
      <c r="A395" s="636"/>
      <c r="B395" s="636"/>
      <c r="C395" s="636"/>
      <c r="D395" s="636"/>
      <c r="E395" s="636"/>
      <c r="F395" s="636"/>
      <c r="G395" s="636"/>
      <c r="H395" s="636"/>
      <c r="I395" s="636"/>
      <c r="J395" s="636"/>
      <c r="K395" s="636"/>
      <c r="L395" s="636"/>
      <c r="M395" s="636"/>
      <c r="N395" s="636"/>
      <c r="O395" s="636"/>
      <c r="P395" s="636"/>
      <c r="Q395" s="636"/>
      <c r="R395" s="636"/>
      <c r="S395" s="636"/>
      <c r="T395" s="636"/>
      <c r="U395" s="636"/>
      <c r="V395" s="636"/>
      <c r="W395" s="636"/>
      <c r="X395" s="636"/>
      <c r="Y395" s="636"/>
      <c r="Z395" s="636"/>
      <c r="AA395" s="636"/>
    </row>
    <row r="396">
      <c r="A396" s="636"/>
      <c r="B396" s="636"/>
      <c r="C396" s="636"/>
      <c r="D396" s="636"/>
      <c r="E396" s="636"/>
      <c r="F396" s="636"/>
      <c r="G396" s="636"/>
      <c r="H396" s="636"/>
      <c r="I396" s="636"/>
      <c r="J396" s="636"/>
      <c r="K396" s="636"/>
      <c r="L396" s="636"/>
      <c r="M396" s="636"/>
      <c r="N396" s="636"/>
      <c r="O396" s="636"/>
      <c r="P396" s="636"/>
      <c r="Q396" s="636"/>
      <c r="R396" s="636"/>
      <c r="S396" s="636"/>
      <c r="T396" s="636"/>
      <c r="U396" s="636"/>
      <c r="V396" s="636"/>
      <c r="W396" s="636"/>
      <c r="X396" s="636"/>
      <c r="Y396" s="636"/>
      <c r="Z396" s="636"/>
      <c r="AA396" s="636"/>
    </row>
    <row r="397">
      <c r="A397" s="636"/>
      <c r="B397" s="636"/>
      <c r="C397" s="636"/>
      <c r="D397" s="636"/>
      <c r="E397" s="636"/>
      <c r="F397" s="636"/>
      <c r="G397" s="636"/>
      <c r="H397" s="636"/>
      <c r="I397" s="636"/>
      <c r="J397" s="636"/>
      <c r="K397" s="636"/>
      <c r="L397" s="636"/>
      <c r="M397" s="636"/>
      <c r="N397" s="636"/>
      <c r="O397" s="636"/>
      <c r="P397" s="636"/>
      <c r="Q397" s="636"/>
      <c r="R397" s="636"/>
      <c r="S397" s="636"/>
      <c r="T397" s="636"/>
      <c r="U397" s="636"/>
      <c r="V397" s="636"/>
      <c r="W397" s="636"/>
      <c r="X397" s="636"/>
      <c r="Y397" s="636"/>
      <c r="Z397" s="636"/>
      <c r="AA397" s="636"/>
    </row>
    <row r="398">
      <c r="A398" s="636"/>
      <c r="B398" s="636"/>
      <c r="C398" s="636"/>
      <c r="D398" s="636"/>
      <c r="E398" s="636"/>
      <c r="F398" s="636"/>
      <c r="G398" s="636"/>
      <c r="H398" s="636"/>
      <c r="I398" s="636"/>
      <c r="J398" s="636"/>
      <c r="K398" s="636"/>
      <c r="L398" s="636"/>
      <c r="M398" s="636"/>
      <c r="N398" s="636"/>
      <c r="O398" s="636"/>
      <c r="P398" s="636"/>
      <c r="Q398" s="636"/>
      <c r="R398" s="636"/>
      <c r="S398" s="636"/>
      <c r="T398" s="636"/>
      <c r="U398" s="636"/>
      <c r="V398" s="636"/>
      <c r="W398" s="636"/>
      <c r="X398" s="636"/>
      <c r="Y398" s="636"/>
      <c r="Z398" s="636"/>
      <c r="AA398" s="636"/>
    </row>
    <row r="399">
      <c r="A399" s="636"/>
      <c r="B399" s="636"/>
      <c r="C399" s="636"/>
      <c r="D399" s="636"/>
      <c r="E399" s="636"/>
      <c r="F399" s="636"/>
      <c r="G399" s="636"/>
      <c r="H399" s="636"/>
      <c r="I399" s="636"/>
      <c r="J399" s="636"/>
      <c r="K399" s="636"/>
      <c r="L399" s="636"/>
      <c r="M399" s="636"/>
      <c r="N399" s="636"/>
      <c r="O399" s="636"/>
      <c r="P399" s="636"/>
      <c r="Q399" s="636"/>
      <c r="R399" s="636"/>
      <c r="S399" s="636"/>
      <c r="T399" s="636"/>
      <c r="U399" s="636"/>
      <c r="V399" s="636"/>
      <c r="W399" s="636"/>
      <c r="X399" s="636"/>
      <c r="Y399" s="636"/>
      <c r="Z399" s="636"/>
      <c r="AA399" s="636"/>
    </row>
    <row r="400">
      <c r="A400" s="636"/>
      <c r="B400" s="636"/>
      <c r="C400" s="636"/>
      <c r="D400" s="636"/>
      <c r="E400" s="636"/>
      <c r="F400" s="636"/>
      <c r="G400" s="636"/>
      <c r="H400" s="636"/>
      <c r="I400" s="636"/>
      <c r="J400" s="636"/>
      <c r="K400" s="636"/>
      <c r="L400" s="636"/>
      <c r="M400" s="636"/>
      <c r="N400" s="636"/>
      <c r="O400" s="636"/>
      <c r="P400" s="636"/>
      <c r="Q400" s="636"/>
      <c r="R400" s="636"/>
      <c r="S400" s="636"/>
      <c r="T400" s="636"/>
      <c r="U400" s="636"/>
      <c r="V400" s="636"/>
      <c r="W400" s="636"/>
      <c r="X400" s="636"/>
      <c r="Y400" s="636"/>
      <c r="Z400" s="636"/>
      <c r="AA400" s="636"/>
    </row>
    <row r="401">
      <c r="A401" s="636"/>
      <c r="B401" s="636"/>
      <c r="C401" s="636"/>
      <c r="D401" s="636"/>
      <c r="E401" s="636"/>
      <c r="F401" s="636"/>
      <c r="G401" s="636"/>
      <c r="H401" s="636"/>
      <c r="I401" s="636"/>
      <c r="J401" s="636"/>
      <c r="K401" s="636"/>
      <c r="L401" s="636"/>
      <c r="M401" s="636"/>
      <c r="N401" s="636"/>
      <c r="O401" s="636"/>
      <c r="P401" s="636"/>
      <c r="Q401" s="636"/>
      <c r="R401" s="636"/>
      <c r="S401" s="636"/>
      <c r="T401" s="636"/>
      <c r="U401" s="636"/>
      <c r="V401" s="636"/>
      <c r="W401" s="636"/>
      <c r="X401" s="636"/>
      <c r="Y401" s="636"/>
      <c r="Z401" s="636"/>
      <c r="AA401" s="636"/>
    </row>
    <row r="402">
      <c r="A402" s="636"/>
      <c r="B402" s="636"/>
      <c r="C402" s="636"/>
      <c r="D402" s="636"/>
      <c r="E402" s="636"/>
      <c r="F402" s="636"/>
      <c r="G402" s="636"/>
      <c r="H402" s="636"/>
      <c r="I402" s="636"/>
      <c r="J402" s="636"/>
      <c r="K402" s="636"/>
      <c r="L402" s="636"/>
      <c r="M402" s="636"/>
      <c r="N402" s="636"/>
      <c r="O402" s="636"/>
      <c r="P402" s="636"/>
      <c r="Q402" s="636"/>
      <c r="R402" s="636"/>
      <c r="S402" s="636"/>
      <c r="T402" s="636"/>
      <c r="U402" s="636"/>
      <c r="V402" s="636"/>
      <c r="W402" s="636"/>
      <c r="X402" s="636"/>
      <c r="Y402" s="636"/>
      <c r="Z402" s="636"/>
      <c r="AA402" s="636"/>
    </row>
    <row r="403">
      <c r="A403" s="636"/>
      <c r="B403" s="636"/>
      <c r="C403" s="636"/>
      <c r="D403" s="636"/>
      <c r="E403" s="636"/>
      <c r="F403" s="636"/>
      <c r="G403" s="636"/>
      <c r="H403" s="636"/>
      <c r="I403" s="636"/>
      <c r="J403" s="636"/>
      <c r="K403" s="636"/>
      <c r="L403" s="636"/>
      <c r="M403" s="636"/>
      <c r="N403" s="636"/>
      <c r="O403" s="636"/>
      <c r="P403" s="636"/>
      <c r="Q403" s="636"/>
      <c r="R403" s="636"/>
      <c r="S403" s="636"/>
      <c r="T403" s="636"/>
      <c r="U403" s="636"/>
      <c r="V403" s="636"/>
      <c r="W403" s="636"/>
      <c r="X403" s="636"/>
      <c r="Y403" s="636"/>
      <c r="Z403" s="636"/>
      <c r="AA403" s="636"/>
    </row>
    <row r="404">
      <c r="A404" s="636"/>
      <c r="B404" s="636"/>
      <c r="C404" s="636"/>
      <c r="D404" s="636"/>
      <c r="E404" s="636"/>
      <c r="F404" s="636"/>
      <c r="G404" s="636"/>
      <c r="H404" s="636"/>
      <c r="I404" s="636"/>
      <c r="J404" s="636"/>
      <c r="K404" s="636"/>
      <c r="L404" s="636"/>
      <c r="M404" s="636"/>
      <c r="N404" s="636"/>
      <c r="O404" s="636"/>
      <c r="P404" s="636"/>
      <c r="Q404" s="636"/>
      <c r="R404" s="636"/>
      <c r="S404" s="636"/>
      <c r="T404" s="636"/>
      <c r="U404" s="636"/>
      <c r="V404" s="636"/>
      <c r="W404" s="636"/>
      <c r="X404" s="636"/>
      <c r="Y404" s="636"/>
      <c r="Z404" s="636"/>
      <c r="AA404" s="636"/>
    </row>
    <row r="405">
      <c r="A405" s="636"/>
      <c r="B405" s="636"/>
      <c r="C405" s="636"/>
      <c r="D405" s="636"/>
      <c r="E405" s="636"/>
      <c r="F405" s="636"/>
      <c r="G405" s="636"/>
      <c r="H405" s="636"/>
      <c r="I405" s="636"/>
      <c r="J405" s="636"/>
      <c r="K405" s="636"/>
      <c r="L405" s="636"/>
      <c r="M405" s="636"/>
      <c r="N405" s="636"/>
      <c r="O405" s="636"/>
      <c r="P405" s="636"/>
      <c r="Q405" s="636"/>
      <c r="R405" s="636"/>
      <c r="S405" s="636"/>
      <c r="T405" s="636"/>
      <c r="U405" s="636"/>
      <c r="V405" s="636"/>
      <c r="W405" s="636"/>
      <c r="X405" s="636"/>
      <c r="Y405" s="636"/>
      <c r="Z405" s="636"/>
      <c r="AA405" s="636"/>
    </row>
    <row r="406">
      <c r="A406" s="636"/>
      <c r="B406" s="636"/>
      <c r="C406" s="636"/>
      <c r="D406" s="636"/>
      <c r="E406" s="636"/>
      <c r="F406" s="636"/>
      <c r="G406" s="636"/>
      <c r="H406" s="636"/>
      <c r="I406" s="636"/>
      <c r="J406" s="636"/>
      <c r="K406" s="636"/>
      <c r="L406" s="636"/>
      <c r="M406" s="636"/>
      <c r="N406" s="636"/>
      <c r="O406" s="636"/>
      <c r="P406" s="636"/>
      <c r="Q406" s="636"/>
      <c r="R406" s="636"/>
      <c r="S406" s="636"/>
      <c r="T406" s="636"/>
      <c r="U406" s="636"/>
      <c r="V406" s="636"/>
      <c r="W406" s="636"/>
      <c r="X406" s="636"/>
      <c r="Y406" s="636"/>
      <c r="Z406" s="636"/>
      <c r="AA406" s="636"/>
    </row>
    <row r="407">
      <c r="A407" s="636"/>
      <c r="B407" s="636"/>
      <c r="C407" s="636"/>
      <c r="D407" s="636"/>
      <c r="E407" s="636"/>
      <c r="F407" s="636"/>
      <c r="G407" s="636"/>
      <c r="H407" s="636"/>
      <c r="I407" s="636"/>
      <c r="J407" s="636"/>
      <c r="K407" s="636"/>
      <c r="L407" s="636"/>
      <c r="M407" s="636"/>
      <c r="N407" s="636"/>
      <c r="O407" s="636"/>
      <c r="P407" s="636"/>
      <c r="Q407" s="636"/>
      <c r="R407" s="636"/>
      <c r="S407" s="636"/>
      <c r="T407" s="636"/>
      <c r="U407" s="636"/>
      <c r="V407" s="636"/>
      <c r="W407" s="636"/>
      <c r="X407" s="636"/>
      <c r="Y407" s="636"/>
      <c r="Z407" s="636"/>
      <c r="AA407" s="636"/>
    </row>
    <row r="408">
      <c r="A408" s="636"/>
      <c r="B408" s="636"/>
      <c r="C408" s="636"/>
      <c r="D408" s="636"/>
      <c r="E408" s="636"/>
      <c r="F408" s="636"/>
      <c r="G408" s="636"/>
      <c r="H408" s="636"/>
      <c r="I408" s="636"/>
      <c r="J408" s="636"/>
      <c r="K408" s="636"/>
      <c r="L408" s="636"/>
      <c r="M408" s="636"/>
      <c r="N408" s="636"/>
      <c r="O408" s="636"/>
      <c r="P408" s="636"/>
      <c r="Q408" s="636"/>
      <c r="R408" s="636"/>
      <c r="S408" s="636"/>
      <c r="T408" s="636"/>
      <c r="U408" s="636"/>
      <c r="V408" s="636"/>
      <c r="W408" s="636"/>
      <c r="X408" s="636"/>
      <c r="Y408" s="636"/>
      <c r="Z408" s="636"/>
      <c r="AA408" s="636"/>
    </row>
    <row r="409">
      <c r="A409" s="636"/>
      <c r="B409" s="636"/>
      <c r="C409" s="636"/>
      <c r="D409" s="636"/>
      <c r="E409" s="636"/>
      <c r="F409" s="636"/>
      <c r="G409" s="636"/>
      <c r="H409" s="636"/>
      <c r="I409" s="636"/>
      <c r="J409" s="636"/>
      <c r="K409" s="636"/>
      <c r="L409" s="636"/>
      <c r="M409" s="636"/>
      <c r="N409" s="636"/>
      <c r="O409" s="636"/>
      <c r="P409" s="636"/>
      <c r="Q409" s="636"/>
      <c r="R409" s="636"/>
      <c r="S409" s="636"/>
      <c r="T409" s="636"/>
      <c r="U409" s="636"/>
      <c r="V409" s="636"/>
      <c r="W409" s="636"/>
      <c r="X409" s="636"/>
      <c r="Y409" s="636"/>
      <c r="Z409" s="636"/>
      <c r="AA409" s="636"/>
    </row>
    <row r="410">
      <c r="A410" s="636"/>
      <c r="B410" s="636"/>
      <c r="C410" s="636"/>
      <c r="D410" s="636"/>
      <c r="E410" s="636"/>
      <c r="F410" s="636"/>
      <c r="G410" s="636"/>
      <c r="H410" s="636"/>
      <c r="I410" s="636"/>
      <c r="J410" s="636"/>
      <c r="K410" s="636"/>
      <c r="L410" s="636"/>
      <c r="M410" s="636"/>
      <c r="N410" s="636"/>
      <c r="O410" s="636"/>
      <c r="P410" s="636"/>
      <c r="Q410" s="636"/>
      <c r="R410" s="636"/>
      <c r="S410" s="636"/>
      <c r="T410" s="636"/>
      <c r="U410" s="636"/>
      <c r="V410" s="636"/>
      <c r="W410" s="636"/>
      <c r="X410" s="636"/>
      <c r="Y410" s="636"/>
      <c r="Z410" s="636"/>
      <c r="AA410" s="636"/>
    </row>
    <row r="411">
      <c r="A411" s="636"/>
      <c r="B411" s="636"/>
      <c r="C411" s="636"/>
      <c r="D411" s="636"/>
      <c r="E411" s="636"/>
      <c r="F411" s="636"/>
      <c r="G411" s="636"/>
      <c r="H411" s="636"/>
      <c r="I411" s="636"/>
      <c r="J411" s="636"/>
      <c r="K411" s="636"/>
      <c r="L411" s="636"/>
      <c r="M411" s="636"/>
      <c r="N411" s="636"/>
      <c r="O411" s="636"/>
      <c r="P411" s="636"/>
      <c r="Q411" s="636"/>
      <c r="R411" s="636"/>
      <c r="S411" s="636"/>
      <c r="T411" s="636"/>
      <c r="U411" s="636"/>
      <c r="V411" s="636"/>
      <c r="W411" s="636"/>
      <c r="X411" s="636"/>
      <c r="Y411" s="636"/>
      <c r="Z411" s="636"/>
      <c r="AA411" s="636"/>
    </row>
    <row r="412">
      <c r="A412" s="636"/>
      <c r="B412" s="636"/>
      <c r="C412" s="636"/>
      <c r="D412" s="636"/>
      <c r="E412" s="636"/>
      <c r="F412" s="636"/>
      <c r="G412" s="636"/>
      <c r="H412" s="636"/>
      <c r="I412" s="636"/>
      <c r="J412" s="636"/>
      <c r="K412" s="636"/>
      <c r="L412" s="636"/>
      <c r="M412" s="636"/>
      <c r="N412" s="636"/>
      <c r="O412" s="636"/>
      <c r="P412" s="636"/>
      <c r="Q412" s="636"/>
      <c r="R412" s="636"/>
      <c r="S412" s="636"/>
      <c r="T412" s="636"/>
      <c r="U412" s="636"/>
      <c r="V412" s="636"/>
      <c r="W412" s="636"/>
      <c r="X412" s="636"/>
      <c r="Y412" s="636"/>
      <c r="Z412" s="636"/>
      <c r="AA412" s="636"/>
    </row>
    <row r="413">
      <c r="A413" s="636"/>
      <c r="B413" s="636"/>
      <c r="C413" s="636"/>
      <c r="D413" s="636"/>
      <c r="E413" s="636"/>
      <c r="F413" s="636"/>
      <c r="G413" s="636"/>
      <c r="H413" s="636"/>
      <c r="I413" s="636"/>
      <c r="J413" s="636"/>
      <c r="K413" s="636"/>
      <c r="L413" s="636"/>
      <c r="M413" s="636"/>
      <c r="N413" s="636"/>
      <c r="O413" s="636"/>
      <c r="P413" s="636"/>
      <c r="Q413" s="636"/>
      <c r="R413" s="636"/>
      <c r="S413" s="636"/>
      <c r="T413" s="636"/>
      <c r="U413" s="636"/>
      <c r="V413" s="636"/>
      <c r="W413" s="636"/>
      <c r="X413" s="636"/>
      <c r="Y413" s="636"/>
      <c r="Z413" s="636"/>
      <c r="AA413" s="636"/>
    </row>
    <row r="414">
      <c r="A414" s="636"/>
      <c r="B414" s="636"/>
      <c r="C414" s="636"/>
      <c r="D414" s="636"/>
      <c r="E414" s="636"/>
      <c r="F414" s="636"/>
      <c r="G414" s="636"/>
      <c r="H414" s="636"/>
      <c r="I414" s="636"/>
      <c r="J414" s="636"/>
      <c r="K414" s="636"/>
      <c r="L414" s="636"/>
      <c r="M414" s="636"/>
      <c r="N414" s="636"/>
      <c r="O414" s="636"/>
      <c r="P414" s="636"/>
      <c r="Q414" s="636"/>
      <c r="R414" s="636"/>
      <c r="S414" s="636"/>
      <c r="T414" s="636"/>
      <c r="U414" s="636"/>
      <c r="V414" s="636"/>
      <c r="W414" s="636"/>
      <c r="X414" s="636"/>
      <c r="Y414" s="636"/>
      <c r="Z414" s="636"/>
      <c r="AA414" s="636"/>
    </row>
    <row r="415">
      <c r="A415" s="636"/>
      <c r="B415" s="636"/>
      <c r="C415" s="636"/>
      <c r="D415" s="636"/>
      <c r="E415" s="636"/>
      <c r="F415" s="636"/>
      <c r="G415" s="636"/>
      <c r="H415" s="636"/>
      <c r="I415" s="636"/>
      <c r="J415" s="636"/>
      <c r="K415" s="636"/>
      <c r="L415" s="636"/>
      <c r="M415" s="636"/>
      <c r="N415" s="636"/>
      <c r="O415" s="636"/>
      <c r="P415" s="636"/>
      <c r="Q415" s="636"/>
      <c r="R415" s="636"/>
      <c r="S415" s="636"/>
      <c r="T415" s="636"/>
      <c r="U415" s="636"/>
      <c r="V415" s="636"/>
      <c r="W415" s="636"/>
      <c r="X415" s="636"/>
      <c r="Y415" s="636"/>
      <c r="Z415" s="636"/>
      <c r="AA415" s="636"/>
    </row>
    <row r="416">
      <c r="A416" s="636"/>
      <c r="B416" s="636"/>
      <c r="C416" s="636"/>
      <c r="D416" s="636"/>
      <c r="E416" s="636"/>
      <c r="F416" s="636"/>
      <c r="G416" s="636"/>
      <c r="H416" s="636"/>
      <c r="I416" s="636"/>
      <c r="J416" s="636"/>
      <c r="K416" s="636"/>
      <c r="L416" s="636"/>
      <c r="M416" s="636"/>
      <c r="N416" s="636"/>
      <c r="O416" s="636"/>
      <c r="P416" s="636"/>
      <c r="Q416" s="636"/>
      <c r="R416" s="636"/>
      <c r="S416" s="636"/>
      <c r="T416" s="636"/>
      <c r="U416" s="636"/>
      <c r="V416" s="636"/>
      <c r="W416" s="636"/>
      <c r="X416" s="636"/>
      <c r="Y416" s="636"/>
      <c r="Z416" s="636"/>
      <c r="AA416" s="636"/>
    </row>
    <row r="417">
      <c r="A417" s="636"/>
      <c r="B417" s="636"/>
      <c r="C417" s="636"/>
      <c r="D417" s="636"/>
      <c r="E417" s="636"/>
      <c r="F417" s="636"/>
      <c r="G417" s="636"/>
      <c r="H417" s="636"/>
      <c r="I417" s="636"/>
      <c r="J417" s="636"/>
      <c r="K417" s="636"/>
      <c r="L417" s="636"/>
      <c r="M417" s="636"/>
      <c r="N417" s="636"/>
      <c r="O417" s="636"/>
      <c r="P417" s="636"/>
      <c r="Q417" s="636"/>
      <c r="R417" s="636"/>
      <c r="S417" s="636"/>
      <c r="T417" s="636"/>
      <c r="U417" s="636"/>
      <c r="V417" s="636"/>
      <c r="W417" s="636"/>
      <c r="X417" s="636"/>
      <c r="Y417" s="636"/>
      <c r="Z417" s="636"/>
      <c r="AA417" s="636"/>
    </row>
    <row r="418">
      <c r="A418" s="636"/>
      <c r="B418" s="636"/>
      <c r="C418" s="636"/>
      <c r="D418" s="636"/>
      <c r="E418" s="636"/>
      <c r="F418" s="636"/>
      <c r="G418" s="636"/>
      <c r="H418" s="636"/>
      <c r="I418" s="636"/>
      <c r="J418" s="636"/>
      <c r="K418" s="636"/>
      <c r="L418" s="636"/>
      <c r="M418" s="636"/>
      <c r="N418" s="636"/>
      <c r="O418" s="636"/>
      <c r="P418" s="636"/>
      <c r="Q418" s="636"/>
      <c r="R418" s="636"/>
      <c r="S418" s="636"/>
      <c r="T418" s="636"/>
      <c r="U418" s="636"/>
      <c r="V418" s="636"/>
      <c r="W418" s="636"/>
      <c r="X418" s="636"/>
      <c r="Y418" s="636"/>
      <c r="Z418" s="636"/>
      <c r="AA418" s="636"/>
    </row>
    <row r="419">
      <c r="A419" s="636"/>
      <c r="B419" s="636"/>
      <c r="C419" s="636"/>
      <c r="D419" s="636"/>
      <c r="E419" s="636"/>
      <c r="F419" s="636"/>
      <c r="G419" s="636"/>
      <c r="H419" s="636"/>
      <c r="I419" s="636"/>
      <c r="J419" s="636"/>
      <c r="K419" s="636"/>
      <c r="L419" s="636"/>
      <c r="M419" s="636"/>
      <c r="N419" s="636"/>
      <c r="O419" s="636"/>
      <c r="P419" s="636"/>
      <c r="Q419" s="636"/>
      <c r="R419" s="636"/>
      <c r="S419" s="636"/>
      <c r="T419" s="636"/>
      <c r="U419" s="636"/>
      <c r="V419" s="636"/>
      <c r="W419" s="636"/>
      <c r="X419" s="636"/>
      <c r="Y419" s="636"/>
      <c r="Z419" s="636"/>
      <c r="AA419" s="636"/>
    </row>
    <row r="420">
      <c r="A420" s="636"/>
      <c r="B420" s="636"/>
      <c r="C420" s="636"/>
      <c r="D420" s="636"/>
      <c r="E420" s="636"/>
      <c r="F420" s="636"/>
      <c r="G420" s="636"/>
      <c r="H420" s="636"/>
      <c r="I420" s="636"/>
      <c r="J420" s="636"/>
      <c r="K420" s="636"/>
      <c r="L420" s="636"/>
      <c r="M420" s="636"/>
      <c r="N420" s="636"/>
      <c r="O420" s="636"/>
      <c r="P420" s="636"/>
      <c r="Q420" s="636"/>
      <c r="R420" s="636"/>
      <c r="S420" s="636"/>
      <c r="T420" s="636"/>
      <c r="U420" s="636"/>
      <c r="V420" s="636"/>
      <c r="W420" s="636"/>
      <c r="X420" s="636"/>
      <c r="Y420" s="636"/>
      <c r="Z420" s="636"/>
      <c r="AA420" s="636"/>
    </row>
    <row r="421">
      <c r="A421" s="636"/>
      <c r="B421" s="636"/>
      <c r="C421" s="636"/>
      <c r="D421" s="636"/>
      <c r="E421" s="636"/>
      <c r="F421" s="636"/>
      <c r="G421" s="636"/>
      <c r="H421" s="636"/>
      <c r="I421" s="636"/>
      <c r="J421" s="636"/>
      <c r="K421" s="636"/>
      <c r="L421" s="636"/>
      <c r="M421" s="636"/>
      <c r="N421" s="636"/>
      <c r="O421" s="636"/>
      <c r="P421" s="636"/>
      <c r="Q421" s="636"/>
      <c r="R421" s="636"/>
      <c r="S421" s="636"/>
      <c r="T421" s="636"/>
      <c r="U421" s="636"/>
      <c r="V421" s="636"/>
      <c r="W421" s="636"/>
      <c r="X421" s="636"/>
      <c r="Y421" s="636"/>
      <c r="Z421" s="636"/>
      <c r="AA421" s="636"/>
    </row>
    <row r="422">
      <c r="A422" s="636"/>
      <c r="B422" s="636"/>
      <c r="C422" s="636"/>
      <c r="D422" s="636"/>
      <c r="E422" s="636"/>
      <c r="F422" s="636"/>
      <c r="G422" s="636"/>
      <c r="H422" s="636"/>
      <c r="I422" s="636"/>
      <c r="J422" s="636"/>
      <c r="K422" s="636"/>
      <c r="L422" s="636"/>
      <c r="M422" s="636"/>
      <c r="N422" s="636"/>
      <c r="O422" s="636"/>
      <c r="P422" s="636"/>
      <c r="Q422" s="636"/>
      <c r="R422" s="636"/>
      <c r="S422" s="636"/>
      <c r="T422" s="636"/>
      <c r="U422" s="636"/>
      <c r="V422" s="636"/>
      <c r="W422" s="636"/>
      <c r="X422" s="636"/>
      <c r="Y422" s="636"/>
      <c r="Z422" s="636"/>
      <c r="AA422" s="636"/>
    </row>
    <row r="423">
      <c r="A423" s="636"/>
      <c r="B423" s="636"/>
      <c r="C423" s="636"/>
      <c r="D423" s="636"/>
      <c r="E423" s="636"/>
      <c r="F423" s="636"/>
      <c r="G423" s="636"/>
      <c r="H423" s="636"/>
      <c r="I423" s="636"/>
      <c r="J423" s="636"/>
      <c r="K423" s="636"/>
      <c r="L423" s="636"/>
      <c r="M423" s="636"/>
      <c r="N423" s="636"/>
      <c r="O423" s="636"/>
      <c r="P423" s="636"/>
      <c r="Q423" s="636"/>
      <c r="R423" s="636"/>
      <c r="S423" s="636"/>
      <c r="T423" s="636"/>
      <c r="U423" s="636"/>
      <c r="V423" s="636"/>
      <c r="W423" s="636"/>
      <c r="X423" s="636"/>
      <c r="Y423" s="636"/>
      <c r="Z423" s="636"/>
      <c r="AA423" s="636"/>
    </row>
    <row r="424">
      <c r="A424" s="636"/>
      <c r="B424" s="636"/>
      <c r="C424" s="636"/>
      <c r="D424" s="636"/>
      <c r="E424" s="636"/>
      <c r="F424" s="636"/>
      <c r="G424" s="636"/>
      <c r="H424" s="636"/>
      <c r="I424" s="636"/>
      <c r="J424" s="636"/>
      <c r="K424" s="636"/>
      <c r="L424" s="636"/>
      <c r="M424" s="636"/>
      <c r="N424" s="636"/>
      <c r="O424" s="636"/>
      <c r="P424" s="636"/>
      <c r="Q424" s="636"/>
      <c r="R424" s="636"/>
      <c r="S424" s="636"/>
      <c r="T424" s="636"/>
      <c r="U424" s="636"/>
      <c r="V424" s="636"/>
      <c r="W424" s="636"/>
      <c r="X424" s="636"/>
      <c r="Y424" s="636"/>
      <c r="Z424" s="636"/>
      <c r="AA424" s="636"/>
    </row>
    <row r="425">
      <c r="A425" s="636"/>
      <c r="B425" s="636"/>
      <c r="C425" s="636"/>
      <c r="D425" s="636"/>
      <c r="E425" s="636"/>
      <c r="F425" s="636"/>
      <c r="G425" s="636"/>
      <c r="H425" s="636"/>
      <c r="I425" s="636"/>
      <c r="J425" s="636"/>
      <c r="K425" s="636"/>
      <c r="L425" s="636"/>
      <c r="M425" s="636"/>
      <c r="N425" s="636"/>
      <c r="O425" s="636"/>
      <c r="P425" s="636"/>
      <c r="Q425" s="636"/>
      <c r="R425" s="636"/>
      <c r="S425" s="636"/>
      <c r="T425" s="636"/>
      <c r="U425" s="636"/>
      <c r="V425" s="636"/>
      <c r="W425" s="636"/>
      <c r="X425" s="636"/>
      <c r="Y425" s="636"/>
      <c r="Z425" s="636"/>
      <c r="AA425" s="636"/>
    </row>
    <row r="426">
      <c r="A426" s="636"/>
      <c r="B426" s="636"/>
      <c r="C426" s="636"/>
      <c r="D426" s="636"/>
      <c r="E426" s="636"/>
      <c r="F426" s="636"/>
      <c r="G426" s="636"/>
      <c r="H426" s="636"/>
      <c r="I426" s="636"/>
      <c r="J426" s="636"/>
      <c r="K426" s="636"/>
      <c r="L426" s="636"/>
      <c r="M426" s="636"/>
      <c r="N426" s="636"/>
      <c r="O426" s="636"/>
      <c r="P426" s="636"/>
      <c r="Q426" s="636"/>
      <c r="R426" s="636"/>
      <c r="S426" s="636"/>
      <c r="T426" s="636"/>
      <c r="U426" s="636"/>
      <c r="V426" s="636"/>
      <c r="W426" s="636"/>
      <c r="X426" s="636"/>
      <c r="Y426" s="636"/>
      <c r="Z426" s="636"/>
      <c r="AA426" s="636"/>
    </row>
    <row r="427">
      <c r="A427" s="636"/>
      <c r="B427" s="636"/>
      <c r="C427" s="636"/>
      <c r="D427" s="636"/>
      <c r="E427" s="636"/>
      <c r="F427" s="636"/>
      <c r="G427" s="636"/>
      <c r="H427" s="636"/>
      <c r="I427" s="636"/>
      <c r="J427" s="636"/>
      <c r="K427" s="636"/>
      <c r="L427" s="636"/>
      <c r="M427" s="636"/>
      <c r="N427" s="636"/>
      <c r="O427" s="636"/>
      <c r="P427" s="636"/>
      <c r="Q427" s="636"/>
      <c r="R427" s="636"/>
      <c r="S427" s="636"/>
      <c r="T427" s="636"/>
      <c r="U427" s="636"/>
      <c r="V427" s="636"/>
      <c r="W427" s="636"/>
      <c r="X427" s="636"/>
      <c r="Y427" s="636"/>
      <c r="Z427" s="636"/>
      <c r="AA427" s="636"/>
    </row>
    <row r="428">
      <c r="A428" s="636"/>
      <c r="B428" s="636"/>
      <c r="C428" s="636"/>
      <c r="D428" s="636"/>
      <c r="E428" s="636"/>
      <c r="F428" s="636"/>
      <c r="G428" s="636"/>
      <c r="H428" s="636"/>
      <c r="I428" s="636"/>
      <c r="J428" s="636"/>
      <c r="K428" s="636"/>
      <c r="L428" s="636"/>
      <c r="M428" s="636"/>
      <c r="N428" s="636"/>
      <c r="O428" s="636"/>
      <c r="P428" s="636"/>
      <c r="Q428" s="636"/>
      <c r="R428" s="636"/>
      <c r="S428" s="636"/>
      <c r="T428" s="636"/>
      <c r="U428" s="636"/>
      <c r="V428" s="636"/>
      <c r="W428" s="636"/>
      <c r="X428" s="636"/>
      <c r="Y428" s="636"/>
      <c r="Z428" s="636"/>
      <c r="AA428" s="636"/>
    </row>
    <row r="429">
      <c r="A429" s="636"/>
      <c r="B429" s="636"/>
      <c r="C429" s="636"/>
      <c r="D429" s="636"/>
      <c r="E429" s="636"/>
      <c r="F429" s="636"/>
      <c r="G429" s="636"/>
      <c r="H429" s="636"/>
      <c r="I429" s="636"/>
      <c r="J429" s="636"/>
      <c r="K429" s="636"/>
      <c r="L429" s="636"/>
      <c r="M429" s="636"/>
      <c r="N429" s="636"/>
      <c r="O429" s="636"/>
      <c r="P429" s="636"/>
      <c r="Q429" s="636"/>
      <c r="R429" s="636"/>
      <c r="S429" s="636"/>
      <c r="T429" s="636"/>
      <c r="U429" s="636"/>
      <c r="V429" s="636"/>
      <c r="W429" s="636"/>
      <c r="X429" s="636"/>
      <c r="Y429" s="636"/>
      <c r="Z429" s="636"/>
      <c r="AA429" s="636"/>
    </row>
    <row r="430">
      <c r="A430" s="636"/>
      <c r="B430" s="636"/>
      <c r="C430" s="636"/>
      <c r="D430" s="636"/>
      <c r="E430" s="636"/>
      <c r="F430" s="636"/>
      <c r="G430" s="636"/>
      <c r="H430" s="636"/>
      <c r="I430" s="636"/>
      <c r="J430" s="636"/>
      <c r="K430" s="636"/>
      <c r="L430" s="636"/>
      <c r="M430" s="636"/>
      <c r="N430" s="636"/>
      <c r="O430" s="636"/>
      <c r="P430" s="636"/>
      <c r="Q430" s="636"/>
      <c r="R430" s="636"/>
      <c r="S430" s="636"/>
      <c r="T430" s="636"/>
      <c r="U430" s="636"/>
      <c r="V430" s="636"/>
      <c r="W430" s="636"/>
      <c r="X430" s="636"/>
      <c r="Y430" s="636"/>
      <c r="Z430" s="636"/>
      <c r="AA430" s="636"/>
    </row>
    <row r="431">
      <c r="A431" s="636"/>
      <c r="B431" s="636"/>
      <c r="C431" s="636"/>
      <c r="D431" s="636"/>
      <c r="E431" s="636"/>
      <c r="F431" s="636"/>
      <c r="G431" s="636"/>
      <c r="H431" s="636"/>
      <c r="I431" s="636"/>
      <c r="J431" s="636"/>
      <c r="K431" s="636"/>
      <c r="L431" s="636"/>
      <c r="M431" s="636"/>
      <c r="N431" s="636"/>
      <c r="O431" s="636"/>
      <c r="P431" s="636"/>
      <c r="Q431" s="636"/>
      <c r="R431" s="636"/>
      <c r="S431" s="636"/>
      <c r="T431" s="636"/>
      <c r="U431" s="636"/>
      <c r="V431" s="636"/>
      <c r="W431" s="636"/>
      <c r="X431" s="636"/>
      <c r="Y431" s="636"/>
      <c r="Z431" s="636"/>
      <c r="AA431" s="636"/>
    </row>
    <row r="432">
      <c r="A432" s="636"/>
      <c r="B432" s="636"/>
      <c r="C432" s="636"/>
      <c r="D432" s="636"/>
      <c r="E432" s="636"/>
      <c r="F432" s="636"/>
      <c r="G432" s="636"/>
      <c r="H432" s="636"/>
      <c r="I432" s="636"/>
      <c r="J432" s="636"/>
      <c r="K432" s="636"/>
      <c r="L432" s="636"/>
      <c r="M432" s="636"/>
      <c r="N432" s="636"/>
      <c r="O432" s="636"/>
      <c r="P432" s="636"/>
      <c r="Q432" s="636"/>
      <c r="R432" s="636"/>
      <c r="S432" s="636"/>
      <c r="T432" s="636"/>
      <c r="U432" s="636"/>
      <c r="V432" s="636"/>
      <c r="W432" s="636"/>
      <c r="X432" s="636"/>
      <c r="Y432" s="636"/>
      <c r="Z432" s="636"/>
      <c r="AA432" s="636"/>
    </row>
    <row r="433">
      <c r="A433" s="636"/>
      <c r="B433" s="636"/>
      <c r="C433" s="636"/>
      <c r="D433" s="636"/>
      <c r="E433" s="636"/>
      <c r="F433" s="636"/>
      <c r="G433" s="636"/>
      <c r="H433" s="636"/>
      <c r="I433" s="636"/>
      <c r="J433" s="636"/>
      <c r="K433" s="636"/>
      <c r="L433" s="636"/>
      <c r="M433" s="636"/>
      <c r="N433" s="636"/>
      <c r="O433" s="636"/>
      <c r="P433" s="636"/>
      <c r="Q433" s="636"/>
      <c r="R433" s="636"/>
      <c r="S433" s="636"/>
      <c r="T433" s="636"/>
      <c r="U433" s="636"/>
      <c r="V433" s="636"/>
      <c r="W433" s="636"/>
      <c r="X433" s="636"/>
      <c r="Y433" s="636"/>
      <c r="Z433" s="636"/>
      <c r="AA433" s="636"/>
    </row>
    <row r="434">
      <c r="A434" s="636"/>
      <c r="B434" s="636"/>
      <c r="C434" s="636"/>
      <c r="D434" s="636"/>
      <c r="E434" s="636"/>
      <c r="F434" s="636"/>
      <c r="G434" s="636"/>
      <c r="H434" s="636"/>
      <c r="I434" s="636"/>
      <c r="J434" s="636"/>
      <c r="K434" s="636"/>
      <c r="L434" s="636"/>
      <c r="M434" s="636"/>
      <c r="N434" s="636"/>
      <c r="O434" s="636"/>
      <c r="P434" s="636"/>
      <c r="Q434" s="636"/>
      <c r="R434" s="636"/>
      <c r="S434" s="636"/>
      <c r="T434" s="636"/>
      <c r="U434" s="636"/>
      <c r="V434" s="636"/>
      <c r="W434" s="636"/>
      <c r="X434" s="636"/>
      <c r="Y434" s="636"/>
      <c r="Z434" s="636"/>
      <c r="AA434" s="636"/>
    </row>
    <row r="435">
      <c r="A435" s="636"/>
      <c r="B435" s="636"/>
      <c r="C435" s="636"/>
      <c r="D435" s="636"/>
      <c r="E435" s="636"/>
      <c r="F435" s="636"/>
      <c r="G435" s="636"/>
      <c r="H435" s="636"/>
      <c r="I435" s="636"/>
      <c r="J435" s="636"/>
      <c r="K435" s="636"/>
      <c r="L435" s="636"/>
      <c r="M435" s="636"/>
      <c r="N435" s="636"/>
      <c r="O435" s="636"/>
      <c r="P435" s="636"/>
      <c r="Q435" s="636"/>
      <c r="R435" s="636"/>
      <c r="S435" s="636"/>
      <c r="T435" s="636"/>
      <c r="U435" s="636"/>
      <c r="V435" s="636"/>
      <c r="W435" s="636"/>
      <c r="X435" s="636"/>
      <c r="Y435" s="636"/>
      <c r="Z435" s="636"/>
      <c r="AA435" s="636"/>
    </row>
    <row r="436">
      <c r="A436" s="636"/>
      <c r="B436" s="636"/>
      <c r="C436" s="636"/>
      <c r="D436" s="636"/>
      <c r="E436" s="636"/>
      <c r="F436" s="636"/>
      <c r="G436" s="636"/>
      <c r="H436" s="636"/>
      <c r="I436" s="636"/>
      <c r="J436" s="636"/>
      <c r="K436" s="636"/>
      <c r="L436" s="636"/>
      <c r="M436" s="636"/>
      <c r="N436" s="636"/>
      <c r="O436" s="636"/>
      <c r="P436" s="636"/>
      <c r="Q436" s="636"/>
      <c r="R436" s="636"/>
      <c r="S436" s="636"/>
      <c r="T436" s="636"/>
      <c r="U436" s="636"/>
      <c r="V436" s="636"/>
      <c r="W436" s="636"/>
      <c r="X436" s="636"/>
      <c r="Y436" s="636"/>
      <c r="Z436" s="636"/>
      <c r="AA436" s="636"/>
    </row>
    <row r="437">
      <c r="A437" s="636"/>
      <c r="B437" s="636"/>
      <c r="C437" s="636"/>
      <c r="D437" s="636"/>
      <c r="E437" s="636"/>
      <c r="F437" s="636"/>
      <c r="G437" s="636"/>
      <c r="H437" s="636"/>
      <c r="I437" s="636"/>
      <c r="J437" s="636"/>
      <c r="K437" s="636"/>
      <c r="L437" s="636"/>
      <c r="M437" s="636"/>
      <c r="N437" s="636"/>
      <c r="O437" s="636"/>
      <c r="P437" s="636"/>
      <c r="Q437" s="636"/>
      <c r="R437" s="636"/>
      <c r="S437" s="636"/>
      <c r="T437" s="636"/>
      <c r="U437" s="636"/>
      <c r="V437" s="636"/>
      <c r="W437" s="636"/>
      <c r="X437" s="636"/>
      <c r="Y437" s="636"/>
      <c r="Z437" s="636"/>
      <c r="AA437" s="636"/>
    </row>
    <row r="438">
      <c r="A438" s="636"/>
      <c r="B438" s="636"/>
      <c r="C438" s="636"/>
      <c r="D438" s="636"/>
      <c r="E438" s="636"/>
      <c r="F438" s="636"/>
      <c r="G438" s="636"/>
      <c r="H438" s="636"/>
      <c r="I438" s="636"/>
      <c r="J438" s="636"/>
      <c r="K438" s="636"/>
      <c r="L438" s="636"/>
      <c r="M438" s="636"/>
      <c r="N438" s="636"/>
      <c r="O438" s="636"/>
      <c r="P438" s="636"/>
      <c r="Q438" s="636"/>
      <c r="R438" s="636"/>
      <c r="S438" s="636"/>
      <c r="T438" s="636"/>
      <c r="U438" s="636"/>
      <c r="V438" s="636"/>
      <c r="W438" s="636"/>
      <c r="X438" s="636"/>
      <c r="Y438" s="636"/>
      <c r="Z438" s="636"/>
      <c r="AA438" s="636"/>
    </row>
    <row r="439">
      <c r="A439" s="636"/>
      <c r="B439" s="636"/>
      <c r="C439" s="636"/>
      <c r="D439" s="636"/>
      <c r="E439" s="636"/>
      <c r="F439" s="636"/>
      <c r="G439" s="636"/>
      <c r="H439" s="636"/>
      <c r="I439" s="636"/>
      <c r="J439" s="636"/>
      <c r="K439" s="636"/>
      <c r="L439" s="636"/>
      <c r="M439" s="636"/>
      <c r="N439" s="636"/>
      <c r="O439" s="636"/>
      <c r="P439" s="636"/>
      <c r="Q439" s="636"/>
      <c r="R439" s="636"/>
      <c r="S439" s="636"/>
      <c r="T439" s="636"/>
      <c r="U439" s="636"/>
      <c r="V439" s="636"/>
      <c r="W439" s="636"/>
      <c r="X439" s="636"/>
      <c r="Y439" s="636"/>
      <c r="Z439" s="636"/>
      <c r="AA439" s="636"/>
    </row>
    <row r="440">
      <c r="A440" s="636"/>
      <c r="B440" s="636"/>
      <c r="C440" s="636"/>
      <c r="D440" s="636"/>
      <c r="E440" s="636"/>
      <c r="F440" s="636"/>
      <c r="G440" s="636"/>
      <c r="H440" s="636"/>
      <c r="I440" s="636"/>
      <c r="J440" s="636"/>
      <c r="K440" s="636"/>
      <c r="L440" s="636"/>
      <c r="M440" s="636"/>
      <c r="N440" s="636"/>
      <c r="O440" s="636"/>
      <c r="P440" s="636"/>
      <c r="Q440" s="636"/>
      <c r="R440" s="636"/>
      <c r="S440" s="636"/>
      <c r="T440" s="636"/>
      <c r="U440" s="636"/>
      <c r="V440" s="636"/>
      <c r="W440" s="636"/>
      <c r="X440" s="636"/>
      <c r="Y440" s="636"/>
      <c r="Z440" s="636"/>
      <c r="AA440" s="636"/>
    </row>
    <row r="441">
      <c r="A441" s="636"/>
      <c r="B441" s="636"/>
      <c r="C441" s="636"/>
      <c r="D441" s="636"/>
      <c r="E441" s="636"/>
      <c r="F441" s="636"/>
      <c r="G441" s="636"/>
      <c r="H441" s="636"/>
      <c r="I441" s="636"/>
      <c r="J441" s="636"/>
      <c r="K441" s="636"/>
      <c r="L441" s="636"/>
      <c r="M441" s="636"/>
      <c r="N441" s="636"/>
      <c r="O441" s="636"/>
      <c r="P441" s="636"/>
      <c r="Q441" s="636"/>
      <c r="R441" s="636"/>
      <c r="S441" s="636"/>
      <c r="T441" s="636"/>
      <c r="U441" s="636"/>
      <c r="V441" s="636"/>
      <c r="W441" s="636"/>
      <c r="X441" s="636"/>
      <c r="Y441" s="636"/>
      <c r="Z441" s="636"/>
      <c r="AA441" s="636"/>
    </row>
    <row r="442">
      <c r="A442" s="636"/>
      <c r="B442" s="636"/>
      <c r="C442" s="636"/>
      <c r="D442" s="636"/>
      <c r="E442" s="636"/>
      <c r="F442" s="636"/>
      <c r="G442" s="636"/>
      <c r="H442" s="636"/>
      <c r="I442" s="636"/>
      <c r="J442" s="636"/>
      <c r="K442" s="636"/>
      <c r="L442" s="636"/>
      <c r="M442" s="636"/>
      <c r="N442" s="636"/>
      <c r="O442" s="636"/>
      <c r="P442" s="636"/>
      <c r="Q442" s="636"/>
      <c r="R442" s="636"/>
      <c r="S442" s="636"/>
      <c r="T442" s="636"/>
      <c r="U442" s="636"/>
      <c r="V442" s="636"/>
      <c r="W442" s="636"/>
      <c r="X442" s="636"/>
      <c r="Y442" s="636"/>
      <c r="Z442" s="636"/>
      <c r="AA442" s="636"/>
    </row>
    <row r="443">
      <c r="A443" s="636"/>
      <c r="B443" s="636"/>
      <c r="C443" s="636"/>
      <c r="D443" s="636"/>
      <c r="E443" s="636"/>
      <c r="F443" s="636"/>
      <c r="G443" s="636"/>
      <c r="H443" s="636"/>
      <c r="I443" s="636"/>
      <c r="J443" s="636"/>
      <c r="K443" s="636"/>
      <c r="L443" s="636"/>
      <c r="M443" s="636"/>
      <c r="N443" s="636"/>
      <c r="O443" s="636"/>
      <c r="P443" s="636"/>
      <c r="Q443" s="636"/>
      <c r="R443" s="636"/>
      <c r="S443" s="636"/>
      <c r="T443" s="636"/>
      <c r="U443" s="636"/>
      <c r="V443" s="636"/>
      <c r="W443" s="636"/>
      <c r="X443" s="636"/>
      <c r="Y443" s="636"/>
      <c r="Z443" s="636"/>
      <c r="AA443" s="636"/>
    </row>
    <row r="444">
      <c r="A444" s="636"/>
      <c r="B444" s="636"/>
      <c r="C444" s="636"/>
      <c r="D444" s="636"/>
      <c r="E444" s="636"/>
      <c r="F444" s="636"/>
      <c r="G444" s="636"/>
      <c r="H444" s="636"/>
      <c r="I444" s="636"/>
      <c r="J444" s="636"/>
      <c r="K444" s="636"/>
      <c r="L444" s="636"/>
      <c r="M444" s="636"/>
      <c r="N444" s="636"/>
      <c r="O444" s="636"/>
      <c r="P444" s="636"/>
      <c r="Q444" s="636"/>
      <c r="R444" s="636"/>
      <c r="S444" s="636"/>
      <c r="T444" s="636"/>
      <c r="U444" s="636"/>
      <c r="V444" s="636"/>
      <c r="W444" s="636"/>
      <c r="X444" s="636"/>
      <c r="Y444" s="636"/>
      <c r="Z444" s="636"/>
      <c r="AA444" s="636"/>
    </row>
    <row r="445">
      <c r="A445" s="636"/>
      <c r="B445" s="636"/>
      <c r="C445" s="636"/>
      <c r="D445" s="636"/>
      <c r="E445" s="636"/>
      <c r="F445" s="636"/>
      <c r="G445" s="636"/>
      <c r="H445" s="636"/>
      <c r="I445" s="636"/>
      <c r="J445" s="636"/>
      <c r="K445" s="636"/>
      <c r="L445" s="636"/>
      <c r="M445" s="636"/>
      <c r="N445" s="636"/>
      <c r="O445" s="636"/>
      <c r="P445" s="636"/>
      <c r="Q445" s="636"/>
      <c r="R445" s="636"/>
      <c r="S445" s="636"/>
      <c r="T445" s="636"/>
      <c r="U445" s="636"/>
      <c r="V445" s="636"/>
      <c r="W445" s="636"/>
      <c r="X445" s="636"/>
      <c r="Y445" s="636"/>
      <c r="Z445" s="636"/>
      <c r="AA445" s="636"/>
    </row>
    <row r="446">
      <c r="A446" s="636"/>
      <c r="B446" s="636"/>
      <c r="C446" s="636"/>
      <c r="D446" s="636"/>
      <c r="E446" s="636"/>
      <c r="F446" s="636"/>
      <c r="G446" s="636"/>
      <c r="H446" s="636"/>
      <c r="I446" s="636"/>
      <c r="J446" s="636"/>
      <c r="K446" s="636"/>
      <c r="L446" s="636"/>
      <c r="M446" s="636"/>
      <c r="N446" s="636"/>
      <c r="O446" s="636"/>
      <c r="P446" s="636"/>
      <c r="Q446" s="636"/>
      <c r="R446" s="636"/>
      <c r="S446" s="636"/>
      <c r="T446" s="636"/>
      <c r="U446" s="636"/>
      <c r="V446" s="636"/>
      <c r="W446" s="636"/>
      <c r="X446" s="636"/>
      <c r="Y446" s="636"/>
      <c r="Z446" s="636"/>
      <c r="AA446" s="636"/>
    </row>
    <row r="447">
      <c r="A447" s="636"/>
      <c r="B447" s="636"/>
      <c r="C447" s="636"/>
      <c r="D447" s="636"/>
      <c r="E447" s="636"/>
      <c r="F447" s="636"/>
      <c r="G447" s="636"/>
      <c r="H447" s="636"/>
      <c r="I447" s="636"/>
      <c r="J447" s="636"/>
      <c r="K447" s="636"/>
      <c r="L447" s="636"/>
      <c r="M447" s="636"/>
      <c r="N447" s="636"/>
      <c r="O447" s="636"/>
      <c r="P447" s="636"/>
      <c r="Q447" s="636"/>
      <c r="R447" s="636"/>
      <c r="S447" s="636"/>
      <c r="T447" s="636"/>
      <c r="U447" s="636"/>
      <c r="V447" s="636"/>
      <c r="W447" s="636"/>
      <c r="X447" s="636"/>
      <c r="Y447" s="636"/>
      <c r="Z447" s="636"/>
      <c r="AA447" s="636"/>
    </row>
    <row r="448">
      <c r="A448" s="636"/>
      <c r="B448" s="636"/>
      <c r="C448" s="636"/>
      <c r="D448" s="636"/>
      <c r="E448" s="636"/>
      <c r="F448" s="636"/>
      <c r="G448" s="636"/>
      <c r="H448" s="636"/>
      <c r="I448" s="636"/>
      <c r="J448" s="636"/>
      <c r="K448" s="636"/>
      <c r="L448" s="636"/>
      <c r="M448" s="636"/>
      <c r="N448" s="636"/>
      <c r="O448" s="636"/>
      <c r="P448" s="636"/>
      <c r="Q448" s="636"/>
      <c r="R448" s="636"/>
      <c r="S448" s="636"/>
      <c r="T448" s="636"/>
      <c r="U448" s="636"/>
      <c r="V448" s="636"/>
      <c r="W448" s="636"/>
      <c r="X448" s="636"/>
      <c r="Y448" s="636"/>
      <c r="Z448" s="636"/>
      <c r="AA448" s="636"/>
    </row>
    <row r="449">
      <c r="A449" s="636"/>
      <c r="B449" s="636"/>
      <c r="C449" s="636"/>
      <c r="D449" s="636"/>
      <c r="E449" s="636"/>
      <c r="F449" s="636"/>
      <c r="G449" s="636"/>
      <c r="H449" s="636"/>
      <c r="I449" s="636"/>
      <c r="J449" s="636"/>
      <c r="K449" s="636"/>
      <c r="L449" s="636"/>
      <c r="M449" s="636"/>
      <c r="N449" s="636"/>
      <c r="O449" s="636"/>
      <c r="P449" s="636"/>
      <c r="Q449" s="636"/>
      <c r="R449" s="636"/>
      <c r="S449" s="636"/>
      <c r="T449" s="636"/>
      <c r="U449" s="636"/>
      <c r="V449" s="636"/>
      <c r="W449" s="636"/>
      <c r="X449" s="636"/>
      <c r="Y449" s="636"/>
      <c r="Z449" s="636"/>
      <c r="AA449" s="636"/>
    </row>
    <row r="450">
      <c r="A450" s="636"/>
      <c r="B450" s="636"/>
      <c r="C450" s="636"/>
      <c r="D450" s="636"/>
      <c r="E450" s="636"/>
      <c r="F450" s="636"/>
      <c r="G450" s="636"/>
      <c r="H450" s="636"/>
      <c r="I450" s="636"/>
      <c r="J450" s="636"/>
      <c r="K450" s="636"/>
      <c r="L450" s="636"/>
      <c r="M450" s="636"/>
      <c r="N450" s="636"/>
      <c r="O450" s="636"/>
      <c r="P450" s="636"/>
      <c r="Q450" s="636"/>
      <c r="R450" s="636"/>
      <c r="S450" s="636"/>
      <c r="T450" s="636"/>
      <c r="U450" s="636"/>
      <c r="V450" s="636"/>
      <c r="W450" s="636"/>
      <c r="X450" s="636"/>
      <c r="Y450" s="636"/>
      <c r="Z450" s="636"/>
      <c r="AA450" s="636"/>
    </row>
    <row r="451">
      <c r="A451" s="636"/>
      <c r="B451" s="636"/>
      <c r="C451" s="636"/>
      <c r="D451" s="636"/>
      <c r="E451" s="636"/>
      <c r="F451" s="636"/>
      <c r="G451" s="636"/>
      <c r="H451" s="636"/>
      <c r="I451" s="636"/>
      <c r="J451" s="636"/>
      <c r="K451" s="636"/>
      <c r="L451" s="636"/>
      <c r="M451" s="636"/>
      <c r="N451" s="636"/>
      <c r="O451" s="636"/>
      <c r="P451" s="636"/>
      <c r="Q451" s="636"/>
      <c r="R451" s="636"/>
      <c r="S451" s="636"/>
      <c r="T451" s="636"/>
      <c r="U451" s="636"/>
      <c r="V451" s="636"/>
      <c r="W451" s="636"/>
      <c r="X451" s="636"/>
      <c r="Y451" s="636"/>
      <c r="Z451" s="636"/>
      <c r="AA451" s="636"/>
    </row>
    <row r="452">
      <c r="A452" s="636"/>
      <c r="B452" s="636"/>
      <c r="C452" s="636"/>
      <c r="D452" s="636"/>
      <c r="E452" s="636"/>
      <c r="F452" s="636"/>
      <c r="G452" s="636"/>
      <c r="H452" s="636"/>
      <c r="I452" s="636"/>
      <c r="J452" s="636"/>
      <c r="K452" s="636"/>
      <c r="L452" s="636"/>
      <c r="M452" s="636"/>
      <c r="N452" s="636"/>
      <c r="O452" s="636"/>
      <c r="P452" s="636"/>
      <c r="Q452" s="636"/>
      <c r="R452" s="636"/>
      <c r="S452" s="636"/>
      <c r="T452" s="636"/>
      <c r="U452" s="636"/>
      <c r="V452" s="636"/>
      <c r="W452" s="636"/>
      <c r="X452" s="636"/>
      <c r="Y452" s="636"/>
      <c r="Z452" s="636"/>
      <c r="AA452" s="636"/>
    </row>
    <row r="453">
      <c r="A453" s="636"/>
      <c r="B453" s="636"/>
      <c r="C453" s="636"/>
      <c r="D453" s="636"/>
      <c r="E453" s="636"/>
      <c r="F453" s="636"/>
      <c r="G453" s="636"/>
      <c r="H453" s="636"/>
      <c r="I453" s="636"/>
      <c r="J453" s="636"/>
      <c r="K453" s="636"/>
      <c r="L453" s="636"/>
      <c r="M453" s="636"/>
      <c r="N453" s="636"/>
      <c r="O453" s="636"/>
      <c r="P453" s="636"/>
      <c r="Q453" s="636"/>
      <c r="R453" s="636"/>
      <c r="S453" s="636"/>
      <c r="T453" s="636"/>
      <c r="U453" s="636"/>
      <c r="V453" s="636"/>
      <c r="W453" s="636"/>
      <c r="X453" s="636"/>
      <c r="Y453" s="636"/>
      <c r="Z453" s="636"/>
      <c r="AA453" s="636"/>
    </row>
    <row r="454">
      <c r="A454" s="636"/>
      <c r="B454" s="636"/>
      <c r="C454" s="636"/>
      <c r="D454" s="636"/>
      <c r="E454" s="636"/>
      <c r="F454" s="636"/>
      <c r="G454" s="636"/>
      <c r="H454" s="636"/>
      <c r="I454" s="636"/>
      <c r="J454" s="636"/>
      <c r="K454" s="636"/>
      <c r="L454" s="636"/>
      <c r="M454" s="636"/>
      <c r="N454" s="636"/>
      <c r="O454" s="636"/>
      <c r="P454" s="636"/>
      <c r="Q454" s="636"/>
      <c r="R454" s="636"/>
      <c r="S454" s="636"/>
      <c r="T454" s="636"/>
      <c r="U454" s="636"/>
      <c r="V454" s="636"/>
      <c r="W454" s="636"/>
      <c r="X454" s="636"/>
      <c r="Y454" s="636"/>
      <c r="Z454" s="636"/>
      <c r="AA454" s="636"/>
    </row>
    <row r="455">
      <c r="A455" s="636"/>
      <c r="B455" s="636"/>
      <c r="C455" s="636"/>
      <c r="D455" s="636"/>
      <c r="E455" s="636"/>
      <c r="F455" s="636"/>
      <c r="G455" s="636"/>
      <c r="H455" s="636"/>
      <c r="I455" s="636"/>
      <c r="J455" s="636"/>
      <c r="K455" s="636"/>
      <c r="L455" s="636"/>
      <c r="M455" s="636"/>
      <c r="N455" s="636"/>
      <c r="O455" s="636"/>
      <c r="P455" s="636"/>
      <c r="Q455" s="636"/>
      <c r="R455" s="636"/>
      <c r="S455" s="636"/>
      <c r="T455" s="636"/>
      <c r="U455" s="636"/>
      <c r="V455" s="636"/>
      <c r="W455" s="636"/>
      <c r="X455" s="636"/>
      <c r="Y455" s="636"/>
      <c r="Z455" s="636"/>
      <c r="AA455" s="636"/>
    </row>
    <row r="456">
      <c r="A456" s="636"/>
      <c r="B456" s="636"/>
      <c r="C456" s="636"/>
      <c r="D456" s="636"/>
      <c r="E456" s="636"/>
      <c r="F456" s="636"/>
      <c r="G456" s="636"/>
      <c r="H456" s="636"/>
      <c r="I456" s="636"/>
      <c r="J456" s="636"/>
      <c r="K456" s="636"/>
      <c r="L456" s="636"/>
      <c r="M456" s="636"/>
      <c r="N456" s="636"/>
      <c r="O456" s="636"/>
      <c r="P456" s="636"/>
      <c r="Q456" s="636"/>
      <c r="R456" s="636"/>
      <c r="S456" s="636"/>
      <c r="T456" s="636"/>
      <c r="U456" s="636"/>
      <c r="V456" s="636"/>
      <c r="W456" s="636"/>
      <c r="X456" s="636"/>
      <c r="Y456" s="636"/>
      <c r="Z456" s="636"/>
      <c r="AA456" s="636"/>
    </row>
    <row r="457">
      <c r="A457" s="636"/>
      <c r="B457" s="636"/>
      <c r="C457" s="636"/>
      <c r="D457" s="636"/>
      <c r="E457" s="636"/>
      <c r="F457" s="636"/>
      <c r="G457" s="636"/>
      <c r="H457" s="636"/>
      <c r="I457" s="636"/>
      <c r="J457" s="636"/>
      <c r="K457" s="636"/>
      <c r="L457" s="636"/>
      <c r="M457" s="636"/>
      <c r="N457" s="636"/>
      <c r="O457" s="636"/>
      <c r="P457" s="636"/>
      <c r="Q457" s="636"/>
      <c r="R457" s="636"/>
      <c r="S457" s="636"/>
      <c r="T457" s="636"/>
      <c r="U457" s="636"/>
      <c r="V457" s="636"/>
      <c r="W457" s="636"/>
      <c r="X457" s="636"/>
      <c r="Y457" s="636"/>
      <c r="Z457" s="636"/>
      <c r="AA457" s="636"/>
    </row>
    <row r="458">
      <c r="A458" s="636"/>
      <c r="B458" s="636"/>
      <c r="C458" s="636"/>
      <c r="D458" s="636"/>
      <c r="E458" s="636"/>
      <c r="F458" s="636"/>
      <c r="G458" s="636"/>
      <c r="H458" s="636"/>
      <c r="I458" s="636"/>
      <c r="J458" s="636"/>
      <c r="K458" s="636"/>
      <c r="L458" s="636"/>
      <c r="M458" s="636"/>
      <c r="N458" s="636"/>
      <c r="O458" s="636"/>
      <c r="P458" s="636"/>
      <c r="Q458" s="636"/>
      <c r="R458" s="636"/>
      <c r="S458" s="636"/>
      <c r="T458" s="636"/>
      <c r="U458" s="636"/>
      <c r="V458" s="636"/>
      <c r="W458" s="636"/>
      <c r="X458" s="636"/>
      <c r="Y458" s="636"/>
      <c r="Z458" s="636"/>
      <c r="AA458" s="636"/>
    </row>
    <row r="459">
      <c r="A459" s="636"/>
      <c r="B459" s="636"/>
      <c r="C459" s="636"/>
      <c r="D459" s="636"/>
      <c r="E459" s="636"/>
      <c r="F459" s="636"/>
      <c r="G459" s="636"/>
      <c r="H459" s="636"/>
      <c r="I459" s="636"/>
      <c r="J459" s="636"/>
      <c r="K459" s="636"/>
      <c r="L459" s="636"/>
      <c r="M459" s="636"/>
      <c r="N459" s="636"/>
      <c r="O459" s="636"/>
      <c r="P459" s="636"/>
      <c r="Q459" s="636"/>
      <c r="R459" s="636"/>
      <c r="S459" s="636"/>
      <c r="T459" s="636"/>
      <c r="U459" s="636"/>
      <c r="V459" s="636"/>
      <c r="W459" s="636"/>
      <c r="X459" s="636"/>
      <c r="Y459" s="636"/>
      <c r="Z459" s="636"/>
      <c r="AA459" s="636"/>
    </row>
    <row r="460">
      <c r="A460" s="636"/>
      <c r="B460" s="636"/>
      <c r="C460" s="636"/>
      <c r="D460" s="636"/>
      <c r="E460" s="636"/>
      <c r="F460" s="636"/>
      <c r="G460" s="636"/>
      <c r="H460" s="636"/>
      <c r="I460" s="636"/>
      <c r="J460" s="636"/>
      <c r="K460" s="636"/>
      <c r="L460" s="636"/>
      <c r="M460" s="636"/>
      <c r="N460" s="636"/>
      <c r="O460" s="636"/>
      <c r="P460" s="636"/>
      <c r="Q460" s="636"/>
      <c r="R460" s="636"/>
      <c r="S460" s="636"/>
      <c r="T460" s="636"/>
      <c r="U460" s="636"/>
      <c r="V460" s="636"/>
      <c r="W460" s="636"/>
      <c r="X460" s="636"/>
      <c r="Y460" s="636"/>
      <c r="Z460" s="636"/>
      <c r="AA460" s="636"/>
    </row>
    <row r="461">
      <c r="A461" s="636"/>
      <c r="B461" s="636"/>
      <c r="C461" s="636"/>
      <c r="D461" s="636"/>
      <c r="E461" s="636"/>
      <c r="F461" s="636"/>
      <c r="G461" s="636"/>
      <c r="H461" s="636"/>
      <c r="I461" s="636"/>
      <c r="J461" s="636"/>
      <c r="K461" s="636"/>
      <c r="L461" s="636"/>
      <c r="M461" s="636"/>
      <c r="N461" s="636"/>
      <c r="O461" s="636"/>
      <c r="P461" s="636"/>
      <c r="Q461" s="636"/>
      <c r="R461" s="636"/>
      <c r="S461" s="636"/>
      <c r="T461" s="636"/>
      <c r="U461" s="636"/>
      <c r="V461" s="636"/>
      <c r="W461" s="636"/>
      <c r="X461" s="636"/>
      <c r="Y461" s="636"/>
      <c r="Z461" s="636"/>
      <c r="AA461" s="636"/>
    </row>
    <row r="462">
      <c r="A462" s="636"/>
      <c r="B462" s="636"/>
      <c r="C462" s="636"/>
      <c r="D462" s="636"/>
      <c r="E462" s="636"/>
      <c r="F462" s="636"/>
      <c r="G462" s="636"/>
      <c r="H462" s="636"/>
      <c r="I462" s="636"/>
      <c r="J462" s="636"/>
      <c r="K462" s="636"/>
      <c r="L462" s="636"/>
      <c r="M462" s="636"/>
      <c r="N462" s="636"/>
      <c r="O462" s="636"/>
      <c r="P462" s="636"/>
      <c r="Q462" s="636"/>
      <c r="R462" s="636"/>
      <c r="S462" s="636"/>
      <c r="T462" s="636"/>
      <c r="U462" s="636"/>
      <c r="V462" s="636"/>
      <c r="W462" s="636"/>
      <c r="X462" s="636"/>
      <c r="Y462" s="636"/>
      <c r="Z462" s="636"/>
      <c r="AA462" s="636"/>
    </row>
    <row r="463">
      <c r="A463" s="636"/>
      <c r="B463" s="636"/>
      <c r="C463" s="636"/>
      <c r="D463" s="636"/>
      <c r="E463" s="636"/>
      <c r="F463" s="636"/>
      <c r="G463" s="636"/>
      <c r="H463" s="636"/>
      <c r="I463" s="636"/>
      <c r="J463" s="636"/>
      <c r="K463" s="636"/>
      <c r="L463" s="636"/>
      <c r="M463" s="636"/>
      <c r="N463" s="636"/>
      <c r="O463" s="636"/>
      <c r="P463" s="636"/>
      <c r="Q463" s="636"/>
      <c r="R463" s="636"/>
      <c r="S463" s="636"/>
      <c r="T463" s="636"/>
      <c r="U463" s="636"/>
      <c r="V463" s="636"/>
      <c r="W463" s="636"/>
      <c r="X463" s="636"/>
      <c r="Y463" s="636"/>
      <c r="Z463" s="636"/>
      <c r="AA463" s="636"/>
    </row>
    <row r="464">
      <c r="A464" s="636"/>
      <c r="B464" s="636"/>
      <c r="C464" s="636"/>
      <c r="D464" s="636"/>
      <c r="E464" s="636"/>
      <c r="F464" s="636"/>
      <c r="G464" s="636"/>
      <c r="H464" s="636"/>
      <c r="I464" s="636"/>
      <c r="J464" s="636"/>
      <c r="K464" s="636"/>
      <c r="L464" s="636"/>
      <c r="M464" s="636"/>
      <c r="N464" s="636"/>
      <c r="O464" s="636"/>
      <c r="P464" s="636"/>
      <c r="Q464" s="636"/>
      <c r="R464" s="636"/>
      <c r="S464" s="636"/>
      <c r="T464" s="636"/>
      <c r="U464" s="636"/>
      <c r="V464" s="636"/>
      <c r="W464" s="636"/>
      <c r="X464" s="636"/>
      <c r="Y464" s="636"/>
      <c r="Z464" s="636"/>
      <c r="AA464" s="636"/>
    </row>
    <row r="465">
      <c r="A465" s="636"/>
      <c r="B465" s="636"/>
      <c r="C465" s="636"/>
      <c r="D465" s="636"/>
      <c r="E465" s="636"/>
      <c r="F465" s="636"/>
      <c r="G465" s="636"/>
      <c r="H465" s="636"/>
      <c r="I465" s="636"/>
      <c r="J465" s="636"/>
      <c r="K465" s="636"/>
      <c r="L465" s="636"/>
      <c r="M465" s="636"/>
      <c r="N465" s="636"/>
      <c r="O465" s="636"/>
      <c r="P465" s="636"/>
      <c r="Q465" s="636"/>
      <c r="R465" s="636"/>
      <c r="S465" s="636"/>
      <c r="T465" s="636"/>
      <c r="U465" s="636"/>
      <c r="V465" s="636"/>
      <c r="W465" s="636"/>
      <c r="X465" s="636"/>
      <c r="Y465" s="636"/>
      <c r="Z465" s="636"/>
      <c r="AA465" s="636"/>
    </row>
    <row r="466">
      <c r="A466" s="636"/>
      <c r="B466" s="636"/>
      <c r="C466" s="636"/>
      <c r="D466" s="636"/>
      <c r="E466" s="636"/>
      <c r="F466" s="636"/>
      <c r="G466" s="636"/>
      <c r="H466" s="636"/>
      <c r="I466" s="636"/>
      <c r="J466" s="636"/>
      <c r="K466" s="636"/>
      <c r="L466" s="636"/>
      <c r="M466" s="636"/>
      <c r="N466" s="636"/>
      <c r="O466" s="636"/>
      <c r="P466" s="636"/>
      <c r="Q466" s="636"/>
      <c r="R466" s="636"/>
      <c r="S466" s="636"/>
      <c r="T466" s="636"/>
      <c r="U466" s="636"/>
      <c r="V466" s="636"/>
      <c r="W466" s="636"/>
      <c r="X466" s="636"/>
      <c r="Y466" s="636"/>
      <c r="Z466" s="636"/>
      <c r="AA466" s="636"/>
    </row>
    <row r="467">
      <c r="A467" s="636"/>
      <c r="B467" s="636"/>
      <c r="C467" s="636"/>
      <c r="D467" s="636"/>
      <c r="E467" s="636"/>
      <c r="F467" s="636"/>
      <c r="G467" s="636"/>
      <c r="H467" s="636"/>
      <c r="I467" s="636"/>
      <c r="J467" s="636"/>
      <c r="K467" s="636"/>
      <c r="L467" s="636"/>
      <c r="M467" s="636"/>
      <c r="N467" s="636"/>
      <c r="O467" s="636"/>
      <c r="P467" s="636"/>
      <c r="Q467" s="636"/>
      <c r="R467" s="636"/>
      <c r="S467" s="636"/>
      <c r="T467" s="636"/>
      <c r="U467" s="636"/>
      <c r="V467" s="636"/>
      <c r="W467" s="636"/>
      <c r="X467" s="636"/>
      <c r="Y467" s="636"/>
      <c r="Z467" s="636"/>
      <c r="AA467" s="636"/>
    </row>
    <row r="468">
      <c r="A468" s="636"/>
      <c r="B468" s="636"/>
      <c r="C468" s="636"/>
      <c r="D468" s="636"/>
      <c r="E468" s="636"/>
      <c r="F468" s="636"/>
      <c r="G468" s="636"/>
      <c r="H468" s="636"/>
      <c r="I468" s="636"/>
      <c r="J468" s="636"/>
      <c r="K468" s="636"/>
      <c r="L468" s="636"/>
      <c r="M468" s="636"/>
      <c r="N468" s="636"/>
      <c r="O468" s="636"/>
      <c r="P468" s="636"/>
      <c r="Q468" s="636"/>
      <c r="R468" s="636"/>
      <c r="S468" s="636"/>
      <c r="T468" s="636"/>
      <c r="U468" s="636"/>
      <c r="V468" s="636"/>
      <c r="W468" s="636"/>
      <c r="X468" s="636"/>
      <c r="Y468" s="636"/>
      <c r="Z468" s="636"/>
      <c r="AA468" s="636"/>
    </row>
    <row r="469">
      <c r="A469" s="636"/>
      <c r="B469" s="636"/>
      <c r="C469" s="636"/>
      <c r="D469" s="636"/>
      <c r="E469" s="636"/>
      <c r="F469" s="636"/>
      <c r="G469" s="636"/>
      <c r="H469" s="636"/>
      <c r="I469" s="636"/>
      <c r="J469" s="636"/>
      <c r="K469" s="636"/>
      <c r="L469" s="636"/>
      <c r="M469" s="636"/>
      <c r="N469" s="636"/>
      <c r="O469" s="636"/>
      <c r="P469" s="636"/>
      <c r="Q469" s="636"/>
      <c r="R469" s="636"/>
      <c r="S469" s="636"/>
      <c r="T469" s="636"/>
      <c r="U469" s="636"/>
      <c r="V469" s="636"/>
      <c r="W469" s="636"/>
      <c r="X469" s="636"/>
      <c r="Y469" s="636"/>
      <c r="Z469" s="636"/>
      <c r="AA469" s="636"/>
    </row>
    <row r="470">
      <c r="A470" s="636"/>
      <c r="B470" s="636"/>
      <c r="C470" s="636"/>
      <c r="D470" s="636"/>
      <c r="E470" s="636"/>
      <c r="F470" s="636"/>
      <c r="G470" s="636"/>
      <c r="H470" s="636"/>
      <c r="I470" s="636"/>
      <c r="J470" s="636"/>
      <c r="K470" s="636"/>
      <c r="L470" s="636"/>
      <c r="M470" s="636"/>
      <c r="N470" s="636"/>
      <c r="O470" s="636"/>
      <c r="P470" s="636"/>
      <c r="Q470" s="636"/>
      <c r="R470" s="636"/>
      <c r="S470" s="636"/>
      <c r="T470" s="636"/>
      <c r="U470" s="636"/>
      <c r="V470" s="636"/>
      <c r="W470" s="636"/>
      <c r="X470" s="636"/>
      <c r="Y470" s="636"/>
      <c r="Z470" s="636"/>
      <c r="AA470" s="636"/>
    </row>
    <row r="471">
      <c r="A471" s="636"/>
      <c r="B471" s="636"/>
      <c r="C471" s="636"/>
      <c r="D471" s="636"/>
      <c r="E471" s="636"/>
      <c r="F471" s="636"/>
      <c r="G471" s="636"/>
      <c r="H471" s="636"/>
      <c r="I471" s="636"/>
      <c r="J471" s="636"/>
      <c r="K471" s="636"/>
      <c r="L471" s="636"/>
      <c r="M471" s="636"/>
      <c r="N471" s="636"/>
      <c r="O471" s="636"/>
      <c r="P471" s="636"/>
      <c r="Q471" s="636"/>
      <c r="R471" s="636"/>
      <c r="S471" s="636"/>
      <c r="T471" s="636"/>
      <c r="U471" s="636"/>
      <c r="V471" s="636"/>
      <c r="W471" s="636"/>
      <c r="X471" s="636"/>
      <c r="Y471" s="636"/>
      <c r="Z471" s="636"/>
      <c r="AA471" s="636"/>
    </row>
    <row r="472">
      <c r="A472" s="636"/>
      <c r="B472" s="636"/>
      <c r="C472" s="636"/>
      <c r="D472" s="636"/>
      <c r="E472" s="636"/>
      <c r="F472" s="636"/>
      <c r="G472" s="636"/>
      <c r="H472" s="636"/>
      <c r="I472" s="636"/>
      <c r="J472" s="636"/>
      <c r="K472" s="636"/>
      <c r="L472" s="636"/>
      <c r="M472" s="636"/>
      <c r="N472" s="636"/>
      <c r="O472" s="636"/>
      <c r="P472" s="636"/>
      <c r="Q472" s="636"/>
      <c r="R472" s="636"/>
      <c r="S472" s="636"/>
      <c r="T472" s="636"/>
      <c r="U472" s="636"/>
      <c r="V472" s="636"/>
      <c r="W472" s="636"/>
      <c r="X472" s="636"/>
      <c r="Y472" s="636"/>
      <c r="Z472" s="636"/>
      <c r="AA472" s="636"/>
    </row>
    <row r="473">
      <c r="A473" s="636"/>
      <c r="B473" s="636"/>
      <c r="C473" s="636"/>
      <c r="D473" s="636"/>
      <c r="E473" s="636"/>
      <c r="F473" s="636"/>
      <c r="G473" s="636"/>
      <c r="H473" s="636"/>
      <c r="I473" s="636"/>
      <c r="J473" s="636"/>
      <c r="K473" s="636"/>
      <c r="L473" s="636"/>
      <c r="M473" s="636"/>
      <c r="N473" s="636"/>
      <c r="O473" s="636"/>
      <c r="P473" s="636"/>
      <c r="Q473" s="636"/>
      <c r="R473" s="636"/>
      <c r="S473" s="636"/>
      <c r="T473" s="636"/>
      <c r="U473" s="636"/>
      <c r="V473" s="636"/>
      <c r="W473" s="636"/>
      <c r="X473" s="636"/>
      <c r="Y473" s="636"/>
      <c r="Z473" s="636"/>
      <c r="AA473" s="636"/>
    </row>
    <row r="474">
      <c r="A474" s="636"/>
      <c r="B474" s="636"/>
      <c r="C474" s="636"/>
      <c r="D474" s="636"/>
      <c r="E474" s="636"/>
      <c r="F474" s="636"/>
      <c r="G474" s="636"/>
      <c r="H474" s="636"/>
      <c r="I474" s="636"/>
      <c r="J474" s="636"/>
      <c r="K474" s="636"/>
      <c r="L474" s="636"/>
      <c r="M474" s="636"/>
      <c r="N474" s="636"/>
      <c r="O474" s="636"/>
      <c r="P474" s="636"/>
      <c r="Q474" s="636"/>
      <c r="R474" s="636"/>
      <c r="S474" s="636"/>
      <c r="T474" s="636"/>
      <c r="U474" s="636"/>
      <c r="V474" s="636"/>
      <c r="W474" s="636"/>
      <c r="X474" s="636"/>
      <c r="Y474" s="636"/>
      <c r="Z474" s="636"/>
      <c r="AA474" s="636"/>
    </row>
    <row r="475">
      <c r="A475" s="636"/>
      <c r="B475" s="636"/>
      <c r="C475" s="636"/>
      <c r="D475" s="636"/>
      <c r="E475" s="636"/>
      <c r="F475" s="636"/>
      <c r="G475" s="636"/>
      <c r="H475" s="636"/>
      <c r="I475" s="636"/>
      <c r="J475" s="636"/>
      <c r="K475" s="636"/>
      <c r="L475" s="636"/>
      <c r="M475" s="636"/>
      <c r="N475" s="636"/>
      <c r="O475" s="636"/>
      <c r="P475" s="636"/>
      <c r="Q475" s="636"/>
      <c r="R475" s="636"/>
      <c r="S475" s="636"/>
      <c r="T475" s="636"/>
      <c r="U475" s="636"/>
      <c r="V475" s="636"/>
      <c r="W475" s="636"/>
      <c r="X475" s="636"/>
      <c r="Y475" s="636"/>
      <c r="Z475" s="636"/>
      <c r="AA475" s="636"/>
    </row>
    <row r="476">
      <c r="A476" s="636"/>
      <c r="B476" s="636"/>
      <c r="C476" s="636"/>
      <c r="D476" s="636"/>
      <c r="E476" s="636"/>
      <c r="F476" s="636"/>
      <c r="G476" s="636"/>
      <c r="H476" s="636"/>
      <c r="I476" s="636"/>
      <c r="J476" s="636"/>
      <c r="K476" s="636"/>
      <c r="L476" s="636"/>
      <c r="M476" s="636"/>
      <c r="N476" s="636"/>
      <c r="O476" s="636"/>
      <c r="P476" s="636"/>
      <c r="Q476" s="636"/>
      <c r="R476" s="636"/>
      <c r="S476" s="636"/>
      <c r="T476" s="636"/>
      <c r="U476" s="636"/>
      <c r="V476" s="636"/>
      <c r="W476" s="636"/>
      <c r="X476" s="636"/>
      <c r="Y476" s="636"/>
      <c r="Z476" s="636"/>
      <c r="AA476" s="636"/>
    </row>
    <row r="477">
      <c r="A477" s="636"/>
      <c r="B477" s="636"/>
      <c r="C477" s="636"/>
      <c r="D477" s="636"/>
      <c r="E477" s="636"/>
      <c r="F477" s="636"/>
      <c r="G477" s="636"/>
      <c r="H477" s="636"/>
      <c r="I477" s="636"/>
      <c r="J477" s="636"/>
      <c r="K477" s="636"/>
      <c r="L477" s="636"/>
      <c r="M477" s="636"/>
      <c r="N477" s="636"/>
      <c r="O477" s="636"/>
      <c r="P477" s="636"/>
      <c r="Q477" s="636"/>
      <c r="R477" s="636"/>
      <c r="S477" s="636"/>
      <c r="T477" s="636"/>
      <c r="U477" s="636"/>
      <c r="V477" s="636"/>
      <c r="W477" s="636"/>
      <c r="X477" s="636"/>
      <c r="Y477" s="636"/>
      <c r="Z477" s="636"/>
      <c r="AA477" s="636"/>
    </row>
    <row r="478">
      <c r="A478" s="636"/>
      <c r="B478" s="636"/>
      <c r="C478" s="636"/>
      <c r="D478" s="636"/>
      <c r="E478" s="636"/>
      <c r="F478" s="636"/>
      <c r="G478" s="636"/>
      <c r="H478" s="636"/>
      <c r="I478" s="636"/>
      <c r="J478" s="636"/>
      <c r="K478" s="636"/>
      <c r="L478" s="636"/>
      <c r="M478" s="636"/>
      <c r="N478" s="636"/>
      <c r="O478" s="636"/>
      <c r="P478" s="636"/>
      <c r="Q478" s="636"/>
      <c r="R478" s="636"/>
      <c r="S478" s="636"/>
      <c r="T478" s="636"/>
      <c r="U478" s="636"/>
      <c r="V478" s="636"/>
      <c r="W478" s="636"/>
      <c r="X478" s="636"/>
      <c r="Y478" s="636"/>
      <c r="Z478" s="636"/>
      <c r="AA478" s="636"/>
    </row>
    <row r="479">
      <c r="A479" s="636"/>
      <c r="B479" s="636"/>
      <c r="C479" s="636"/>
      <c r="D479" s="636"/>
      <c r="E479" s="636"/>
      <c r="F479" s="636"/>
      <c r="G479" s="636"/>
      <c r="H479" s="636"/>
      <c r="I479" s="636"/>
      <c r="J479" s="636"/>
      <c r="K479" s="636"/>
      <c r="L479" s="636"/>
      <c r="M479" s="636"/>
      <c r="N479" s="636"/>
      <c r="O479" s="636"/>
      <c r="P479" s="636"/>
      <c r="Q479" s="636"/>
      <c r="R479" s="636"/>
      <c r="S479" s="636"/>
      <c r="T479" s="636"/>
      <c r="U479" s="636"/>
      <c r="V479" s="636"/>
      <c r="W479" s="636"/>
      <c r="X479" s="636"/>
      <c r="Y479" s="636"/>
      <c r="Z479" s="636"/>
      <c r="AA479" s="636"/>
    </row>
    <row r="480">
      <c r="A480" s="636"/>
      <c r="B480" s="636"/>
      <c r="C480" s="636"/>
      <c r="D480" s="636"/>
      <c r="E480" s="636"/>
      <c r="F480" s="636"/>
      <c r="G480" s="636"/>
      <c r="H480" s="636"/>
      <c r="I480" s="636"/>
      <c r="J480" s="636"/>
      <c r="K480" s="636"/>
      <c r="L480" s="636"/>
      <c r="M480" s="636"/>
      <c r="N480" s="636"/>
      <c r="O480" s="636"/>
      <c r="P480" s="636"/>
      <c r="Q480" s="636"/>
      <c r="R480" s="636"/>
      <c r="S480" s="636"/>
      <c r="T480" s="636"/>
      <c r="U480" s="636"/>
      <c r="V480" s="636"/>
      <c r="W480" s="636"/>
      <c r="X480" s="636"/>
      <c r="Y480" s="636"/>
      <c r="Z480" s="636"/>
      <c r="AA480" s="636"/>
    </row>
    <row r="481">
      <c r="A481" s="636"/>
      <c r="B481" s="636"/>
      <c r="C481" s="636"/>
      <c r="D481" s="636"/>
      <c r="E481" s="636"/>
      <c r="F481" s="636"/>
      <c r="G481" s="636"/>
      <c r="H481" s="636"/>
      <c r="I481" s="636"/>
      <c r="J481" s="636"/>
      <c r="K481" s="636"/>
      <c r="L481" s="636"/>
      <c r="M481" s="636"/>
      <c r="N481" s="636"/>
      <c r="O481" s="636"/>
      <c r="P481" s="636"/>
      <c r="Q481" s="636"/>
      <c r="R481" s="636"/>
      <c r="S481" s="636"/>
      <c r="T481" s="636"/>
      <c r="U481" s="636"/>
      <c r="V481" s="636"/>
      <c r="W481" s="636"/>
      <c r="X481" s="636"/>
      <c r="Y481" s="636"/>
      <c r="Z481" s="636"/>
      <c r="AA481" s="636"/>
    </row>
    <row r="482">
      <c r="A482" s="636"/>
      <c r="B482" s="636"/>
      <c r="C482" s="636"/>
      <c r="D482" s="636"/>
      <c r="E482" s="636"/>
      <c r="F482" s="636"/>
      <c r="G482" s="636"/>
      <c r="H482" s="636"/>
      <c r="I482" s="636"/>
      <c r="J482" s="636"/>
      <c r="K482" s="636"/>
      <c r="L482" s="636"/>
      <c r="M482" s="636"/>
      <c r="N482" s="636"/>
      <c r="O482" s="636"/>
      <c r="P482" s="636"/>
      <c r="Q482" s="636"/>
      <c r="R482" s="636"/>
      <c r="S482" s="636"/>
      <c r="T482" s="636"/>
      <c r="U482" s="636"/>
      <c r="V482" s="636"/>
      <c r="W482" s="636"/>
      <c r="X482" s="636"/>
      <c r="Y482" s="636"/>
      <c r="Z482" s="636"/>
      <c r="AA482" s="636"/>
    </row>
    <row r="483">
      <c r="A483" s="636"/>
      <c r="B483" s="636"/>
      <c r="C483" s="636"/>
      <c r="D483" s="636"/>
      <c r="E483" s="636"/>
      <c r="F483" s="636"/>
      <c r="G483" s="636"/>
      <c r="H483" s="636"/>
      <c r="I483" s="636"/>
      <c r="J483" s="636"/>
      <c r="K483" s="636"/>
      <c r="L483" s="636"/>
      <c r="M483" s="636"/>
      <c r="N483" s="636"/>
      <c r="O483" s="636"/>
      <c r="P483" s="636"/>
      <c r="Q483" s="636"/>
      <c r="R483" s="636"/>
      <c r="S483" s="636"/>
      <c r="T483" s="636"/>
      <c r="U483" s="636"/>
      <c r="V483" s="636"/>
      <c r="W483" s="636"/>
      <c r="X483" s="636"/>
      <c r="Y483" s="636"/>
      <c r="Z483" s="636"/>
      <c r="AA483" s="636"/>
    </row>
    <row r="484">
      <c r="A484" s="636"/>
      <c r="B484" s="636"/>
      <c r="C484" s="636"/>
      <c r="D484" s="636"/>
      <c r="E484" s="636"/>
      <c r="F484" s="636"/>
      <c r="G484" s="636"/>
      <c r="H484" s="636"/>
      <c r="I484" s="636"/>
      <c r="J484" s="636"/>
      <c r="K484" s="636"/>
      <c r="L484" s="636"/>
      <c r="M484" s="636"/>
      <c r="N484" s="636"/>
      <c r="O484" s="636"/>
      <c r="P484" s="636"/>
      <c r="Q484" s="636"/>
      <c r="R484" s="636"/>
      <c r="S484" s="636"/>
      <c r="T484" s="636"/>
      <c r="U484" s="636"/>
      <c r="V484" s="636"/>
      <c r="W484" s="636"/>
      <c r="X484" s="636"/>
      <c r="Y484" s="636"/>
      <c r="Z484" s="636"/>
      <c r="AA484" s="636"/>
    </row>
    <row r="485">
      <c r="A485" s="636"/>
      <c r="B485" s="636"/>
      <c r="C485" s="636"/>
      <c r="D485" s="636"/>
      <c r="E485" s="636"/>
      <c r="F485" s="636"/>
      <c r="G485" s="636"/>
      <c r="H485" s="636"/>
      <c r="I485" s="636"/>
      <c r="J485" s="636"/>
      <c r="K485" s="636"/>
      <c r="L485" s="636"/>
      <c r="M485" s="636"/>
      <c r="N485" s="636"/>
      <c r="O485" s="636"/>
      <c r="P485" s="636"/>
      <c r="Q485" s="636"/>
      <c r="R485" s="636"/>
      <c r="S485" s="636"/>
      <c r="T485" s="636"/>
      <c r="U485" s="636"/>
      <c r="V485" s="636"/>
      <c r="W485" s="636"/>
      <c r="X485" s="636"/>
      <c r="Y485" s="636"/>
      <c r="Z485" s="636"/>
      <c r="AA485" s="636"/>
    </row>
    <row r="486">
      <c r="A486" s="636"/>
      <c r="B486" s="636"/>
      <c r="C486" s="636"/>
      <c r="D486" s="636"/>
      <c r="E486" s="636"/>
      <c r="F486" s="636"/>
      <c r="G486" s="636"/>
      <c r="H486" s="636"/>
      <c r="I486" s="636"/>
      <c r="J486" s="636"/>
      <c r="K486" s="636"/>
      <c r="L486" s="636"/>
      <c r="M486" s="636"/>
      <c r="N486" s="636"/>
      <c r="O486" s="636"/>
      <c r="P486" s="636"/>
      <c r="Q486" s="636"/>
      <c r="R486" s="636"/>
      <c r="S486" s="636"/>
      <c r="T486" s="636"/>
      <c r="U486" s="636"/>
      <c r="V486" s="636"/>
      <c r="W486" s="636"/>
      <c r="X486" s="636"/>
      <c r="Y486" s="636"/>
      <c r="Z486" s="636"/>
      <c r="AA486" s="636"/>
    </row>
    <row r="487">
      <c r="A487" s="636"/>
      <c r="B487" s="636"/>
      <c r="C487" s="636"/>
      <c r="D487" s="636"/>
      <c r="E487" s="636"/>
      <c r="F487" s="636"/>
      <c r="G487" s="636"/>
      <c r="H487" s="636"/>
      <c r="I487" s="636"/>
      <c r="J487" s="636"/>
      <c r="K487" s="636"/>
      <c r="L487" s="636"/>
      <c r="M487" s="636"/>
      <c r="N487" s="636"/>
      <c r="O487" s="636"/>
      <c r="P487" s="636"/>
      <c r="Q487" s="636"/>
      <c r="R487" s="636"/>
      <c r="S487" s="636"/>
      <c r="T487" s="636"/>
      <c r="U487" s="636"/>
      <c r="V487" s="636"/>
      <c r="W487" s="636"/>
      <c r="X487" s="636"/>
      <c r="Y487" s="636"/>
      <c r="Z487" s="636"/>
      <c r="AA487" s="636"/>
    </row>
    <row r="488">
      <c r="A488" s="636"/>
      <c r="B488" s="636"/>
      <c r="C488" s="636"/>
      <c r="D488" s="636"/>
      <c r="E488" s="636"/>
      <c r="F488" s="636"/>
      <c r="G488" s="636"/>
      <c r="H488" s="636"/>
      <c r="I488" s="636"/>
      <c r="J488" s="636"/>
      <c r="K488" s="636"/>
      <c r="L488" s="636"/>
      <c r="M488" s="636"/>
      <c r="N488" s="636"/>
      <c r="O488" s="636"/>
      <c r="P488" s="636"/>
      <c r="Q488" s="636"/>
      <c r="R488" s="636"/>
      <c r="S488" s="636"/>
      <c r="T488" s="636"/>
      <c r="U488" s="636"/>
      <c r="V488" s="636"/>
      <c r="W488" s="636"/>
      <c r="X488" s="636"/>
      <c r="Y488" s="636"/>
      <c r="Z488" s="636"/>
      <c r="AA488" s="636"/>
    </row>
    <row r="489">
      <c r="A489" s="636"/>
      <c r="B489" s="636"/>
      <c r="C489" s="636"/>
      <c r="D489" s="636"/>
      <c r="E489" s="636"/>
      <c r="F489" s="636"/>
      <c r="G489" s="636"/>
      <c r="H489" s="636"/>
      <c r="I489" s="636"/>
      <c r="J489" s="636"/>
      <c r="K489" s="636"/>
      <c r="L489" s="636"/>
      <c r="M489" s="636"/>
      <c r="N489" s="636"/>
      <c r="O489" s="636"/>
      <c r="P489" s="636"/>
      <c r="Q489" s="636"/>
      <c r="R489" s="636"/>
      <c r="S489" s="636"/>
      <c r="T489" s="636"/>
      <c r="U489" s="636"/>
      <c r="V489" s="636"/>
      <c r="W489" s="636"/>
      <c r="X489" s="636"/>
      <c r="Y489" s="636"/>
      <c r="Z489" s="636"/>
      <c r="AA489" s="636"/>
    </row>
    <row r="490">
      <c r="A490" s="636"/>
      <c r="B490" s="636"/>
      <c r="C490" s="636"/>
      <c r="D490" s="636"/>
      <c r="E490" s="636"/>
      <c r="F490" s="636"/>
      <c r="G490" s="636"/>
      <c r="H490" s="636"/>
      <c r="I490" s="636"/>
      <c r="J490" s="636"/>
      <c r="K490" s="636"/>
      <c r="L490" s="636"/>
      <c r="M490" s="636"/>
      <c r="N490" s="636"/>
      <c r="O490" s="636"/>
      <c r="P490" s="636"/>
      <c r="Q490" s="636"/>
      <c r="R490" s="636"/>
      <c r="S490" s="636"/>
      <c r="T490" s="636"/>
      <c r="U490" s="636"/>
      <c r="V490" s="636"/>
      <c r="W490" s="636"/>
      <c r="X490" s="636"/>
      <c r="Y490" s="636"/>
      <c r="Z490" s="636"/>
      <c r="AA490" s="636"/>
    </row>
    <row r="491">
      <c r="A491" s="636"/>
      <c r="B491" s="636"/>
      <c r="C491" s="636"/>
      <c r="D491" s="636"/>
      <c r="E491" s="636"/>
      <c r="F491" s="636"/>
      <c r="G491" s="636"/>
      <c r="H491" s="636"/>
      <c r="I491" s="636"/>
      <c r="J491" s="636"/>
      <c r="K491" s="636"/>
      <c r="L491" s="636"/>
      <c r="M491" s="636"/>
      <c r="N491" s="636"/>
      <c r="O491" s="636"/>
      <c r="P491" s="636"/>
      <c r="Q491" s="636"/>
      <c r="R491" s="636"/>
      <c r="S491" s="636"/>
      <c r="T491" s="636"/>
      <c r="U491" s="636"/>
      <c r="V491" s="636"/>
      <c r="W491" s="636"/>
      <c r="X491" s="636"/>
      <c r="Y491" s="636"/>
      <c r="Z491" s="636"/>
      <c r="AA491" s="636"/>
    </row>
    <row r="492">
      <c r="A492" s="636"/>
      <c r="B492" s="636"/>
      <c r="C492" s="636"/>
      <c r="D492" s="636"/>
      <c r="E492" s="636"/>
      <c r="F492" s="636"/>
      <c r="G492" s="636"/>
      <c r="H492" s="636"/>
      <c r="I492" s="636"/>
      <c r="J492" s="636"/>
      <c r="K492" s="636"/>
      <c r="L492" s="636"/>
      <c r="M492" s="636"/>
      <c r="N492" s="636"/>
      <c r="O492" s="636"/>
      <c r="P492" s="636"/>
      <c r="Q492" s="636"/>
      <c r="R492" s="636"/>
      <c r="S492" s="636"/>
      <c r="T492" s="636"/>
      <c r="U492" s="636"/>
      <c r="V492" s="636"/>
      <c r="W492" s="636"/>
      <c r="X492" s="636"/>
      <c r="Y492" s="636"/>
      <c r="Z492" s="636"/>
      <c r="AA492" s="636"/>
    </row>
    <row r="493">
      <c r="A493" s="636"/>
      <c r="B493" s="636"/>
      <c r="C493" s="636"/>
      <c r="D493" s="636"/>
      <c r="E493" s="636"/>
      <c r="F493" s="636"/>
      <c r="G493" s="636"/>
      <c r="H493" s="636"/>
      <c r="I493" s="636"/>
      <c r="J493" s="636"/>
      <c r="K493" s="636"/>
      <c r="L493" s="636"/>
      <c r="M493" s="636"/>
      <c r="N493" s="636"/>
      <c r="O493" s="636"/>
      <c r="P493" s="636"/>
      <c r="Q493" s="636"/>
      <c r="R493" s="636"/>
      <c r="S493" s="636"/>
      <c r="T493" s="636"/>
      <c r="U493" s="636"/>
      <c r="V493" s="636"/>
      <c r="W493" s="636"/>
      <c r="X493" s="636"/>
      <c r="Y493" s="636"/>
      <c r="Z493" s="636"/>
      <c r="AA493" s="636"/>
    </row>
    <row r="494">
      <c r="A494" s="636"/>
      <c r="B494" s="636"/>
      <c r="C494" s="636"/>
      <c r="D494" s="636"/>
      <c r="E494" s="636"/>
      <c r="F494" s="636"/>
      <c r="G494" s="636"/>
      <c r="H494" s="636"/>
      <c r="I494" s="636"/>
      <c r="J494" s="636"/>
      <c r="K494" s="636"/>
      <c r="L494" s="636"/>
      <c r="M494" s="636"/>
      <c r="N494" s="636"/>
      <c r="O494" s="636"/>
      <c r="P494" s="636"/>
      <c r="Q494" s="636"/>
      <c r="R494" s="636"/>
      <c r="S494" s="636"/>
      <c r="T494" s="636"/>
      <c r="U494" s="636"/>
      <c r="V494" s="636"/>
      <c r="W494" s="636"/>
      <c r="X494" s="636"/>
      <c r="Y494" s="636"/>
      <c r="Z494" s="636"/>
      <c r="AA494" s="636"/>
    </row>
    <row r="495">
      <c r="A495" s="636"/>
      <c r="B495" s="636"/>
      <c r="C495" s="636"/>
      <c r="D495" s="636"/>
      <c r="E495" s="636"/>
      <c r="F495" s="636"/>
      <c r="G495" s="636"/>
      <c r="H495" s="636"/>
      <c r="I495" s="636"/>
      <c r="J495" s="636"/>
      <c r="K495" s="636"/>
      <c r="L495" s="636"/>
      <c r="M495" s="636"/>
      <c r="N495" s="636"/>
      <c r="O495" s="636"/>
      <c r="P495" s="636"/>
      <c r="Q495" s="636"/>
      <c r="R495" s="636"/>
      <c r="S495" s="636"/>
      <c r="T495" s="636"/>
      <c r="U495" s="636"/>
      <c r="V495" s="636"/>
      <c r="W495" s="636"/>
      <c r="X495" s="636"/>
      <c r="Y495" s="636"/>
      <c r="Z495" s="636"/>
      <c r="AA495" s="636"/>
    </row>
    <row r="496">
      <c r="A496" s="636"/>
      <c r="B496" s="636"/>
      <c r="C496" s="636"/>
      <c r="D496" s="636"/>
      <c r="E496" s="636"/>
      <c r="F496" s="636"/>
      <c r="G496" s="636"/>
      <c r="H496" s="636"/>
      <c r="I496" s="636"/>
      <c r="J496" s="636"/>
      <c r="K496" s="636"/>
      <c r="L496" s="636"/>
      <c r="M496" s="636"/>
      <c r="N496" s="636"/>
      <c r="O496" s="636"/>
      <c r="P496" s="636"/>
      <c r="Q496" s="636"/>
      <c r="R496" s="636"/>
      <c r="S496" s="636"/>
      <c r="T496" s="636"/>
      <c r="U496" s="636"/>
      <c r="V496" s="636"/>
      <c r="W496" s="636"/>
      <c r="X496" s="636"/>
      <c r="Y496" s="636"/>
      <c r="Z496" s="636"/>
      <c r="AA496" s="636"/>
    </row>
    <row r="497">
      <c r="A497" s="636"/>
      <c r="B497" s="636"/>
      <c r="C497" s="636"/>
      <c r="D497" s="636"/>
      <c r="E497" s="636"/>
      <c r="F497" s="636"/>
      <c r="G497" s="636"/>
      <c r="H497" s="636"/>
      <c r="I497" s="636"/>
      <c r="J497" s="636"/>
      <c r="K497" s="636"/>
      <c r="L497" s="636"/>
      <c r="M497" s="636"/>
      <c r="N497" s="636"/>
      <c r="O497" s="636"/>
      <c r="P497" s="636"/>
      <c r="Q497" s="636"/>
      <c r="R497" s="636"/>
      <c r="S497" s="636"/>
      <c r="T497" s="636"/>
      <c r="U497" s="636"/>
      <c r="V497" s="636"/>
      <c r="W497" s="636"/>
      <c r="X497" s="636"/>
      <c r="Y497" s="636"/>
      <c r="Z497" s="636"/>
      <c r="AA497" s="636"/>
    </row>
    <row r="498">
      <c r="A498" s="636"/>
      <c r="B498" s="636"/>
      <c r="C498" s="636"/>
      <c r="D498" s="636"/>
      <c r="E498" s="636"/>
      <c r="F498" s="636"/>
      <c r="G498" s="636"/>
      <c r="H498" s="636"/>
      <c r="I498" s="636"/>
      <c r="J498" s="636"/>
      <c r="K498" s="636"/>
      <c r="L498" s="636"/>
      <c r="M498" s="636"/>
      <c r="N498" s="636"/>
      <c r="O498" s="636"/>
      <c r="P498" s="636"/>
      <c r="Q498" s="636"/>
      <c r="R498" s="636"/>
      <c r="S498" s="636"/>
      <c r="T498" s="636"/>
      <c r="U498" s="636"/>
      <c r="V498" s="636"/>
      <c r="W498" s="636"/>
      <c r="X498" s="636"/>
      <c r="Y498" s="636"/>
      <c r="Z498" s="636"/>
      <c r="AA498" s="636"/>
    </row>
    <row r="499">
      <c r="A499" s="636"/>
      <c r="B499" s="636"/>
      <c r="C499" s="636"/>
      <c r="D499" s="636"/>
      <c r="E499" s="636"/>
      <c r="F499" s="636"/>
      <c r="G499" s="636"/>
      <c r="H499" s="636"/>
      <c r="I499" s="636"/>
      <c r="J499" s="636"/>
      <c r="K499" s="636"/>
      <c r="L499" s="636"/>
      <c r="M499" s="636"/>
      <c r="N499" s="636"/>
      <c r="O499" s="636"/>
      <c r="P499" s="636"/>
      <c r="Q499" s="636"/>
      <c r="R499" s="636"/>
      <c r="S499" s="636"/>
      <c r="T499" s="636"/>
      <c r="U499" s="636"/>
      <c r="V499" s="636"/>
      <c r="W499" s="636"/>
      <c r="X499" s="636"/>
      <c r="Y499" s="636"/>
      <c r="Z499" s="636"/>
      <c r="AA499" s="636"/>
    </row>
    <row r="500">
      <c r="A500" s="636"/>
      <c r="B500" s="636"/>
      <c r="C500" s="636"/>
      <c r="D500" s="636"/>
      <c r="E500" s="636"/>
      <c r="F500" s="636"/>
      <c r="G500" s="636"/>
      <c r="H500" s="636"/>
      <c r="I500" s="636"/>
      <c r="J500" s="636"/>
      <c r="K500" s="636"/>
      <c r="L500" s="636"/>
      <c r="M500" s="636"/>
      <c r="N500" s="636"/>
      <c r="O500" s="636"/>
      <c r="P500" s="636"/>
      <c r="Q500" s="636"/>
      <c r="R500" s="636"/>
      <c r="S500" s="636"/>
      <c r="T500" s="636"/>
      <c r="U500" s="636"/>
      <c r="V500" s="636"/>
      <c r="W500" s="636"/>
      <c r="X500" s="636"/>
      <c r="Y500" s="636"/>
      <c r="Z500" s="636"/>
      <c r="AA500" s="636"/>
    </row>
    <row r="501">
      <c r="A501" s="636"/>
      <c r="B501" s="636"/>
      <c r="C501" s="636"/>
      <c r="D501" s="636"/>
      <c r="E501" s="636"/>
      <c r="F501" s="636"/>
      <c r="G501" s="636"/>
      <c r="H501" s="636"/>
      <c r="I501" s="636"/>
      <c r="J501" s="636"/>
      <c r="K501" s="636"/>
      <c r="L501" s="636"/>
      <c r="M501" s="636"/>
      <c r="N501" s="636"/>
      <c r="O501" s="636"/>
      <c r="P501" s="636"/>
      <c r="Q501" s="636"/>
      <c r="R501" s="636"/>
      <c r="S501" s="636"/>
      <c r="T501" s="636"/>
      <c r="U501" s="636"/>
      <c r="V501" s="636"/>
      <c r="W501" s="636"/>
      <c r="X501" s="636"/>
      <c r="Y501" s="636"/>
      <c r="Z501" s="636"/>
      <c r="AA501" s="636"/>
    </row>
    <row r="502">
      <c r="A502" s="636"/>
      <c r="B502" s="636"/>
      <c r="C502" s="636"/>
      <c r="D502" s="636"/>
      <c r="E502" s="636"/>
      <c r="F502" s="636"/>
      <c r="G502" s="636"/>
      <c r="H502" s="636"/>
      <c r="I502" s="636"/>
      <c r="J502" s="636"/>
      <c r="K502" s="636"/>
      <c r="L502" s="636"/>
      <c r="M502" s="636"/>
      <c r="N502" s="636"/>
      <c r="O502" s="636"/>
      <c r="P502" s="636"/>
      <c r="Q502" s="636"/>
      <c r="R502" s="636"/>
      <c r="S502" s="636"/>
      <c r="T502" s="636"/>
      <c r="U502" s="636"/>
      <c r="V502" s="636"/>
      <c r="W502" s="636"/>
      <c r="X502" s="636"/>
      <c r="Y502" s="636"/>
      <c r="Z502" s="636"/>
      <c r="AA502" s="636"/>
    </row>
    <row r="503">
      <c r="A503" s="636"/>
      <c r="B503" s="636"/>
      <c r="C503" s="636"/>
      <c r="D503" s="636"/>
      <c r="E503" s="636"/>
      <c r="F503" s="636"/>
      <c r="G503" s="636"/>
      <c r="H503" s="636"/>
      <c r="I503" s="636"/>
      <c r="J503" s="636"/>
      <c r="K503" s="636"/>
      <c r="L503" s="636"/>
      <c r="M503" s="636"/>
      <c r="N503" s="636"/>
      <c r="O503" s="636"/>
      <c r="P503" s="636"/>
      <c r="Q503" s="636"/>
      <c r="R503" s="636"/>
      <c r="S503" s="636"/>
      <c r="T503" s="636"/>
      <c r="U503" s="636"/>
      <c r="V503" s="636"/>
      <c r="W503" s="636"/>
      <c r="X503" s="636"/>
      <c r="Y503" s="636"/>
      <c r="Z503" s="636"/>
      <c r="AA503" s="636"/>
    </row>
    <row r="504">
      <c r="A504" s="636"/>
      <c r="B504" s="636"/>
      <c r="C504" s="636"/>
      <c r="D504" s="636"/>
      <c r="E504" s="636"/>
      <c r="F504" s="636"/>
      <c r="G504" s="636"/>
      <c r="H504" s="636"/>
      <c r="I504" s="636"/>
      <c r="J504" s="636"/>
      <c r="K504" s="636"/>
      <c r="L504" s="636"/>
      <c r="M504" s="636"/>
      <c r="N504" s="636"/>
      <c r="O504" s="636"/>
      <c r="P504" s="636"/>
      <c r="Q504" s="636"/>
      <c r="R504" s="636"/>
      <c r="S504" s="636"/>
      <c r="T504" s="636"/>
      <c r="U504" s="636"/>
      <c r="V504" s="636"/>
      <c r="W504" s="636"/>
      <c r="X504" s="636"/>
      <c r="Y504" s="636"/>
      <c r="Z504" s="636"/>
      <c r="AA504" s="636"/>
    </row>
    <row r="505">
      <c r="A505" s="636"/>
      <c r="B505" s="636"/>
      <c r="C505" s="636"/>
      <c r="D505" s="636"/>
      <c r="E505" s="636"/>
      <c r="F505" s="636"/>
      <c r="G505" s="636"/>
      <c r="H505" s="636"/>
      <c r="I505" s="636"/>
      <c r="J505" s="636"/>
      <c r="K505" s="636"/>
      <c r="L505" s="636"/>
      <c r="M505" s="636"/>
      <c r="N505" s="636"/>
      <c r="O505" s="636"/>
      <c r="P505" s="636"/>
      <c r="Q505" s="636"/>
      <c r="R505" s="636"/>
      <c r="S505" s="636"/>
      <c r="T505" s="636"/>
      <c r="U505" s="636"/>
      <c r="V505" s="636"/>
      <c r="W505" s="636"/>
      <c r="X505" s="636"/>
      <c r="Y505" s="636"/>
      <c r="Z505" s="636"/>
      <c r="AA505" s="636"/>
    </row>
    <row r="506">
      <c r="A506" s="636"/>
      <c r="B506" s="636"/>
      <c r="C506" s="636"/>
      <c r="D506" s="636"/>
      <c r="E506" s="636"/>
      <c r="F506" s="636"/>
      <c r="G506" s="636"/>
      <c r="H506" s="636"/>
      <c r="I506" s="636"/>
      <c r="J506" s="636"/>
      <c r="K506" s="636"/>
      <c r="L506" s="636"/>
      <c r="M506" s="636"/>
      <c r="N506" s="636"/>
      <c r="O506" s="636"/>
      <c r="P506" s="636"/>
      <c r="Q506" s="636"/>
      <c r="R506" s="636"/>
      <c r="S506" s="636"/>
      <c r="T506" s="636"/>
      <c r="U506" s="636"/>
      <c r="V506" s="636"/>
      <c r="W506" s="636"/>
      <c r="X506" s="636"/>
      <c r="Y506" s="636"/>
      <c r="Z506" s="636"/>
      <c r="AA506" s="636"/>
    </row>
    <row r="507">
      <c r="A507" s="636"/>
      <c r="B507" s="636"/>
      <c r="C507" s="636"/>
      <c r="D507" s="636"/>
      <c r="E507" s="636"/>
      <c r="F507" s="636"/>
      <c r="G507" s="636"/>
      <c r="H507" s="636"/>
      <c r="I507" s="636"/>
      <c r="J507" s="636"/>
      <c r="K507" s="636"/>
      <c r="L507" s="636"/>
      <c r="M507" s="636"/>
      <c r="N507" s="636"/>
      <c r="O507" s="636"/>
      <c r="P507" s="636"/>
      <c r="Q507" s="636"/>
      <c r="R507" s="636"/>
      <c r="S507" s="636"/>
      <c r="T507" s="636"/>
      <c r="U507" s="636"/>
      <c r="V507" s="636"/>
      <c r="W507" s="636"/>
      <c r="X507" s="636"/>
      <c r="Y507" s="636"/>
      <c r="Z507" s="636"/>
      <c r="AA507" s="636"/>
    </row>
    <row r="508">
      <c r="A508" s="636"/>
      <c r="B508" s="636"/>
      <c r="C508" s="636"/>
      <c r="D508" s="636"/>
      <c r="E508" s="636"/>
      <c r="F508" s="636"/>
      <c r="G508" s="636"/>
      <c r="H508" s="636"/>
      <c r="I508" s="636"/>
      <c r="J508" s="636"/>
      <c r="K508" s="636"/>
      <c r="L508" s="636"/>
      <c r="M508" s="636"/>
      <c r="N508" s="636"/>
      <c r="O508" s="636"/>
      <c r="P508" s="636"/>
      <c r="Q508" s="636"/>
      <c r="R508" s="636"/>
      <c r="S508" s="636"/>
      <c r="T508" s="636"/>
      <c r="U508" s="636"/>
      <c r="V508" s="636"/>
      <c r="W508" s="636"/>
      <c r="X508" s="636"/>
      <c r="Y508" s="636"/>
      <c r="Z508" s="636"/>
      <c r="AA508" s="636"/>
    </row>
    <row r="509">
      <c r="A509" s="636"/>
      <c r="B509" s="636"/>
      <c r="C509" s="636"/>
      <c r="D509" s="636"/>
      <c r="E509" s="636"/>
      <c r="F509" s="636"/>
      <c r="G509" s="636"/>
      <c r="H509" s="636"/>
      <c r="I509" s="636"/>
      <c r="J509" s="636"/>
      <c r="K509" s="636"/>
      <c r="L509" s="636"/>
      <c r="M509" s="636"/>
      <c r="N509" s="636"/>
      <c r="O509" s="636"/>
      <c r="P509" s="636"/>
      <c r="Q509" s="636"/>
      <c r="R509" s="636"/>
      <c r="S509" s="636"/>
      <c r="T509" s="636"/>
      <c r="U509" s="636"/>
      <c r="V509" s="636"/>
      <c r="W509" s="636"/>
      <c r="X509" s="636"/>
      <c r="Y509" s="636"/>
      <c r="Z509" s="636"/>
      <c r="AA509" s="636"/>
    </row>
    <row r="510">
      <c r="A510" s="636"/>
      <c r="B510" s="636"/>
      <c r="C510" s="636"/>
      <c r="D510" s="636"/>
      <c r="E510" s="636"/>
      <c r="F510" s="636"/>
      <c r="G510" s="636"/>
      <c r="H510" s="636"/>
      <c r="I510" s="636"/>
      <c r="J510" s="636"/>
      <c r="K510" s="636"/>
      <c r="L510" s="636"/>
      <c r="M510" s="636"/>
      <c r="N510" s="636"/>
      <c r="O510" s="636"/>
      <c r="P510" s="636"/>
      <c r="Q510" s="636"/>
      <c r="R510" s="636"/>
      <c r="S510" s="636"/>
      <c r="T510" s="636"/>
      <c r="U510" s="636"/>
      <c r="V510" s="636"/>
      <c r="W510" s="636"/>
      <c r="X510" s="636"/>
      <c r="Y510" s="636"/>
      <c r="Z510" s="636"/>
      <c r="AA510" s="636"/>
    </row>
    <row r="511">
      <c r="A511" s="636"/>
      <c r="B511" s="636"/>
      <c r="C511" s="636"/>
      <c r="D511" s="636"/>
      <c r="E511" s="636"/>
      <c r="F511" s="636"/>
      <c r="G511" s="636"/>
      <c r="H511" s="636"/>
      <c r="I511" s="636"/>
      <c r="J511" s="636"/>
      <c r="K511" s="636"/>
      <c r="L511" s="636"/>
      <c r="M511" s="636"/>
      <c r="N511" s="636"/>
      <c r="O511" s="636"/>
      <c r="P511" s="636"/>
      <c r="Q511" s="636"/>
      <c r="R511" s="636"/>
      <c r="S511" s="636"/>
      <c r="T511" s="636"/>
      <c r="U511" s="636"/>
      <c r="V511" s="636"/>
      <c r="W511" s="636"/>
      <c r="X511" s="636"/>
      <c r="Y511" s="636"/>
      <c r="Z511" s="636"/>
      <c r="AA511" s="636"/>
    </row>
    <row r="512">
      <c r="A512" s="636"/>
      <c r="B512" s="636"/>
      <c r="C512" s="636"/>
      <c r="D512" s="636"/>
      <c r="E512" s="636"/>
      <c r="F512" s="636"/>
      <c r="G512" s="636"/>
      <c r="H512" s="636"/>
      <c r="I512" s="636"/>
      <c r="J512" s="636"/>
      <c r="K512" s="636"/>
      <c r="L512" s="636"/>
      <c r="M512" s="636"/>
      <c r="N512" s="636"/>
      <c r="O512" s="636"/>
      <c r="P512" s="636"/>
      <c r="Q512" s="636"/>
      <c r="R512" s="636"/>
      <c r="S512" s="636"/>
      <c r="T512" s="636"/>
      <c r="U512" s="636"/>
      <c r="V512" s="636"/>
      <c r="W512" s="636"/>
      <c r="X512" s="636"/>
      <c r="Y512" s="636"/>
      <c r="Z512" s="636"/>
      <c r="AA512" s="636"/>
    </row>
    <row r="513">
      <c r="A513" s="636"/>
      <c r="B513" s="636"/>
      <c r="C513" s="636"/>
      <c r="D513" s="636"/>
      <c r="E513" s="636"/>
      <c r="F513" s="636"/>
      <c r="G513" s="636"/>
      <c r="H513" s="636"/>
      <c r="I513" s="636"/>
      <c r="J513" s="636"/>
      <c r="K513" s="636"/>
      <c r="L513" s="636"/>
      <c r="M513" s="636"/>
      <c r="N513" s="636"/>
      <c r="O513" s="636"/>
      <c r="P513" s="636"/>
      <c r="Q513" s="636"/>
      <c r="R513" s="636"/>
      <c r="S513" s="636"/>
      <c r="T513" s="636"/>
      <c r="U513" s="636"/>
      <c r="V513" s="636"/>
      <c r="W513" s="636"/>
      <c r="X513" s="636"/>
      <c r="Y513" s="636"/>
      <c r="Z513" s="636"/>
      <c r="AA513" s="636"/>
    </row>
    <row r="514">
      <c r="A514" s="636"/>
      <c r="B514" s="636"/>
      <c r="C514" s="636"/>
      <c r="D514" s="636"/>
      <c r="E514" s="636"/>
      <c r="F514" s="636"/>
      <c r="G514" s="636"/>
      <c r="H514" s="636"/>
      <c r="I514" s="636"/>
      <c r="J514" s="636"/>
      <c r="K514" s="636"/>
      <c r="L514" s="636"/>
      <c r="M514" s="636"/>
      <c r="N514" s="636"/>
      <c r="O514" s="636"/>
      <c r="P514" s="636"/>
      <c r="Q514" s="636"/>
      <c r="R514" s="636"/>
      <c r="S514" s="636"/>
      <c r="T514" s="636"/>
      <c r="U514" s="636"/>
      <c r="V514" s="636"/>
      <c r="W514" s="636"/>
      <c r="X514" s="636"/>
      <c r="Y514" s="636"/>
      <c r="Z514" s="636"/>
      <c r="AA514" s="636"/>
    </row>
    <row r="515">
      <c r="A515" s="636"/>
      <c r="B515" s="636"/>
      <c r="C515" s="636"/>
      <c r="D515" s="636"/>
      <c r="E515" s="636"/>
      <c r="F515" s="636"/>
      <c r="G515" s="636"/>
      <c r="H515" s="636"/>
      <c r="I515" s="636"/>
      <c r="J515" s="636"/>
      <c r="K515" s="636"/>
      <c r="L515" s="636"/>
      <c r="M515" s="636"/>
      <c r="N515" s="636"/>
      <c r="O515" s="636"/>
      <c r="P515" s="636"/>
      <c r="Q515" s="636"/>
      <c r="R515" s="636"/>
      <c r="S515" s="636"/>
      <c r="T515" s="636"/>
      <c r="U515" s="636"/>
      <c r="V515" s="636"/>
      <c r="W515" s="636"/>
      <c r="X515" s="636"/>
      <c r="Y515" s="636"/>
      <c r="Z515" s="636"/>
      <c r="AA515" s="636"/>
    </row>
    <row r="516">
      <c r="A516" s="636"/>
      <c r="B516" s="636"/>
      <c r="C516" s="636"/>
      <c r="D516" s="636"/>
      <c r="E516" s="636"/>
      <c r="F516" s="636"/>
      <c r="G516" s="636"/>
      <c r="H516" s="636"/>
      <c r="I516" s="636"/>
      <c r="J516" s="636"/>
      <c r="K516" s="636"/>
      <c r="L516" s="636"/>
      <c r="M516" s="636"/>
      <c r="N516" s="636"/>
      <c r="O516" s="636"/>
      <c r="P516" s="636"/>
      <c r="Q516" s="636"/>
      <c r="R516" s="636"/>
      <c r="S516" s="636"/>
      <c r="T516" s="636"/>
      <c r="U516" s="636"/>
      <c r="V516" s="636"/>
      <c r="W516" s="636"/>
      <c r="X516" s="636"/>
      <c r="Y516" s="636"/>
      <c r="Z516" s="636"/>
      <c r="AA516" s="636"/>
    </row>
    <row r="517">
      <c r="A517" s="636"/>
      <c r="B517" s="636"/>
      <c r="C517" s="636"/>
      <c r="D517" s="636"/>
      <c r="E517" s="636"/>
      <c r="F517" s="636"/>
      <c r="G517" s="636"/>
      <c r="H517" s="636"/>
      <c r="I517" s="636"/>
      <c r="J517" s="636"/>
      <c r="K517" s="636"/>
      <c r="L517" s="636"/>
      <c r="M517" s="636"/>
      <c r="N517" s="636"/>
      <c r="O517" s="636"/>
      <c r="P517" s="636"/>
      <c r="Q517" s="636"/>
      <c r="R517" s="636"/>
      <c r="S517" s="636"/>
      <c r="T517" s="636"/>
      <c r="U517" s="636"/>
      <c r="V517" s="636"/>
      <c r="W517" s="636"/>
      <c r="X517" s="636"/>
      <c r="Y517" s="636"/>
      <c r="Z517" s="636"/>
      <c r="AA517" s="636"/>
    </row>
    <row r="518">
      <c r="A518" s="636"/>
      <c r="B518" s="636"/>
      <c r="C518" s="636"/>
      <c r="D518" s="636"/>
      <c r="E518" s="636"/>
      <c r="F518" s="636"/>
      <c r="G518" s="636"/>
      <c r="H518" s="636"/>
      <c r="I518" s="636"/>
      <c r="J518" s="636"/>
      <c r="K518" s="636"/>
      <c r="L518" s="636"/>
      <c r="M518" s="636"/>
      <c r="N518" s="636"/>
      <c r="O518" s="636"/>
      <c r="P518" s="636"/>
      <c r="Q518" s="636"/>
      <c r="R518" s="636"/>
      <c r="S518" s="636"/>
      <c r="T518" s="636"/>
      <c r="U518" s="636"/>
      <c r="V518" s="636"/>
      <c r="W518" s="636"/>
      <c r="X518" s="636"/>
      <c r="Y518" s="636"/>
      <c r="Z518" s="636"/>
      <c r="AA518" s="636"/>
    </row>
    <row r="519">
      <c r="A519" s="636"/>
      <c r="B519" s="636"/>
      <c r="C519" s="636"/>
      <c r="D519" s="636"/>
      <c r="E519" s="636"/>
      <c r="F519" s="636"/>
      <c r="G519" s="636"/>
      <c r="H519" s="636"/>
      <c r="I519" s="636"/>
      <c r="J519" s="636"/>
      <c r="K519" s="636"/>
      <c r="L519" s="636"/>
      <c r="M519" s="636"/>
      <c r="N519" s="636"/>
      <c r="O519" s="636"/>
      <c r="P519" s="636"/>
      <c r="Q519" s="636"/>
      <c r="R519" s="636"/>
      <c r="S519" s="636"/>
      <c r="T519" s="636"/>
      <c r="U519" s="636"/>
      <c r="V519" s="636"/>
      <c r="W519" s="636"/>
      <c r="X519" s="636"/>
      <c r="Y519" s="636"/>
      <c r="Z519" s="636"/>
      <c r="AA519" s="636"/>
    </row>
    <row r="520">
      <c r="A520" s="636"/>
      <c r="B520" s="636"/>
      <c r="C520" s="636"/>
      <c r="D520" s="636"/>
      <c r="E520" s="636"/>
      <c r="F520" s="636"/>
      <c r="G520" s="636"/>
      <c r="H520" s="636"/>
      <c r="I520" s="636"/>
      <c r="J520" s="636"/>
      <c r="K520" s="636"/>
      <c r="L520" s="636"/>
      <c r="M520" s="636"/>
      <c r="N520" s="636"/>
      <c r="O520" s="636"/>
      <c r="P520" s="636"/>
      <c r="Q520" s="636"/>
      <c r="R520" s="636"/>
      <c r="S520" s="636"/>
      <c r="T520" s="636"/>
      <c r="U520" s="636"/>
      <c r="V520" s="636"/>
      <c r="W520" s="636"/>
      <c r="X520" s="636"/>
      <c r="Y520" s="636"/>
      <c r="Z520" s="636"/>
      <c r="AA520" s="636"/>
    </row>
    <row r="521">
      <c r="A521" s="636"/>
      <c r="B521" s="636"/>
      <c r="C521" s="636"/>
      <c r="D521" s="636"/>
      <c r="E521" s="636"/>
      <c r="F521" s="636"/>
      <c r="G521" s="636"/>
      <c r="H521" s="636"/>
      <c r="I521" s="636"/>
      <c r="J521" s="636"/>
      <c r="K521" s="636"/>
      <c r="L521" s="636"/>
      <c r="M521" s="636"/>
      <c r="N521" s="636"/>
      <c r="O521" s="636"/>
      <c r="P521" s="636"/>
      <c r="Q521" s="636"/>
      <c r="R521" s="636"/>
      <c r="S521" s="636"/>
      <c r="T521" s="636"/>
      <c r="U521" s="636"/>
      <c r="V521" s="636"/>
      <c r="W521" s="636"/>
      <c r="X521" s="636"/>
      <c r="Y521" s="636"/>
      <c r="Z521" s="636"/>
      <c r="AA521" s="636"/>
    </row>
    <row r="522">
      <c r="A522" s="636"/>
      <c r="B522" s="636"/>
      <c r="C522" s="636"/>
      <c r="D522" s="636"/>
      <c r="E522" s="636"/>
      <c r="F522" s="636"/>
      <c r="G522" s="636"/>
      <c r="H522" s="636"/>
      <c r="I522" s="636"/>
      <c r="J522" s="636"/>
      <c r="K522" s="636"/>
      <c r="L522" s="636"/>
      <c r="M522" s="636"/>
      <c r="N522" s="636"/>
      <c r="O522" s="636"/>
      <c r="P522" s="636"/>
      <c r="Q522" s="636"/>
      <c r="R522" s="636"/>
      <c r="S522" s="636"/>
      <c r="T522" s="636"/>
      <c r="U522" s="636"/>
      <c r="V522" s="636"/>
      <c r="W522" s="636"/>
      <c r="X522" s="636"/>
      <c r="Y522" s="636"/>
      <c r="Z522" s="636"/>
      <c r="AA522" s="636"/>
    </row>
    <row r="523">
      <c r="A523" s="636"/>
      <c r="B523" s="636"/>
      <c r="C523" s="636"/>
      <c r="D523" s="636"/>
      <c r="E523" s="636"/>
      <c r="F523" s="636"/>
      <c r="G523" s="636"/>
      <c r="H523" s="636"/>
      <c r="I523" s="636"/>
      <c r="J523" s="636"/>
      <c r="K523" s="636"/>
      <c r="L523" s="636"/>
      <c r="M523" s="636"/>
      <c r="N523" s="636"/>
      <c r="O523" s="636"/>
      <c r="P523" s="636"/>
      <c r="Q523" s="636"/>
      <c r="R523" s="636"/>
      <c r="S523" s="636"/>
      <c r="T523" s="636"/>
      <c r="U523" s="636"/>
      <c r="V523" s="636"/>
      <c r="W523" s="636"/>
      <c r="X523" s="636"/>
      <c r="Y523" s="636"/>
      <c r="Z523" s="636"/>
      <c r="AA523" s="636"/>
    </row>
    <row r="524">
      <c r="A524" s="636"/>
      <c r="B524" s="636"/>
      <c r="C524" s="636"/>
      <c r="D524" s="636"/>
      <c r="E524" s="636"/>
      <c r="F524" s="636"/>
      <c r="G524" s="636"/>
      <c r="H524" s="636"/>
      <c r="I524" s="636"/>
      <c r="J524" s="636"/>
      <c r="K524" s="636"/>
      <c r="L524" s="636"/>
      <c r="M524" s="636"/>
      <c r="N524" s="636"/>
      <c r="O524" s="636"/>
      <c r="P524" s="636"/>
      <c r="Q524" s="636"/>
      <c r="R524" s="636"/>
      <c r="S524" s="636"/>
      <c r="T524" s="636"/>
      <c r="U524" s="636"/>
      <c r="V524" s="636"/>
      <c r="W524" s="636"/>
      <c r="X524" s="636"/>
      <c r="Y524" s="636"/>
      <c r="Z524" s="636"/>
      <c r="AA524" s="636"/>
    </row>
    <row r="525">
      <c r="A525" s="636"/>
      <c r="B525" s="636"/>
      <c r="C525" s="636"/>
      <c r="D525" s="636"/>
      <c r="E525" s="636"/>
      <c r="F525" s="636"/>
      <c r="G525" s="636"/>
      <c r="H525" s="636"/>
      <c r="I525" s="636"/>
      <c r="J525" s="636"/>
      <c r="K525" s="636"/>
      <c r="L525" s="636"/>
      <c r="M525" s="636"/>
      <c r="N525" s="636"/>
      <c r="O525" s="636"/>
      <c r="P525" s="636"/>
      <c r="Q525" s="636"/>
      <c r="R525" s="636"/>
      <c r="S525" s="636"/>
      <c r="T525" s="636"/>
      <c r="U525" s="636"/>
      <c r="V525" s="636"/>
      <c r="W525" s="636"/>
      <c r="X525" s="636"/>
      <c r="Y525" s="636"/>
      <c r="Z525" s="636"/>
      <c r="AA525" s="636"/>
    </row>
    <row r="526">
      <c r="A526" s="636"/>
      <c r="B526" s="636"/>
      <c r="C526" s="636"/>
      <c r="D526" s="636"/>
      <c r="E526" s="636"/>
      <c r="F526" s="636"/>
      <c r="G526" s="636"/>
      <c r="H526" s="636"/>
      <c r="I526" s="636"/>
      <c r="J526" s="636"/>
      <c r="K526" s="636"/>
      <c r="L526" s="636"/>
      <c r="M526" s="636"/>
      <c r="N526" s="636"/>
      <c r="O526" s="636"/>
      <c r="P526" s="636"/>
      <c r="Q526" s="636"/>
      <c r="R526" s="636"/>
      <c r="S526" s="636"/>
      <c r="T526" s="636"/>
      <c r="U526" s="636"/>
      <c r="V526" s="636"/>
      <c r="W526" s="636"/>
      <c r="X526" s="636"/>
      <c r="Y526" s="636"/>
      <c r="Z526" s="636"/>
      <c r="AA526" s="636"/>
    </row>
    <row r="527">
      <c r="A527" s="636"/>
      <c r="B527" s="636"/>
      <c r="C527" s="636"/>
      <c r="D527" s="636"/>
      <c r="E527" s="636"/>
      <c r="F527" s="636"/>
      <c r="G527" s="636"/>
      <c r="H527" s="636"/>
      <c r="I527" s="636"/>
      <c r="J527" s="636"/>
      <c r="K527" s="636"/>
      <c r="L527" s="636"/>
      <c r="M527" s="636"/>
      <c r="N527" s="636"/>
      <c r="O527" s="636"/>
      <c r="P527" s="636"/>
      <c r="Q527" s="636"/>
      <c r="R527" s="636"/>
      <c r="S527" s="636"/>
      <c r="T527" s="636"/>
      <c r="U527" s="636"/>
      <c r="V527" s="636"/>
      <c r="W527" s="636"/>
      <c r="X527" s="636"/>
      <c r="Y527" s="636"/>
      <c r="Z527" s="636"/>
      <c r="AA527" s="636"/>
    </row>
    <row r="528">
      <c r="A528" s="636"/>
      <c r="B528" s="636"/>
      <c r="C528" s="636"/>
      <c r="D528" s="636"/>
      <c r="E528" s="636"/>
      <c r="F528" s="636"/>
      <c r="G528" s="636"/>
      <c r="H528" s="636"/>
      <c r="I528" s="636"/>
      <c r="J528" s="636"/>
      <c r="K528" s="636"/>
      <c r="L528" s="636"/>
      <c r="M528" s="636"/>
      <c r="N528" s="636"/>
      <c r="O528" s="636"/>
      <c r="P528" s="636"/>
      <c r="Q528" s="636"/>
      <c r="R528" s="636"/>
      <c r="S528" s="636"/>
      <c r="T528" s="636"/>
      <c r="U528" s="636"/>
      <c r="V528" s="636"/>
      <c r="W528" s="636"/>
      <c r="X528" s="636"/>
      <c r="Y528" s="636"/>
      <c r="Z528" s="636"/>
      <c r="AA528" s="636"/>
    </row>
    <row r="529">
      <c r="A529" s="636"/>
      <c r="B529" s="636"/>
      <c r="C529" s="636"/>
      <c r="D529" s="636"/>
      <c r="E529" s="636"/>
      <c r="F529" s="636"/>
      <c r="G529" s="636"/>
      <c r="H529" s="636"/>
      <c r="I529" s="636"/>
      <c r="J529" s="636"/>
      <c r="K529" s="636"/>
      <c r="L529" s="636"/>
      <c r="M529" s="636"/>
      <c r="N529" s="636"/>
      <c r="O529" s="636"/>
      <c r="P529" s="636"/>
      <c r="Q529" s="636"/>
      <c r="R529" s="636"/>
      <c r="S529" s="636"/>
      <c r="T529" s="636"/>
      <c r="U529" s="636"/>
      <c r="V529" s="636"/>
      <c r="W529" s="636"/>
      <c r="X529" s="636"/>
      <c r="Y529" s="636"/>
      <c r="Z529" s="636"/>
      <c r="AA529" s="636"/>
    </row>
    <row r="530">
      <c r="A530" s="636"/>
      <c r="B530" s="636"/>
      <c r="C530" s="636"/>
      <c r="D530" s="636"/>
      <c r="E530" s="636"/>
      <c r="F530" s="636"/>
      <c r="G530" s="636"/>
      <c r="H530" s="636"/>
      <c r="I530" s="636"/>
      <c r="J530" s="636"/>
      <c r="K530" s="636"/>
      <c r="L530" s="636"/>
      <c r="M530" s="636"/>
      <c r="N530" s="636"/>
      <c r="O530" s="636"/>
      <c r="P530" s="636"/>
      <c r="Q530" s="636"/>
      <c r="R530" s="636"/>
      <c r="S530" s="636"/>
      <c r="T530" s="636"/>
      <c r="U530" s="636"/>
      <c r="V530" s="636"/>
      <c r="W530" s="636"/>
      <c r="X530" s="636"/>
      <c r="Y530" s="636"/>
      <c r="Z530" s="636"/>
      <c r="AA530" s="636"/>
    </row>
    <row r="531">
      <c r="A531" s="636"/>
      <c r="B531" s="636"/>
      <c r="C531" s="636"/>
      <c r="D531" s="636"/>
      <c r="E531" s="636"/>
      <c r="F531" s="636"/>
      <c r="G531" s="636"/>
      <c r="H531" s="636"/>
      <c r="I531" s="636"/>
      <c r="J531" s="636"/>
      <c r="K531" s="636"/>
      <c r="L531" s="636"/>
      <c r="M531" s="636"/>
      <c r="N531" s="636"/>
      <c r="O531" s="636"/>
      <c r="P531" s="636"/>
      <c r="Q531" s="636"/>
      <c r="R531" s="636"/>
      <c r="S531" s="636"/>
      <c r="T531" s="636"/>
      <c r="U531" s="636"/>
      <c r="V531" s="636"/>
      <c r="W531" s="636"/>
      <c r="X531" s="636"/>
      <c r="Y531" s="636"/>
      <c r="Z531" s="636"/>
      <c r="AA531" s="636"/>
    </row>
    <row r="532">
      <c r="A532" s="636"/>
      <c r="B532" s="636"/>
      <c r="C532" s="636"/>
      <c r="D532" s="636"/>
      <c r="E532" s="636"/>
      <c r="F532" s="636"/>
      <c r="G532" s="636"/>
      <c r="H532" s="636"/>
      <c r="I532" s="636"/>
      <c r="J532" s="636"/>
      <c r="K532" s="636"/>
      <c r="L532" s="636"/>
      <c r="M532" s="636"/>
      <c r="N532" s="636"/>
      <c r="O532" s="636"/>
      <c r="P532" s="636"/>
      <c r="Q532" s="636"/>
      <c r="R532" s="636"/>
      <c r="S532" s="636"/>
      <c r="T532" s="636"/>
      <c r="U532" s="636"/>
      <c r="V532" s="636"/>
      <c r="W532" s="636"/>
      <c r="X532" s="636"/>
      <c r="Y532" s="636"/>
      <c r="Z532" s="636"/>
      <c r="AA532" s="636"/>
    </row>
    <row r="533">
      <c r="A533" s="636"/>
      <c r="B533" s="636"/>
      <c r="C533" s="636"/>
      <c r="D533" s="636"/>
      <c r="E533" s="636"/>
      <c r="F533" s="636"/>
      <c r="G533" s="636"/>
      <c r="H533" s="636"/>
      <c r="I533" s="636"/>
      <c r="J533" s="636"/>
      <c r="K533" s="636"/>
      <c r="L533" s="636"/>
      <c r="M533" s="636"/>
      <c r="N533" s="636"/>
      <c r="O533" s="636"/>
      <c r="P533" s="636"/>
      <c r="Q533" s="636"/>
      <c r="R533" s="636"/>
      <c r="S533" s="636"/>
      <c r="T533" s="636"/>
      <c r="U533" s="636"/>
      <c r="V533" s="636"/>
      <c r="W533" s="636"/>
      <c r="X533" s="636"/>
      <c r="Y533" s="636"/>
      <c r="Z533" s="636"/>
      <c r="AA533" s="636"/>
    </row>
    <row r="534">
      <c r="A534" s="636"/>
      <c r="B534" s="636"/>
      <c r="C534" s="636"/>
      <c r="D534" s="636"/>
      <c r="E534" s="636"/>
      <c r="F534" s="636"/>
      <c r="G534" s="636"/>
      <c r="H534" s="636"/>
      <c r="I534" s="636"/>
      <c r="J534" s="636"/>
      <c r="K534" s="636"/>
      <c r="L534" s="636"/>
      <c r="M534" s="636"/>
      <c r="N534" s="636"/>
      <c r="O534" s="636"/>
      <c r="P534" s="636"/>
      <c r="Q534" s="636"/>
      <c r="R534" s="636"/>
      <c r="S534" s="636"/>
      <c r="T534" s="636"/>
      <c r="U534" s="636"/>
      <c r="V534" s="636"/>
      <c r="W534" s="636"/>
      <c r="X534" s="636"/>
      <c r="Y534" s="636"/>
      <c r="Z534" s="636"/>
      <c r="AA534" s="636"/>
    </row>
    <row r="535">
      <c r="A535" s="636"/>
      <c r="B535" s="636"/>
      <c r="C535" s="636"/>
      <c r="D535" s="636"/>
      <c r="E535" s="636"/>
      <c r="F535" s="636"/>
      <c r="G535" s="636"/>
      <c r="H535" s="636"/>
      <c r="I535" s="636"/>
      <c r="J535" s="636"/>
      <c r="K535" s="636"/>
      <c r="L535" s="636"/>
      <c r="M535" s="636"/>
      <c r="N535" s="636"/>
      <c r="O535" s="636"/>
      <c r="P535" s="636"/>
      <c r="Q535" s="636"/>
      <c r="R535" s="636"/>
      <c r="S535" s="636"/>
      <c r="T535" s="636"/>
      <c r="U535" s="636"/>
      <c r="V535" s="636"/>
      <c r="W535" s="636"/>
      <c r="X535" s="636"/>
      <c r="Y535" s="636"/>
      <c r="Z535" s="636"/>
      <c r="AA535" s="636"/>
    </row>
    <row r="536">
      <c r="A536" s="636"/>
      <c r="B536" s="636"/>
      <c r="C536" s="636"/>
      <c r="D536" s="636"/>
      <c r="E536" s="636"/>
      <c r="F536" s="636"/>
      <c r="G536" s="636"/>
      <c r="H536" s="636"/>
      <c r="I536" s="636"/>
      <c r="J536" s="636"/>
      <c r="K536" s="636"/>
      <c r="L536" s="636"/>
      <c r="M536" s="636"/>
      <c r="N536" s="636"/>
      <c r="O536" s="636"/>
      <c r="P536" s="636"/>
      <c r="Q536" s="636"/>
      <c r="R536" s="636"/>
      <c r="S536" s="636"/>
      <c r="T536" s="636"/>
      <c r="U536" s="636"/>
      <c r="V536" s="636"/>
      <c r="W536" s="636"/>
      <c r="X536" s="636"/>
      <c r="Y536" s="636"/>
      <c r="Z536" s="636"/>
      <c r="AA536" s="636"/>
    </row>
    <row r="537">
      <c r="A537" s="636"/>
      <c r="B537" s="636"/>
      <c r="C537" s="636"/>
      <c r="D537" s="636"/>
      <c r="E537" s="636"/>
      <c r="F537" s="636"/>
      <c r="G537" s="636"/>
      <c r="H537" s="636"/>
      <c r="I537" s="636"/>
      <c r="J537" s="636"/>
      <c r="K537" s="636"/>
      <c r="L537" s="636"/>
      <c r="M537" s="636"/>
      <c r="N537" s="636"/>
      <c r="O537" s="636"/>
      <c r="P537" s="636"/>
      <c r="Q537" s="636"/>
      <c r="R537" s="636"/>
      <c r="S537" s="636"/>
      <c r="T537" s="636"/>
      <c r="U537" s="636"/>
      <c r="V537" s="636"/>
      <c r="W537" s="636"/>
      <c r="X537" s="636"/>
      <c r="Y537" s="636"/>
      <c r="Z537" s="636"/>
      <c r="AA537" s="636"/>
    </row>
    <row r="538">
      <c r="A538" s="636"/>
      <c r="B538" s="636"/>
      <c r="C538" s="636"/>
      <c r="D538" s="636"/>
      <c r="E538" s="636"/>
      <c r="F538" s="636"/>
      <c r="G538" s="636"/>
      <c r="H538" s="636"/>
      <c r="I538" s="636"/>
      <c r="J538" s="636"/>
      <c r="K538" s="636"/>
      <c r="L538" s="636"/>
      <c r="M538" s="636"/>
      <c r="N538" s="636"/>
      <c r="O538" s="636"/>
      <c r="P538" s="636"/>
      <c r="Q538" s="636"/>
      <c r="R538" s="636"/>
      <c r="S538" s="636"/>
      <c r="T538" s="636"/>
      <c r="U538" s="636"/>
      <c r="V538" s="636"/>
      <c r="W538" s="636"/>
      <c r="X538" s="636"/>
      <c r="Y538" s="636"/>
      <c r="Z538" s="636"/>
      <c r="AA538" s="636"/>
    </row>
    <row r="539">
      <c r="A539" s="636"/>
      <c r="B539" s="636"/>
      <c r="C539" s="636"/>
      <c r="D539" s="636"/>
      <c r="E539" s="636"/>
      <c r="F539" s="636"/>
      <c r="G539" s="636"/>
      <c r="H539" s="636"/>
      <c r="I539" s="636"/>
      <c r="J539" s="636"/>
      <c r="K539" s="636"/>
      <c r="L539" s="636"/>
      <c r="M539" s="636"/>
      <c r="N539" s="636"/>
      <c r="O539" s="636"/>
      <c r="P539" s="636"/>
      <c r="Q539" s="636"/>
      <c r="R539" s="636"/>
      <c r="S539" s="636"/>
      <c r="T539" s="636"/>
      <c r="U539" s="636"/>
      <c r="V539" s="636"/>
      <c r="W539" s="636"/>
      <c r="X539" s="636"/>
      <c r="Y539" s="636"/>
      <c r="Z539" s="636"/>
      <c r="AA539" s="636"/>
    </row>
    <row r="540">
      <c r="A540" s="636"/>
      <c r="B540" s="636"/>
      <c r="C540" s="636"/>
      <c r="D540" s="636"/>
      <c r="E540" s="636"/>
      <c r="F540" s="636"/>
      <c r="G540" s="636"/>
      <c r="H540" s="636"/>
      <c r="I540" s="636"/>
      <c r="J540" s="636"/>
      <c r="K540" s="636"/>
      <c r="L540" s="636"/>
      <c r="M540" s="636"/>
      <c r="N540" s="636"/>
      <c r="O540" s="636"/>
      <c r="P540" s="636"/>
      <c r="Q540" s="636"/>
      <c r="R540" s="636"/>
      <c r="S540" s="636"/>
      <c r="T540" s="636"/>
      <c r="U540" s="636"/>
      <c r="V540" s="636"/>
      <c r="W540" s="636"/>
      <c r="X540" s="636"/>
      <c r="Y540" s="636"/>
      <c r="Z540" s="636"/>
      <c r="AA540" s="636"/>
    </row>
    <row r="541">
      <c r="A541" s="636"/>
      <c r="B541" s="636"/>
      <c r="C541" s="636"/>
      <c r="D541" s="636"/>
      <c r="E541" s="636"/>
      <c r="F541" s="636"/>
      <c r="G541" s="636"/>
      <c r="H541" s="636"/>
      <c r="I541" s="636"/>
      <c r="J541" s="636"/>
      <c r="K541" s="636"/>
      <c r="L541" s="636"/>
      <c r="M541" s="636"/>
      <c r="N541" s="636"/>
      <c r="O541" s="636"/>
      <c r="P541" s="636"/>
      <c r="Q541" s="636"/>
      <c r="R541" s="636"/>
      <c r="S541" s="636"/>
      <c r="T541" s="636"/>
      <c r="U541" s="636"/>
      <c r="V541" s="636"/>
      <c r="W541" s="636"/>
      <c r="X541" s="636"/>
      <c r="Y541" s="636"/>
      <c r="Z541" s="636"/>
      <c r="AA541" s="636"/>
    </row>
    <row r="542">
      <c r="A542" s="636"/>
      <c r="B542" s="636"/>
      <c r="C542" s="636"/>
      <c r="D542" s="636"/>
      <c r="E542" s="636"/>
      <c r="F542" s="636"/>
      <c r="G542" s="636"/>
      <c r="H542" s="636"/>
      <c r="I542" s="636"/>
      <c r="J542" s="636"/>
      <c r="K542" s="636"/>
      <c r="L542" s="636"/>
      <c r="M542" s="636"/>
      <c r="N542" s="636"/>
      <c r="O542" s="636"/>
      <c r="P542" s="636"/>
      <c r="Q542" s="636"/>
      <c r="R542" s="636"/>
      <c r="S542" s="636"/>
      <c r="T542" s="636"/>
      <c r="U542" s="636"/>
      <c r="V542" s="636"/>
      <c r="W542" s="636"/>
      <c r="X542" s="636"/>
      <c r="Y542" s="636"/>
      <c r="Z542" s="636"/>
      <c r="AA542" s="636"/>
    </row>
    <row r="543">
      <c r="A543" s="636"/>
      <c r="B543" s="636"/>
      <c r="C543" s="636"/>
      <c r="D543" s="636"/>
      <c r="E543" s="636"/>
      <c r="F543" s="636"/>
      <c r="G543" s="636"/>
      <c r="H543" s="636"/>
      <c r="I543" s="636"/>
      <c r="J543" s="636"/>
      <c r="K543" s="636"/>
      <c r="L543" s="636"/>
      <c r="M543" s="636"/>
      <c r="N543" s="636"/>
      <c r="O543" s="636"/>
      <c r="P543" s="636"/>
      <c r="Q543" s="636"/>
      <c r="R543" s="636"/>
      <c r="S543" s="636"/>
      <c r="T543" s="636"/>
      <c r="U543" s="636"/>
      <c r="V543" s="636"/>
      <c r="W543" s="636"/>
      <c r="X543" s="636"/>
      <c r="Y543" s="636"/>
      <c r="Z543" s="636"/>
      <c r="AA543" s="636"/>
    </row>
    <row r="544">
      <c r="A544" s="636"/>
      <c r="B544" s="636"/>
      <c r="C544" s="636"/>
      <c r="D544" s="636"/>
      <c r="E544" s="636"/>
      <c r="F544" s="636"/>
      <c r="G544" s="636"/>
      <c r="H544" s="636"/>
      <c r="I544" s="636"/>
      <c r="J544" s="636"/>
      <c r="K544" s="636"/>
      <c r="L544" s="636"/>
      <c r="M544" s="636"/>
      <c r="N544" s="636"/>
      <c r="O544" s="636"/>
      <c r="P544" s="636"/>
      <c r="Q544" s="636"/>
      <c r="R544" s="636"/>
      <c r="S544" s="636"/>
      <c r="T544" s="636"/>
      <c r="U544" s="636"/>
      <c r="V544" s="636"/>
      <c r="W544" s="636"/>
      <c r="X544" s="636"/>
      <c r="Y544" s="636"/>
      <c r="Z544" s="636"/>
      <c r="AA544" s="636"/>
    </row>
    <row r="545">
      <c r="A545" s="636"/>
      <c r="B545" s="636"/>
      <c r="C545" s="636"/>
      <c r="D545" s="636"/>
      <c r="E545" s="636"/>
      <c r="F545" s="636"/>
      <c r="G545" s="636"/>
      <c r="H545" s="636"/>
      <c r="I545" s="636"/>
      <c r="J545" s="636"/>
      <c r="K545" s="636"/>
      <c r="L545" s="636"/>
      <c r="M545" s="636"/>
      <c r="N545" s="636"/>
      <c r="O545" s="636"/>
      <c r="P545" s="636"/>
      <c r="Q545" s="636"/>
      <c r="R545" s="636"/>
      <c r="S545" s="636"/>
      <c r="T545" s="636"/>
      <c r="U545" s="636"/>
      <c r="V545" s="636"/>
      <c r="W545" s="636"/>
      <c r="X545" s="636"/>
      <c r="Y545" s="636"/>
      <c r="Z545" s="636"/>
      <c r="AA545" s="636"/>
    </row>
    <row r="546">
      <c r="A546" s="636"/>
      <c r="B546" s="636"/>
      <c r="C546" s="636"/>
      <c r="D546" s="636"/>
      <c r="E546" s="636"/>
      <c r="F546" s="636"/>
      <c r="G546" s="636"/>
      <c r="H546" s="636"/>
      <c r="I546" s="636"/>
      <c r="J546" s="636"/>
      <c r="K546" s="636"/>
      <c r="L546" s="636"/>
      <c r="M546" s="636"/>
      <c r="N546" s="636"/>
      <c r="O546" s="636"/>
      <c r="P546" s="636"/>
      <c r="Q546" s="636"/>
      <c r="R546" s="636"/>
      <c r="S546" s="636"/>
      <c r="T546" s="636"/>
      <c r="U546" s="636"/>
      <c r="V546" s="636"/>
      <c r="W546" s="636"/>
      <c r="X546" s="636"/>
      <c r="Y546" s="636"/>
      <c r="Z546" s="636"/>
      <c r="AA546" s="636"/>
    </row>
    <row r="547">
      <c r="A547" s="636"/>
      <c r="B547" s="636"/>
      <c r="C547" s="636"/>
      <c r="D547" s="636"/>
      <c r="E547" s="636"/>
      <c r="F547" s="636"/>
      <c r="G547" s="636"/>
      <c r="H547" s="636"/>
      <c r="I547" s="636"/>
      <c r="J547" s="636"/>
      <c r="K547" s="636"/>
      <c r="L547" s="636"/>
      <c r="M547" s="636"/>
      <c r="N547" s="636"/>
      <c r="O547" s="636"/>
      <c r="P547" s="636"/>
      <c r="Q547" s="636"/>
      <c r="R547" s="636"/>
      <c r="S547" s="636"/>
      <c r="T547" s="636"/>
      <c r="U547" s="636"/>
      <c r="V547" s="636"/>
      <c r="W547" s="636"/>
      <c r="X547" s="636"/>
      <c r="Y547" s="636"/>
      <c r="Z547" s="636"/>
      <c r="AA547" s="636"/>
    </row>
    <row r="548">
      <c r="A548" s="636"/>
      <c r="B548" s="636"/>
      <c r="C548" s="636"/>
      <c r="D548" s="636"/>
      <c r="E548" s="636"/>
      <c r="F548" s="636"/>
      <c r="G548" s="636"/>
      <c r="H548" s="636"/>
      <c r="I548" s="636"/>
      <c r="J548" s="636"/>
      <c r="K548" s="636"/>
      <c r="L548" s="636"/>
      <c r="M548" s="636"/>
      <c r="N548" s="636"/>
      <c r="O548" s="636"/>
      <c r="P548" s="636"/>
      <c r="Q548" s="636"/>
      <c r="R548" s="636"/>
      <c r="S548" s="636"/>
      <c r="T548" s="636"/>
      <c r="U548" s="636"/>
      <c r="V548" s="636"/>
      <c r="W548" s="636"/>
      <c r="X548" s="636"/>
      <c r="Y548" s="636"/>
      <c r="Z548" s="636"/>
      <c r="AA548" s="636"/>
    </row>
    <row r="549">
      <c r="A549" s="636"/>
      <c r="B549" s="636"/>
      <c r="C549" s="636"/>
      <c r="D549" s="636"/>
      <c r="E549" s="636"/>
      <c r="F549" s="636"/>
      <c r="G549" s="636"/>
      <c r="H549" s="636"/>
      <c r="I549" s="636"/>
      <c r="J549" s="636"/>
      <c r="K549" s="636"/>
      <c r="L549" s="636"/>
      <c r="M549" s="636"/>
      <c r="N549" s="636"/>
      <c r="O549" s="636"/>
      <c r="P549" s="636"/>
      <c r="Q549" s="636"/>
      <c r="R549" s="636"/>
      <c r="S549" s="636"/>
      <c r="T549" s="636"/>
      <c r="U549" s="636"/>
      <c r="V549" s="636"/>
      <c r="W549" s="636"/>
      <c r="X549" s="636"/>
      <c r="Y549" s="636"/>
      <c r="Z549" s="636"/>
      <c r="AA549" s="636"/>
    </row>
    <row r="550">
      <c r="A550" s="636"/>
      <c r="B550" s="636"/>
      <c r="C550" s="636"/>
      <c r="D550" s="636"/>
      <c r="E550" s="636"/>
      <c r="F550" s="636"/>
      <c r="G550" s="636"/>
      <c r="H550" s="636"/>
      <c r="I550" s="636"/>
      <c r="J550" s="636"/>
      <c r="K550" s="636"/>
      <c r="L550" s="636"/>
      <c r="M550" s="636"/>
      <c r="N550" s="636"/>
      <c r="O550" s="636"/>
      <c r="P550" s="636"/>
      <c r="Q550" s="636"/>
      <c r="R550" s="636"/>
      <c r="S550" s="636"/>
      <c r="T550" s="636"/>
      <c r="U550" s="636"/>
      <c r="V550" s="636"/>
      <c r="W550" s="636"/>
      <c r="X550" s="636"/>
      <c r="Y550" s="636"/>
      <c r="Z550" s="636"/>
      <c r="AA550" s="636"/>
    </row>
    <row r="551">
      <c r="A551" s="636"/>
      <c r="B551" s="636"/>
      <c r="C551" s="636"/>
      <c r="D551" s="636"/>
      <c r="E551" s="636"/>
      <c r="F551" s="636"/>
      <c r="G551" s="636"/>
      <c r="H551" s="636"/>
      <c r="I551" s="636"/>
      <c r="J551" s="636"/>
      <c r="K551" s="636"/>
      <c r="L551" s="636"/>
      <c r="M551" s="636"/>
      <c r="N551" s="636"/>
      <c r="O551" s="636"/>
      <c r="P551" s="636"/>
      <c r="Q551" s="636"/>
      <c r="R551" s="636"/>
      <c r="S551" s="636"/>
      <c r="T551" s="636"/>
      <c r="U551" s="636"/>
      <c r="V551" s="636"/>
      <c r="W551" s="636"/>
      <c r="X551" s="636"/>
      <c r="Y551" s="636"/>
      <c r="Z551" s="636"/>
      <c r="AA551" s="636"/>
    </row>
    <row r="552">
      <c r="A552" s="636"/>
      <c r="B552" s="636"/>
      <c r="C552" s="636"/>
      <c r="D552" s="636"/>
      <c r="E552" s="636"/>
      <c r="F552" s="636"/>
      <c r="G552" s="636"/>
      <c r="H552" s="636"/>
      <c r="I552" s="636"/>
      <c r="J552" s="636"/>
      <c r="K552" s="636"/>
      <c r="L552" s="636"/>
      <c r="M552" s="636"/>
      <c r="N552" s="636"/>
      <c r="O552" s="636"/>
      <c r="P552" s="636"/>
      <c r="Q552" s="636"/>
      <c r="R552" s="636"/>
      <c r="S552" s="636"/>
      <c r="T552" s="636"/>
      <c r="U552" s="636"/>
      <c r="V552" s="636"/>
      <c r="W552" s="636"/>
      <c r="X552" s="636"/>
      <c r="Y552" s="636"/>
      <c r="Z552" s="636"/>
      <c r="AA552" s="636"/>
    </row>
    <row r="553">
      <c r="A553" s="636"/>
      <c r="B553" s="636"/>
      <c r="C553" s="636"/>
      <c r="D553" s="636"/>
      <c r="E553" s="636"/>
      <c r="F553" s="636"/>
      <c r="G553" s="636"/>
      <c r="H553" s="636"/>
      <c r="I553" s="636"/>
      <c r="J553" s="636"/>
      <c r="K553" s="636"/>
      <c r="L553" s="636"/>
      <c r="M553" s="636"/>
      <c r="N553" s="636"/>
      <c r="O553" s="636"/>
      <c r="P553" s="636"/>
      <c r="Q553" s="636"/>
      <c r="R553" s="636"/>
      <c r="S553" s="636"/>
      <c r="T553" s="636"/>
      <c r="U553" s="636"/>
      <c r="V553" s="636"/>
      <c r="W553" s="636"/>
      <c r="X553" s="636"/>
      <c r="Y553" s="636"/>
      <c r="Z553" s="636"/>
      <c r="AA553" s="636"/>
    </row>
    <row r="554">
      <c r="A554" s="636"/>
      <c r="B554" s="636"/>
      <c r="C554" s="636"/>
      <c r="D554" s="636"/>
      <c r="E554" s="636"/>
      <c r="F554" s="636"/>
      <c r="G554" s="636"/>
      <c r="H554" s="636"/>
      <c r="I554" s="636"/>
      <c r="J554" s="636"/>
      <c r="K554" s="636"/>
      <c r="L554" s="636"/>
      <c r="M554" s="636"/>
      <c r="N554" s="636"/>
      <c r="O554" s="636"/>
      <c r="P554" s="636"/>
      <c r="Q554" s="636"/>
      <c r="R554" s="636"/>
      <c r="S554" s="636"/>
      <c r="T554" s="636"/>
      <c r="U554" s="636"/>
      <c r="V554" s="636"/>
      <c r="W554" s="636"/>
      <c r="X554" s="636"/>
      <c r="Y554" s="636"/>
      <c r="Z554" s="636"/>
      <c r="AA554" s="636"/>
    </row>
    <row r="555">
      <c r="A555" s="636"/>
      <c r="B555" s="636"/>
      <c r="C555" s="636"/>
      <c r="D555" s="636"/>
      <c r="E555" s="636"/>
      <c r="F555" s="636"/>
      <c r="G555" s="636"/>
      <c r="H555" s="636"/>
      <c r="I555" s="636"/>
      <c r="J555" s="636"/>
      <c r="K555" s="636"/>
      <c r="L555" s="636"/>
      <c r="M555" s="636"/>
      <c r="N555" s="636"/>
      <c r="O555" s="636"/>
      <c r="P555" s="636"/>
      <c r="Q555" s="636"/>
      <c r="R555" s="636"/>
      <c r="S555" s="636"/>
      <c r="T555" s="636"/>
      <c r="U555" s="636"/>
      <c r="V555" s="636"/>
      <c r="W555" s="636"/>
      <c r="X555" s="636"/>
      <c r="Y555" s="636"/>
      <c r="Z555" s="636"/>
      <c r="AA555" s="636"/>
    </row>
    <row r="556">
      <c r="A556" s="636"/>
      <c r="B556" s="636"/>
      <c r="C556" s="636"/>
      <c r="D556" s="636"/>
      <c r="E556" s="636"/>
      <c r="F556" s="636"/>
      <c r="G556" s="636"/>
      <c r="H556" s="636"/>
      <c r="I556" s="636"/>
      <c r="J556" s="636"/>
      <c r="K556" s="636"/>
      <c r="L556" s="636"/>
      <c r="M556" s="636"/>
      <c r="N556" s="636"/>
      <c r="O556" s="636"/>
      <c r="P556" s="636"/>
      <c r="Q556" s="636"/>
      <c r="R556" s="636"/>
      <c r="S556" s="636"/>
      <c r="T556" s="636"/>
      <c r="U556" s="636"/>
      <c r="V556" s="636"/>
      <c r="W556" s="636"/>
      <c r="X556" s="636"/>
      <c r="Y556" s="636"/>
      <c r="Z556" s="636"/>
      <c r="AA556" s="636"/>
    </row>
    <row r="557">
      <c r="A557" s="636"/>
      <c r="B557" s="636"/>
      <c r="C557" s="636"/>
      <c r="D557" s="636"/>
      <c r="E557" s="636"/>
      <c r="F557" s="636"/>
      <c r="G557" s="636"/>
      <c r="H557" s="636"/>
      <c r="I557" s="636"/>
      <c r="J557" s="636"/>
      <c r="K557" s="636"/>
      <c r="L557" s="636"/>
      <c r="M557" s="636"/>
      <c r="N557" s="636"/>
      <c r="O557" s="636"/>
      <c r="P557" s="636"/>
      <c r="Q557" s="636"/>
      <c r="R557" s="636"/>
      <c r="S557" s="636"/>
      <c r="T557" s="636"/>
      <c r="U557" s="636"/>
      <c r="V557" s="636"/>
      <c r="W557" s="636"/>
      <c r="X557" s="636"/>
      <c r="Y557" s="636"/>
      <c r="Z557" s="636"/>
      <c r="AA557" s="636"/>
    </row>
    <row r="558">
      <c r="A558" s="636"/>
      <c r="B558" s="636"/>
      <c r="C558" s="636"/>
      <c r="D558" s="636"/>
      <c r="E558" s="636"/>
      <c r="F558" s="636"/>
      <c r="G558" s="636"/>
      <c r="H558" s="636"/>
      <c r="I558" s="636"/>
      <c r="J558" s="636"/>
      <c r="K558" s="636"/>
      <c r="L558" s="636"/>
      <c r="M558" s="636"/>
      <c r="N558" s="636"/>
      <c r="O558" s="636"/>
      <c r="P558" s="636"/>
      <c r="Q558" s="636"/>
      <c r="R558" s="636"/>
      <c r="S558" s="636"/>
      <c r="T558" s="636"/>
      <c r="U558" s="636"/>
      <c r="V558" s="636"/>
      <c r="W558" s="636"/>
      <c r="X558" s="636"/>
      <c r="Y558" s="636"/>
      <c r="Z558" s="636"/>
      <c r="AA558" s="636"/>
    </row>
    <row r="559">
      <c r="A559" s="636"/>
      <c r="B559" s="636"/>
      <c r="C559" s="636"/>
      <c r="D559" s="636"/>
      <c r="E559" s="636"/>
      <c r="F559" s="636"/>
      <c r="G559" s="636"/>
      <c r="H559" s="636"/>
      <c r="I559" s="636"/>
      <c r="J559" s="636"/>
      <c r="K559" s="636"/>
      <c r="L559" s="636"/>
      <c r="M559" s="636"/>
      <c r="N559" s="636"/>
      <c r="O559" s="636"/>
      <c r="P559" s="636"/>
      <c r="Q559" s="636"/>
      <c r="R559" s="636"/>
      <c r="S559" s="636"/>
      <c r="T559" s="636"/>
      <c r="U559" s="636"/>
      <c r="V559" s="636"/>
      <c r="W559" s="636"/>
      <c r="X559" s="636"/>
      <c r="Y559" s="636"/>
      <c r="Z559" s="636"/>
      <c r="AA559" s="636"/>
    </row>
    <row r="560">
      <c r="A560" s="636"/>
      <c r="B560" s="636"/>
      <c r="C560" s="636"/>
      <c r="D560" s="636"/>
      <c r="E560" s="636"/>
      <c r="F560" s="636"/>
      <c r="G560" s="636"/>
      <c r="H560" s="636"/>
      <c r="I560" s="636"/>
      <c r="J560" s="636"/>
      <c r="K560" s="636"/>
      <c r="L560" s="636"/>
      <c r="M560" s="636"/>
      <c r="N560" s="636"/>
      <c r="O560" s="636"/>
      <c r="P560" s="636"/>
      <c r="Q560" s="636"/>
      <c r="R560" s="636"/>
      <c r="S560" s="636"/>
      <c r="T560" s="636"/>
      <c r="U560" s="636"/>
      <c r="V560" s="636"/>
      <c r="W560" s="636"/>
      <c r="X560" s="636"/>
      <c r="Y560" s="636"/>
      <c r="Z560" s="636"/>
      <c r="AA560" s="636"/>
    </row>
    <row r="561">
      <c r="A561" s="636"/>
      <c r="B561" s="636"/>
      <c r="C561" s="636"/>
      <c r="D561" s="636"/>
      <c r="E561" s="636"/>
      <c r="F561" s="636"/>
      <c r="G561" s="636"/>
      <c r="H561" s="636"/>
      <c r="I561" s="636"/>
      <c r="J561" s="636"/>
      <c r="K561" s="636"/>
      <c r="L561" s="636"/>
      <c r="M561" s="636"/>
      <c r="N561" s="636"/>
      <c r="O561" s="636"/>
      <c r="P561" s="636"/>
      <c r="Q561" s="636"/>
      <c r="R561" s="636"/>
      <c r="S561" s="636"/>
      <c r="T561" s="636"/>
      <c r="U561" s="636"/>
      <c r="V561" s="636"/>
      <c r="W561" s="636"/>
      <c r="X561" s="636"/>
      <c r="Y561" s="636"/>
      <c r="Z561" s="636"/>
      <c r="AA561" s="636"/>
    </row>
    <row r="562">
      <c r="A562" s="636"/>
      <c r="B562" s="636"/>
      <c r="C562" s="636"/>
      <c r="D562" s="636"/>
      <c r="E562" s="636"/>
      <c r="F562" s="636"/>
      <c r="G562" s="636"/>
      <c r="H562" s="636"/>
      <c r="I562" s="636"/>
      <c r="J562" s="636"/>
      <c r="K562" s="636"/>
      <c r="L562" s="636"/>
      <c r="M562" s="636"/>
      <c r="N562" s="636"/>
      <c r="O562" s="636"/>
      <c r="P562" s="636"/>
      <c r="Q562" s="636"/>
      <c r="R562" s="636"/>
      <c r="S562" s="636"/>
      <c r="T562" s="636"/>
      <c r="U562" s="636"/>
      <c r="V562" s="636"/>
      <c r="W562" s="636"/>
      <c r="X562" s="636"/>
      <c r="Y562" s="636"/>
      <c r="Z562" s="636"/>
      <c r="AA562" s="636"/>
    </row>
    <row r="563">
      <c r="A563" s="636"/>
      <c r="B563" s="636"/>
      <c r="C563" s="636"/>
      <c r="D563" s="636"/>
      <c r="E563" s="636"/>
      <c r="F563" s="636"/>
      <c r="G563" s="636"/>
      <c r="H563" s="636"/>
      <c r="I563" s="636"/>
      <c r="J563" s="636"/>
      <c r="K563" s="636"/>
      <c r="L563" s="636"/>
      <c r="M563" s="636"/>
      <c r="N563" s="636"/>
      <c r="O563" s="636"/>
      <c r="P563" s="636"/>
      <c r="Q563" s="636"/>
      <c r="R563" s="636"/>
      <c r="S563" s="636"/>
      <c r="T563" s="636"/>
      <c r="U563" s="636"/>
      <c r="V563" s="636"/>
      <c r="W563" s="636"/>
      <c r="X563" s="636"/>
      <c r="Y563" s="636"/>
      <c r="Z563" s="636"/>
      <c r="AA563" s="636"/>
    </row>
    <row r="564">
      <c r="A564" s="636"/>
      <c r="B564" s="636"/>
      <c r="C564" s="636"/>
      <c r="D564" s="636"/>
      <c r="E564" s="636"/>
      <c r="F564" s="636"/>
      <c r="G564" s="636"/>
      <c r="H564" s="636"/>
      <c r="I564" s="636"/>
      <c r="J564" s="636"/>
      <c r="K564" s="636"/>
      <c r="L564" s="636"/>
      <c r="M564" s="636"/>
      <c r="N564" s="636"/>
      <c r="O564" s="636"/>
      <c r="P564" s="636"/>
      <c r="Q564" s="636"/>
      <c r="R564" s="636"/>
      <c r="S564" s="636"/>
      <c r="T564" s="636"/>
      <c r="U564" s="636"/>
      <c r="V564" s="636"/>
      <c r="W564" s="636"/>
      <c r="X564" s="636"/>
      <c r="Y564" s="636"/>
      <c r="Z564" s="636"/>
      <c r="AA564" s="636"/>
    </row>
    <row r="565">
      <c r="A565" s="636"/>
      <c r="B565" s="636"/>
      <c r="C565" s="636"/>
      <c r="D565" s="636"/>
      <c r="E565" s="636"/>
      <c r="F565" s="636"/>
      <c r="G565" s="636"/>
      <c r="H565" s="636"/>
      <c r="I565" s="636"/>
      <c r="J565" s="636"/>
      <c r="K565" s="636"/>
      <c r="L565" s="636"/>
      <c r="M565" s="636"/>
      <c r="N565" s="636"/>
      <c r="O565" s="636"/>
      <c r="P565" s="636"/>
      <c r="Q565" s="636"/>
      <c r="R565" s="636"/>
      <c r="S565" s="636"/>
      <c r="T565" s="636"/>
      <c r="U565" s="636"/>
      <c r="V565" s="636"/>
      <c r="W565" s="636"/>
      <c r="X565" s="636"/>
      <c r="Y565" s="636"/>
      <c r="Z565" s="636"/>
      <c r="AA565" s="636"/>
    </row>
    <row r="566">
      <c r="A566" s="636"/>
      <c r="B566" s="636"/>
      <c r="C566" s="636"/>
      <c r="D566" s="636"/>
      <c r="E566" s="636"/>
      <c r="F566" s="636"/>
      <c r="G566" s="636"/>
      <c r="H566" s="636"/>
      <c r="I566" s="636"/>
      <c r="J566" s="636"/>
      <c r="K566" s="636"/>
      <c r="L566" s="636"/>
      <c r="M566" s="636"/>
      <c r="N566" s="636"/>
      <c r="O566" s="636"/>
      <c r="P566" s="636"/>
      <c r="Q566" s="636"/>
      <c r="R566" s="636"/>
      <c r="S566" s="636"/>
      <c r="T566" s="636"/>
      <c r="U566" s="636"/>
      <c r="V566" s="636"/>
      <c r="W566" s="636"/>
      <c r="X566" s="636"/>
      <c r="Y566" s="636"/>
      <c r="Z566" s="636"/>
      <c r="AA566" s="636"/>
    </row>
    <row r="567">
      <c r="A567" s="636"/>
      <c r="B567" s="636"/>
      <c r="C567" s="636"/>
      <c r="D567" s="636"/>
      <c r="E567" s="636"/>
      <c r="F567" s="636"/>
      <c r="G567" s="636"/>
      <c r="H567" s="636"/>
      <c r="I567" s="636"/>
      <c r="J567" s="636"/>
      <c r="K567" s="636"/>
      <c r="L567" s="636"/>
      <c r="M567" s="636"/>
      <c r="N567" s="636"/>
      <c r="O567" s="636"/>
      <c r="P567" s="636"/>
      <c r="Q567" s="636"/>
      <c r="R567" s="636"/>
      <c r="S567" s="636"/>
      <c r="T567" s="636"/>
      <c r="U567" s="636"/>
      <c r="V567" s="636"/>
      <c r="W567" s="636"/>
      <c r="X567" s="636"/>
      <c r="Y567" s="636"/>
      <c r="Z567" s="636"/>
      <c r="AA567" s="636"/>
    </row>
    <row r="568">
      <c r="A568" s="636"/>
      <c r="B568" s="636"/>
      <c r="C568" s="636"/>
      <c r="D568" s="636"/>
      <c r="E568" s="636"/>
      <c r="F568" s="636"/>
      <c r="G568" s="636"/>
      <c r="H568" s="636"/>
      <c r="I568" s="636"/>
      <c r="J568" s="636"/>
      <c r="K568" s="636"/>
      <c r="L568" s="636"/>
      <c r="M568" s="636"/>
      <c r="N568" s="636"/>
      <c r="O568" s="636"/>
      <c r="P568" s="636"/>
      <c r="Q568" s="636"/>
      <c r="R568" s="636"/>
      <c r="S568" s="636"/>
      <c r="T568" s="636"/>
      <c r="U568" s="636"/>
      <c r="V568" s="636"/>
      <c r="W568" s="636"/>
      <c r="X568" s="636"/>
      <c r="Y568" s="636"/>
      <c r="Z568" s="636"/>
      <c r="AA568" s="636"/>
    </row>
    <row r="569">
      <c r="A569" s="636"/>
      <c r="B569" s="636"/>
      <c r="C569" s="636"/>
      <c r="D569" s="636"/>
      <c r="E569" s="636"/>
      <c r="F569" s="636"/>
      <c r="G569" s="636"/>
      <c r="H569" s="636"/>
      <c r="I569" s="636"/>
      <c r="J569" s="636"/>
      <c r="K569" s="636"/>
      <c r="L569" s="636"/>
      <c r="M569" s="636"/>
      <c r="N569" s="636"/>
      <c r="O569" s="636"/>
      <c r="P569" s="636"/>
      <c r="Q569" s="636"/>
      <c r="R569" s="636"/>
      <c r="S569" s="636"/>
      <c r="T569" s="636"/>
      <c r="U569" s="636"/>
      <c r="V569" s="636"/>
      <c r="W569" s="636"/>
      <c r="X569" s="636"/>
      <c r="Y569" s="636"/>
      <c r="Z569" s="636"/>
      <c r="AA569" s="636"/>
    </row>
    <row r="570">
      <c r="A570" s="636"/>
      <c r="B570" s="636"/>
      <c r="C570" s="636"/>
      <c r="D570" s="636"/>
      <c r="E570" s="636"/>
      <c r="F570" s="636"/>
      <c r="G570" s="636"/>
      <c r="H570" s="636"/>
      <c r="I570" s="636"/>
      <c r="J570" s="636"/>
      <c r="K570" s="636"/>
      <c r="L570" s="636"/>
      <c r="M570" s="636"/>
      <c r="N570" s="636"/>
      <c r="O570" s="636"/>
      <c r="P570" s="636"/>
      <c r="Q570" s="636"/>
      <c r="R570" s="636"/>
      <c r="S570" s="636"/>
      <c r="T570" s="636"/>
      <c r="U570" s="636"/>
      <c r="V570" s="636"/>
      <c r="W570" s="636"/>
      <c r="X570" s="636"/>
      <c r="Y570" s="636"/>
      <c r="Z570" s="636"/>
      <c r="AA570" s="636"/>
    </row>
    <row r="571">
      <c r="A571" s="636"/>
      <c r="B571" s="636"/>
      <c r="C571" s="636"/>
      <c r="D571" s="636"/>
      <c r="E571" s="636"/>
      <c r="F571" s="636"/>
      <c r="G571" s="636"/>
      <c r="H571" s="636"/>
      <c r="I571" s="636"/>
      <c r="J571" s="636"/>
      <c r="K571" s="636"/>
      <c r="L571" s="636"/>
      <c r="M571" s="636"/>
      <c r="N571" s="636"/>
      <c r="O571" s="636"/>
      <c r="P571" s="636"/>
      <c r="Q571" s="636"/>
      <c r="R571" s="636"/>
      <c r="S571" s="636"/>
      <c r="T571" s="636"/>
      <c r="U571" s="636"/>
      <c r="V571" s="636"/>
      <c r="W571" s="636"/>
      <c r="X571" s="636"/>
      <c r="Y571" s="636"/>
      <c r="Z571" s="636"/>
      <c r="AA571" s="636"/>
    </row>
    <row r="572">
      <c r="A572" s="636"/>
      <c r="B572" s="636"/>
      <c r="C572" s="636"/>
      <c r="D572" s="636"/>
      <c r="E572" s="636"/>
      <c r="F572" s="636"/>
      <c r="G572" s="636"/>
      <c r="H572" s="636"/>
      <c r="I572" s="636"/>
      <c r="J572" s="636"/>
      <c r="K572" s="636"/>
      <c r="L572" s="636"/>
      <c r="M572" s="636"/>
      <c r="N572" s="636"/>
      <c r="O572" s="636"/>
      <c r="P572" s="636"/>
      <c r="Q572" s="636"/>
      <c r="R572" s="636"/>
      <c r="S572" s="636"/>
      <c r="T572" s="636"/>
      <c r="U572" s="636"/>
      <c r="V572" s="636"/>
      <c r="W572" s="636"/>
      <c r="X572" s="636"/>
      <c r="Y572" s="636"/>
      <c r="Z572" s="636"/>
      <c r="AA572" s="636"/>
    </row>
    <row r="573">
      <c r="A573" s="636"/>
      <c r="B573" s="636"/>
      <c r="C573" s="636"/>
      <c r="D573" s="636"/>
      <c r="E573" s="636"/>
      <c r="F573" s="636"/>
      <c r="G573" s="636"/>
      <c r="H573" s="636"/>
      <c r="I573" s="636"/>
      <c r="J573" s="636"/>
      <c r="K573" s="636"/>
      <c r="L573" s="636"/>
      <c r="M573" s="636"/>
      <c r="N573" s="636"/>
      <c r="O573" s="636"/>
      <c r="P573" s="636"/>
      <c r="Q573" s="636"/>
      <c r="R573" s="636"/>
      <c r="S573" s="636"/>
      <c r="T573" s="636"/>
      <c r="U573" s="636"/>
      <c r="V573" s="636"/>
      <c r="W573" s="636"/>
      <c r="X573" s="636"/>
      <c r="Y573" s="636"/>
      <c r="Z573" s="636"/>
      <c r="AA573" s="636"/>
    </row>
    <row r="574">
      <c r="A574" s="636"/>
      <c r="B574" s="636"/>
      <c r="C574" s="636"/>
      <c r="D574" s="636"/>
      <c r="E574" s="636"/>
      <c r="F574" s="636"/>
      <c r="G574" s="636"/>
      <c r="H574" s="636"/>
      <c r="I574" s="636"/>
      <c r="J574" s="636"/>
      <c r="K574" s="636"/>
      <c r="L574" s="636"/>
      <c r="M574" s="636"/>
      <c r="N574" s="636"/>
      <c r="O574" s="636"/>
      <c r="P574" s="636"/>
      <c r="Q574" s="636"/>
      <c r="R574" s="636"/>
      <c r="S574" s="636"/>
      <c r="T574" s="636"/>
      <c r="U574" s="636"/>
      <c r="V574" s="636"/>
      <c r="W574" s="636"/>
      <c r="X574" s="636"/>
      <c r="Y574" s="636"/>
      <c r="Z574" s="636"/>
      <c r="AA574" s="636"/>
    </row>
    <row r="575">
      <c r="A575" s="636"/>
      <c r="B575" s="636"/>
      <c r="C575" s="636"/>
      <c r="D575" s="636"/>
      <c r="E575" s="636"/>
      <c r="F575" s="636"/>
      <c r="G575" s="636"/>
      <c r="H575" s="636"/>
      <c r="I575" s="636"/>
      <c r="J575" s="636"/>
      <c r="K575" s="636"/>
      <c r="L575" s="636"/>
      <c r="M575" s="636"/>
      <c r="N575" s="636"/>
      <c r="O575" s="636"/>
      <c r="P575" s="636"/>
      <c r="Q575" s="636"/>
      <c r="R575" s="636"/>
      <c r="S575" s="636"/>
      <c r="T575" s="636"/>
      <c r="U575" s="636"/>
      <c r="V575" s="636"/>
      <c r="W575" s="636"/>
      <c r="X575" s="636"/>
      <c r="Y575" s="636"/>
      <c r="Z575" s="636"/>
      <c r="AA575" s="636"/>
    </row>
    <row r="576">
      <c r="A576" s="636"/>
      <c r="B576" s="636"/>
      <c r="C576" s="636"/>
      <c r="D576" s="636"/>
      <c r="E576" s="636"/>
      <c r="F576" s="636"/>
      <c r="G576" s="636"/>
      <c r="H576" s="636"/>
      <c r="I576" s="636"/>
      <c r="J576" s="636"/>
      <c r="K576" s="636"/>
      <c r="L576" s="636"/>
      <c r="M576" s="636"/>
      <c r="N576" s="636"/>
      <c r="O576" s="636"/>
      <c r="P576" s="636"/>
      <c r="Q576" s="636"/>
      <c r="R576" s="636"/>
      <c r="S576" s="636"/>
      <c r="T576" s="636"/>
      <c r="U576" s="636"/>
      <c r="V576" s="636"/>
      <c r="W576" s="636"/>
      <c r="X576" s="636"/>
      <c r="Y576" s="636"/>
      <c r="Z576" s="636"/>
      <c r="AA576" s="636"/>
    </row>
    <row r="577">
      <c r="A577" s="636"/>
      <c r="B577" s="636"/>
      <c r="C577" s="636"/>
      <c r="D577" s="636"/>
      <c r="E577" s="636"/>
      <c r="F577" s="636"/>
      <c r="G577" s="636"/>
      <c r="H577" s="636"/>
      <c r="I577" s="636"/>
      <c r="J577" s="636"/>
      <c r="K577" s="636"/>
      <c r="L577" s="636"/>
      <c r="M577" s="636"/>
      <c r="N577" s="636"/>
      <c r="O577" s="636"/>
      <c r="P577" s="636"/>
      <c r="Q577" s="636"/>
      <c r="R577" s="636"/>
      <c r="S577" s="636"/>
      <c r="T577" s="636"/>
      <c r="U577" s="636"/>
      <c r="V577" s="636"/>
      <c r="W577" s="636"/>
      <c r="X577" s="636"/>
      <c r="Y577" s="636"/>
      <c r="Z577" s="636"/>
      <c r="AA577" s="636"/>
    </row>
    <row r="578">
      <c r="A578" s="636"/>
      <c r="B578" s="636"/>
      <c r="C578" s="636"/>
      <c r="D578" s="636"/>
      <c r="E578" s="636"/>
      <c r="F578" s="636"/>
      <c r="G578" s="636"/>
      <c r="H578" s="636"/>
      <c r="I578" s="636"/>
      <c r="J578" s="636"/>
      <c r="K578" s="636"/>
      <c r="L578" s="636"/>
      <c r="M578" s="636"/>
      <c r="N578" s="636"/>
      <c r="O578" s="636"/>
      <c r="P578" s="636"/>
      <c r="Q578" s="636"/>
      <c r="R578" s="636"/>
      <c r="S578" s="636"/>
      <c r="T578" s="636"/>
      <c r="U578" s="636"/>
      <c r="V578" s="636"/>
      <c r="W578" s="636"/>
      <c r="X578" s="636"/>
      <c r="Y578" s="636"/>
      <c r="Z578" s="636"/>
      <c r="AA578" s="636"/>
    </row>
    <row r="579">
      <c r="A579" s="636"/>
      <c r="B579" s="636"/>
      <c r="C579" s="636"/>
      <c r="D579" s="636"/>
      <c r="E579" s="636"/>
      <c r="F579" s="636"/>
      <c r="G579" s="636"/>
      <c r="H579" s="636"/>
      <c r="I579" s="636"/>
      <c r="J579" s="636"/>
      <c r="K579" s="636"/>
      <c r="L579" s="636"/>
      <c r="M579" s="636"/>
      <c r="N579" s="636"/>
      <c r="O579" s="636"/>
      <c r="P579" s="636"/>
      <c r="Q579" s="636"/>
      <c r="R579" s="636"/>
      <c r="S579" s="636"/>
      <c r="T579" s="636"/>
      <c r="U579" s="636"/>
      <c r="V579" s="636"/>
      <c r="W579" s="636"/>
      <c r="X579" s="636"/>
      <c r="Y579" s="636"/>
      <c r="Z579" s="636"/>
      <c r="AA579" s="636"/>
    </row>
    <row r="580">
      <c r="A580" s="636"/>
      <c r="B580" s="636"/>
      <c r="C580" s="636"/>
      <c r="D580" s="636"/>
      <c r="E580" s="636"/>
      <c r="F580" s="636"/>
      <c r="G580" s="636"/>
      <c r="H580" s="636"/>
      <c r="I580" s="636"/>
      <c r="J580" s="636"/>
      <c r="K580" s="636"/>
      <c r="L580" s="636"/>
      <c r="M580" s="636"/>
      <c r="N580" s="636"/>
      <c r="O580" s="636"/>
      <c r="P580" s="636"/>
      <c r="Q580" s="636"/>
      <c r="R580" s="636"/>
      <c r="S580" s="636"/>
      <c r="T580" s="636"/>
      <c r="U580" s="636"/>
      <c r="V580" s="636"/>
      <c r="W580" s="636"/>
      <c r="X580" s="636"/>
      <c r="Y580" s="636"/>
      <c r="Z580" s="636"/>
      <c r="AA580" s="636"/>
    </row>
    <row r="581">
      <c r="A581" s="636"/>
      <c r="B581" s="636"/>
      <c r="C581" s="636"/>
      <c r="D581" s="636"/>
      <c r="E581" s="636"/>
      <c r="F581" s="636"/>
      <c r="G581" s="636"/>
      <c r="H581" s="636"/>
      <c r="I581" s="636"/>
      <c r="J581" s="636"/>
      <c r="K581" s="636"/>
      <c r="L581" s="636"/>
      <c r="M581" s="636"/>
      <c r="N581" s="636"/>
      <c r="O581" s="636"/>
      <c r="P581" s="636"/>
      <c r="Q581" s="636"/>
      <c r="R581" s="636"/>
      <c r="S581" s="636"/>
      <c r="T581" s="636"/>
      <c r="U581" s="636"/>
      <c r="V581" s="636"/>
      <c r="W581" s="636"/>
      <c r="X581" s="636"/>
      <c r="Y581" s="636"/>
      <c r="Z581" s="636"/>
      <c r="AA581" s="636"/>
    </row>
    <row r="582">
      <c r="A582" s="636"/>
      <c r="B582" s="636"/>
      <c r="C582" s="636"/>
      <c r="D582" s="636"/>
      <c r="E582" s="636"/>
      <c r="F582" s="636"/>
      <c r="G582" s="636"/>
      <c r="H582" s="636"/>
      <c r="I582" s="636"/>
      <c r="J582" s="636"/>
      <c r="K582" s="636"/>
      <c r="L582" s="636"/>
      <c r="M582" s="636"/>
      <c r="N582" s="636"/>
      <c r="O582" s="636"/>
      <c r="P582" s="636"/>
      <c r="Q582" s="636"/>
      <c r="R582" s="636"/>
      <c r="S582" s="636"/>
      <c r="T582" s="636"/>
      <c r="U582" s="636"/>
      <c r="V582" s="636"/>
      <c r="W582" s="636"/>
      <c r="X582" s="636"/>
      <c r="Y582" s="636"/>
      <c r="Z582" s="636"/>
      <c r="AA582" s="636"/>
    </row>
    <row r="583">
      <c r="A583" s="636"/>
      <c r="B583" s="636"/>
      <c r="C583" s="636"/>
      <c r="D583" s="636"/>
      <c r="E583" s="636"/>
      <c r="F583" s="636"/>
      <c r="G583" s="636"/>
      <c r="H583" s="636"/>
      <c r="I583" s="636"/>
      <c r="J583" s="636"/>
      <c r="K583" s="636"/>
      <c r="L583" s="636"/>
      <c r="M583" s="636"/>
      <c r="N583" s="636"/>
      <c r="O583" s="636"/>
      <c r="P583" s="636"/>
      <c r="Q583" s="636"/>
      <c r="R583" s="636"/>
      <c r="S583" s="636"/>
      <c r="T583" s="636"/>
      <c r="U583" s="636"/>
      <c r="V583" s="636"/>
      <c r="W583" s="636"/>
      <c r="X583" s="636"/>
      <c r="Y583" s="636"/>
      <c r="Z583" s="636"/>
      <c r="AA583" s="636"/>
    </row>
    <row r="584">
      <c r="A584" s="636"/>
      <c r="B584" s="636"/>
      <c r="C584" s="636"/>
      <c r="D584" s="636"/>
      <c r="E584" s="636"/>
      <c r="F584" s="636"/>
      <c r="G584" s="636"/>
      <c r="H584" s="636"/>
      <c r="I584" s="636"/>
      <c r="J584" s="636"/>
      <c r="K584" s="636"/>
      <c r="L584" s="636"/>
      <c r="M584" s="636"/>
      <c r="N584" s="636"/>
      <c r="O584" s="636"/>
      <c r="P584" s="636"/>
      <c r="Q584" s="636"/>
      <c r="R584" s="636"/>
      <c r="S584" s="636"/>
      <c r="T584" s="636"/>
      <c r="U584" s="636"/>
      <c r="V584" s="636"/>
      <c r="W584" s="636"/>
      <c r="X584" s="636"/>
      <c r="Y584" s="636"/>
      <c r="Z584" s="636"/>
      <c r="AA584" s="636"/>
    </row>
    <row r="585">
      <c r="A585" s="636"/>
      <c r="B585" s="636"/>
      <c r="C585" s="636"/>
      <c r="D585" s="636"/>
      <c r="E585" s="636"/>
      <c r="F585" s="636"/>
      <c r="G585" s="636"/>
      <c r="H585" s="636"/>
      <c r="I585" s="636"/>
      <c r="J585" s="636"/>
      <c r="K585" s="636"/>
      <c r="L585" s="636"/>
      <c r="M585" s="636"/>
      <c r="N585" s="636"/>
      <c r="O585" s="636"/>
      <c r="P585" s="636"/>
      <c r="Q585" s="636"/>
      <c r="R585" s="636"/>
      <c r="S585" s="636"/>
      <c r="T585" s="636"/>
      <c r="U585" s="636"/>
      <c r="V585" s="636"/>
      <c r="W585" s="636"/>
      <c r="X585" s="636"/>
      <c r="Y585" s="636"/>
      <c r="Z585" s="636"/>
      <c r="AA585" s="636"/>
    </row>
    <row r="586">
      <c r="A586" s="636"/>
      <c r="B586" s="636"/>
      <c r="C586" s="636"/>
      <c r="D586" s="636"/>
      <c r="E586" s="636"/>
      <c r="F586" s="636"/>
      <c r="G586" s="636"/>
      <c r="H586" s="636"/>
      <c r="I586" s="636"/>
      <c r="J586" s="636"/>
      <c r="K586" s="636"/>
      <c r="L586" s="636"/>
      <c r="M586" s="636"/>
      <c r="N586" s="636"/>
      <c r="O586" s="636"/>
      <c r="P586" s="636"/>
      <c r="Q586" s="636"/>
      <c r="R586" s="636"/>
      <c r="S586" s="636"/>
      <c r="T586" s="636"/>
      <c r="U586" s="636"/>
      <c r="V586" s="636"/>
      <c r="W586" s="636"/>
      <c r="X586" s="636"/>
      <c r="Y586" s="636"/>
      <c r="Z586" s="636"/>
      <c r="AA586" s="636"/>
    </row>
    <row r="587">
      <c r="A587" s="636"/>
      <c r="B587" s="636"/>
      <c r="C587" s="636"/>
      <c r="D587" s="636"/>
      <c r="E587" s="636"/>
      <c r="F587" s="636"/>
      <c r="G587" s="636"/>
      <c r="H587" s="636"/>
      <c r="I587" s="636"/>
      <c r="J587" s="636"/>
      <c r="K587" s="636"/>
      <c r="L587" s="636"/>
      <c r="M587" s="636"/>
      <c r="N587" s="636"/>
      <c r="O587" s="636"/>
      <c r="P587" s="636"/>
      <c r="Q587" s="636"/>
      <c r="R587" s="636"/>
      <c r="S587" s="636"/>
      <c r="T587" s="636"/>
      <c r="U587" s="636"/>
      <c r="V587" s="636"/>
      <c r="W587" s="636"/>
      <c r="X587" s="636"/>
      <c r="Y587" s="636"/>
      <c r="Z587" s="636"/>
      <c r="AA587" s="636"/>
    </row>
    <row r="588">
      <c r="A588" s="636"/>
      <c r="B588" s="636"/>
      <c r="C588" s="636"/>
      <c r="D588" s="636"/>
      <c r="E588" s="636"/>
      <c r="F588" s="636"/>
      <c r="G588" s="636"/>
      <c r="H588" s="636"/>
      <c r="I588" s="636"/>
      <c r="J588" s="636"/>
      <c r="K588" s="636"/>
      <c r="L588" s="636"/>
      <c r="M588" s="636"/>
      <c r="N588" s="636"/>
      <c r="O588" s="636"/>
      <c r="P588" s="636"/>
      <c r="Q588" s="636"/>
      <c r="R588" s="636"/>
      <c r="S588" s="636"/>
      <c r="T588" s="636"/>
      <c r="U588" s="636"/>
      <c r="V588" s="636"/>
      <c r="W588" s="636"/>
      <c r="X588" s="636"/>
      <c r="Y588" s="636"/>
      <c r="Z588" s="636"/>
      <c r="AA588" s="636"/>
    </row>
    <row r="589">
      <c r="A589" s="636"/>
      <c r="B589" s="636"/>
      <c r="C589" s="636"/>
      <c r="D589" s="636"/>
      <c r="E589" s="636"/>
      <c r="F589" s="636"/>
      <c r="G589" s="636"/>
      <c r="H589" s="636"/>
      <c r="I589" s="636"/>
      <c r="J589" s="636"/>
      <c r="K589" s="636"/>
      <c r="L589" s="636"/>
      <c r="M589" s="636"/>
      <c r="N589" s="636"/>
      <c r="O589" s="636"/>
      <c r="P589" s="636"/>
      <c r="Q589" s="636"/>
      <c r="R589" s="636"/>
      <c r="S589" s="636"/>
      <c r="T589" s="636"/>
      <c r="U589" s="636"/>
      <c r="V589" s="636"/>
      <c r="W589" s="636"/>
      <c r="X589" s="636"/>
      <c r="Y589" s="636"/>
      <c r="Z589" s="636"/>
      <c r="AA589" s="636"/>
    </row>
    <row r="590">
      <c r="A590" s="636"/>
      <c r="B590" s="636"/>
      <c r="C590" s="636"/>
      <c r="D590" s="636"/>
      <c r="E590" s="636"/>
      <c r="F590" s="636"/>
      <c r="G590" s="636"/>
      <c r="H590" s="636"/>
      <c r="I590" s="636"/>
      <c r="J590" s="636"/>
      <c r="K590" s="636"/>
      <c r="L590" s="636"/>
      <c r="M590" s="636"/>
      <c r="N590" s="636"/>
      <c r="O590" s="636"/>
      <c r="P590" s="636"/>
      <c r="Q590" s="636"/>
      <c r="R590" s="636"/>
      <c r="S590" s="636"/>
      <c r="T590" s="636"/>
      <c r="U590" s="636"/>
      <c r="V590" s="636"/>
      <c r="W590" s="636"/>
      <c r="X590" s="636"/>
      <c r="Y590" s="636"/>
      <c r="Z590" s="636"/>
      <c r="AA590" s="636"/>
    </row>
    <row r="591">
      <c r="A591" s="636"/>
      <c r="B591" s="636"/>
      <c r="C591" s="636"/>
      <c r="D591" s="636"/>
      <c r="E591" s="636"/>
      <c r="F591" s="636"/>
      <c r="G591" s="636"/>
      <c r="H591" s="636"/>
      <c r="I591" s="636"/>
      <c r="J591" s="636"/>
      <c r="K591" s="636"/>
      <c r="L591" s="636"/>
      <c r="M591" s="636"/>
      <c r="N591" s="636"/>
      <c r="O591" s="636"/>
      <c r="P591" s="636"/>
      <c r="Q591" s="636"/>
      <c r="R591" s="636"/>
      <c r="S591" s="636"/>
      <c r="T591" s="636"/>
      <c r="U591" s="636"/>
      <c r="V591" s="636"/>
      <c r="W591" s="636"/>
      <c r="X591" s="636"/>
      <c r="Y591" s="636"/>
      <c r="Z591" s="636"/>
      <c r="AA591" s="636"/>
    </row>
    <row r="592">
      <c r="A592" s="636"/>
      <c r="B592" s="636"/>
      <c r="C592" s="636"/>
      <c r="D592" s="636"/>
      <c r="E592" s="636"/>
      <c r="F592" s="636"/>
      <c r="G592" s="636"/>
      <c r="H592" s="636"/>
      <c r="I592" s="636"/>
      <c r="J592" s="636"/>
      <c r="K592" s="636"/>
      <c r="L592" s="636"/>
      <c r="M592" s="636"/>
      <c r="N592" s="636"/>
      <c r="O592" s="636"/>
      <c r="P592" s="636"/>
      <c r="Q592" s="636"/>
      <c r="R592" s="636"/>
      <c r="S592" s="636"/>
      <c r="T592" s="636"/>
      <c r="U592" s="636"/>
      <c r="V592" s="636"/>
      <c r="W592" s="636"/>
      <c r="X592" s="636"/>
      <c r="Y592" s="636"/>
      <c r="Z592" s="636"/>
      <c r="AA592" s="636"/>
    </row>
    <row r="593">
      <c r="A593" s="636"/>
      <c r="B593" s="636"/>
      <c r="C593" s="636"/>
      <c r="D593" s="636"/>
      <c r="E593" s="636"/>
      <c r="F593" s="636"/>
      <c r="G593" s="636"/>
      <c r="H593" s="636"/>
      <c r="I593" s="636"/>
      <c r="J593" s="636"/>
      <c r="K593" s="636"/>
      <c r="L593" s="636"/>
      <c r="M593" s="636"/>
      <c r="N593" s="636"/>
      <c r="O593" s="636"/>
      <c r="P593" s="636"/>
      <c r="Q593" s="636"/>
      <c r="R593" s="636"/>
      <c r="S593" s="636"/>
      <c r="T593" s="636"/>
      <c r="U593" s="636"/>
      <c r="V593" s="636"/>
      <c r="W593" s="636"/>
      <c r="X593" s="636"/>
      <c r="Y593" s="636"/>
      <c r="Z593" s="636"/>
      <c r="AA593" s="636"/>
    </row>
    <row r="594">
      <c r="A594" s="636"/>
      <c r="B594" s="636"/>
      <c r="C594" s="636"/>
      <c r="D594" s="636"/>
      <c r="E594" s="636"/>
      <c r="F594" s="636"/>
      <c r="G594" s="636"/>
      <c r="H594" s="636"/>
      <c r="I594" s="636"/>
      <c r="J594" s="636"/>
      <c r="K594" s="636"/>
      <c r="L594" s="636"/>
      <c r="M594" s="636"/>
      <c r="N594" s="636"/>
      <c r="O594" s="636"/>
      <c r="P594" s="636"/>
      <c r="Q594" s="636"/>
      <c r="R594" s="636"/>
      <c r="S594" s="636"/>
      <c r="T594" s="636"/>
      <c r="U594" s="636"/>
      <c r="V594" s="636"/>
      <c r="W594" s="636"/>
      <c r="X594" s="636"/>
      <c r="Y594" s="636"/>
      <c r="Z594" s="636"/>
      <c r="AA594" s="636"/>
    </row>
    <row r="595">
      <c r="A595" s="636"/>
      <c r="B595" s="636"/>
      <c r="C595" s="636"/>
      <c r="D595" s="636"/>
      <c r="E595" s="636"/>
      <c r="F595" s="636"/>
      <c r="G595" s="636"/>
      <c r="H595" s="636"/>
      <c r="I595" s="636"/>
      <c r="J595" s="636"/>
      <c r="K595" s="636"/>
      <c r="L595" s="636"/>
      <c r="M595" s="636"/>
      <c r="N595" s="636"/>
      <c r="O595" s="636"/>
      <c r="P595" s="636"/>
      <c r="Q595" s="636"/>
      <c r="R595" s="636"/>
      <c r="S595" s="636"/>
      <c r="T595" s="636"/>
      <c r="U595" s="636"/>
      <c r="V595" s="636"/>
      <c r="W595" s="636"/>
      <c r="X595" s="636"/>
      <c r="Y595" s="636"/>
      <c r="Z595" s="636"/>
      <c r="AA595" s="636"/>
    </row>
    <row r="596">
      <c r="A596" s="636"/>
      <c r="B596" s="636"/>
      <c r="C596" s="636"/>
      <c r="D596" s="636"/>
      <c r="E596" s="636"/>
      <c r="F596" s="636"/>
      <c r="G596" s="636"/>
      <c r="H596" s="636"/>
      <c r="I596" s="636"/>
      <c r="J596" s="636"/>
      <c r="K596" s="636"/>
      <c r="L596" s="636"/>
      <c r="M596" s="636"/>
      <c r="N596" s="636"/>
      <c r="O596" s="636"/>
      <c r="P596" s="636"/>
      <c r="Q596" s="636"/>
      <c r="R596" s="636"/>
      <c r="S596" s="636"/>
      <c r="T596" s="636"/>
      <c r="U596" s="636"/>
      <c r="V596" s="636"/>
      <c r="W596" s="636"/>
      <c r="X596" s="636"/>
      <c r="Y596" s="636"/>
      <c r="Z596" s="636"/>
      <c r="AA596" s="636"/>
    </row>
    <row r="597">
      <c r="A597" s="636"/>
      <c r="B597" s="636"/>
      <c r="C597" s="636"/>
      <c r="D597" s="636"/>
      <c r="E597" s="636"/>
      <c r="F597" s="636"/>
      <c r="G597" s="636"/>
      <c r="H597" s="636"/>
      <c r="I597" s="636"/>
      <c r="J597" s="636"/>
      <c r="K597" s="636"/>
      <c r="L597" s="636"/>
      <c r="M597" s="636"/>
      <c r="N597" s="636"/>
      <c r="O597" s="636"/>
      <c r="P597" s="636"/>
      <c r="Q597" s="636"/>
      <c r="R597" s="636"/>
      <c r="S597" s="636"/>
      <c r="T597" s="636"/>
      <c r="U597" s="636"/>
      <c r="V597" s="636"/>
      <c r="W597" s="636"/>
      <c r="X597" s="636"/>
      <c r="Y597" s="636"/>
      <c r="Z597" s="636"/>
      <c r="AA597" s="636"/>
    </row>
    <row r="598">
      <c r="A598" s="636"/>
      <c r="B598" s="636"/>
      <c r="C598" s="636"/>
      <c r="D598" s="636"/>
      <c r="E598" s="636"/>
      <c r="F598" s="636"/>
      <c r="G598" s="636"/>
      <c r="H598" s="636"/>
      <c r="I598" s="636"/>
      <c r="J598" s="636"/>
      <c r="K598" s="636"/>
      <c r="L598" s="636"/>
      <c r="M598" s="636"/>
      <c r="N598" s="636"/>
      <c r="O598" s="636"/>
      <c r="P598" s="636"/>
      <c r="Q598" s="636"/>
      <c r="R598" s="636"/>
      <c r="S598" s="636"/>
      <c r="T598" s="636"/>
      <c r="U598" s="636"/>
      <c r="V598" s="636"/>
      <c r="W598" s="636"/>
      <c r="X598" s="636"/>
      <c r="Y598" s="636"/>
      <c r="Z598" s="636"/>
      <c r="AA598" s="636"/>
    </row>
    <row r="599">
      <c r="A599" s="636"/>
      <c r="B599" s="636"/>
      <c r="C599" s="636"/>
      <c r="D599" s="636"/>
      <c r="E599" s="636"/>
      <c r="F599" s="636"/>
      <c r="G599" s="636"/>
      <c r="H599" s="636"/>
      <c r="I599" s="636"/>
      <c r="J599" s="636"/>
      <c r="K599" s="636"/>
      <c r="L599" s="636"/>
      <c r="M599" s="636"/>
      <c r="N599" s="636"/>
      <c r="O599" s="636"/>
      <c r="P599" s="636"/>
      <c r="Q599" s="636"/>
      <c r="R599" s="636"/>
      <c r="S599" s="636"/>
      <c r="T599" s="636"/>
      <c r="U599" s="636"/>
      <c r="V599" s="636"/>
      <c r="W599" s="636"/>
      <c r="X599" s="636"/>
      <c r="Y599" s="636"/>
      <c r="Z599" s="636"/>
      <c r="AA599" s="636"/>
    </row>
    <row r="600">
      <c r="A600" s="636"/>
      <c r="B600" s="636"/>
      <c r="C600" s="636"/>
      <c r="D600" s="636"/>
      <c r="E600" s="636"/>
      <c r="F600" s="636"/>
      <c r="G600" s="636"/>
      <c r="H600" s="636"/>
      <c r="I600" s="636"/>
      <c r="J600" s="636"/>
      <c r="K600" s="636"/>
      <c r="L600" s="636"/>
      <c r="M600" s="636"/>
      <c r="N600" s="636"/>
      <c r="O600" s="636"/>
      <c r="P600" s="636"/>
      <c r="Q600" s="636"/>
      <c r="R600" s="636"/>
      <c r="S600" s="636"/>
      <c r="T600" s="636"/>
      <c r="U600" s="636"/>
      <c r="V600" s="636"/>
      <c r="W600" s="636"/>
      <c r="X600" s="636"/>
      <c r="Y600" s="636"/>
      <c r="Z600" s="636"/>
      <c r="AA600" s="636"/>
    </row>
    <row r="601">
      <c r="A601" s="636"/>
      <c r="B601" s="636"/>
      <c r="C601" s="636"/>
      <c r="D601" s="636"/>
      <c r="E601" s="636"/>
      <c r="F601" s="636"/>
      <c r="G601" s="636"/>
      <c r="H601" s="636"/>
      <c r="I601" s="636"/>
      <c r="J601" s="636"/>
      <c r="K601" s="636"/>
      <c r="L601" s="636"/>
      <c r="M601" s="636"/>
      <c r="N601" s="636"/>
      <c r="O601" s="636"/>
      <c r="P601" s="636"/>
      <c r="Q601" s="636"/>
      <c r="R601" s="636"/>
      <c r="S601" s="636"/>
      <c r="T601" s="636"/>
      <c r="U601" s="636"/>
      <c r="V601" s="636"/>
      <c r="W601" s="636"/>
      <c r="X601" s="636"/>
      <c r="Y601" s="636"/>
      <c r="Z601" s="636"/>
      <c r="AA601" s="636"/>
    </row>
    <row r="602">
      <c r="A602" s="636"/>
      <c r="B602" s="636"/>
      <c r="C602" s="636"/>
      <c r="D602" s="636"/>
      <c r="E602" s="636"/>
      <c r="F602" s="636"/>
      <c r="G602" s="636"/>
      <c r="H602" s="636"/>
      <c r="I602" s="636"/>
      <c r="J602" s="636"/>
      <c r="K602" s="636"/>
      <c r="L602" s="636"/>
      <c r="M602" s="636"/>
      <c r="N602" s="636"/>
      <c r="O602" s="636"/>
      <c r="P602" s="636"/>
      <c r="Q602" s="636"/>
      <c r="R602" s="636"/>
      <c r="S602" s="636"/>
      <c r="T602" s="636"/>
      <c r="U602" s="636"/>
      <c r="V602" s="636"/>
      <c r="W602" s="636"/>
      <c r="X602" s="636"/>
      <c r="Y602" s="636"/>
      <c r="Z602" s="636"/>
      <c r="AA602" s="636"/>
    </row>
    <row r="603">
      <c r="A603" s="636"/>
      <c r="B603" s="636"/>
      <c r="C603" s="636"/>
      <c r="D603" s="636"/>
      <c r="E603" s="636"/>
      <c r="F603" s="636"/>
      <c r="G603" s="636"/>
      <c r="H603" s="636"/>
      <c r="I603" s="636"/>
      <c r="J603" s="636"/>
      <c r="K603" s="636"/>
      <c r="L603" s="636"/>
      <c r="M603" s="636"/>
      <c r="N603" s="636"/>
      <c r="O603" s="636"/>
      <c r="P603" s="636"/>
      <c r="Q603" s="636"/>
      <c r="R603" s="636"/>
      <c r="S603" s="636"/>
      <c r="T603" s="636"/>
      <c r="U603" s="636"/>
      <c r="V603" s="636"/>
      <c r="W603" s="636"/>
      <c r="X603" s="636"/>
      <c r="Y603" s="636"/>
      <c r="Z603" s="636"/>
      <c r="AA603" s="636"/>
    </row>
    <row r="604">
      <c r="A604" s="636"/>
      <c r="B604" s="636"/>
      <c r="C604" s="636"/>
      <c r="D604" s="636"/>
      <c r="E604" s="636"/>
      <c r="F604" s="636"/>
      <c r="G604" s="636"/>
      <c r="H604" s="636"/>
      <c r="I604" s="636"/>
      <c r="J604" s="636"/>
      <c r="K604" s="636"/>
      <c r="L604" s="636"/>
      <c r="M604" s="636"/>
      <c r="N604" s="636"/>
      <c r="O604" s="636"/>
      <c r="P604" s="636"/>
      <c r="Q604" s="636"/>
      <c r="R604" s="636"/>
      <c r="S604" s="636"/>
      <c r="T604" s="636"/>
      <c r="U604" s="636"/>
      <c r="V604" s="636"/>
      <c r="W604" s="636"/>
      <c r="X604" s="636"/>
      <c r="Y604" s="636"/>
      <c r="Z604" s="636"/>
      <c r="AA604" s="636"/>
    </row>
    <row r="605">
      <c r="A605" s="636"/>
      <c r="B605" s="636"/>
      <c r="C605" s="636"/>
      <c r="D605" s="636"/>
      <c r="E605" s="636"/>
      <c r="F605" s="636"/>
      <c r="G605" s="636"/>
      <c r="H605" s="636"/>
      <c r="I605" s="636"/>
      <c r="J605" s="636"/>
      <c r="K605" s="636"/>
      <c r="L605" s="636"/>
      <c r="M605" s="636"/>
      <c r="N605" s="636"/>
      <c r="O605" s="636"/>
      <c r="P605" s="636"/>
      <c r="Q605" s="636"/>
      <c r="R605" s="636"/>
      <c r="S605" s="636"/>
      <c r="T605" s="636"/>
      <c r="U605" s="636"/>
      <c r="V605" s="636"/>
      <c r="W605" s="636"/>
      <c r="X605" s="636"/>
      <c r="Y605" s="636"/>
      <c r="Z605" s="636"/>
      <c r="AA605" s="636"/>
    </row>
    <row r="606">
      <c r="A606" s="636"/>
      <c r="B606" s="636"/>
      <c r="C606" s="636"/>
      <c r="D606" s="636"/>
      <c r="E606" s="636"/>
      <c r="F606" s="636"/>
      <c r="G606" s="636"/>
      <c r="H606" s="636"/>
      <c r="I606" s="636"/>
      <c r="J606" s="636"/>
      <c r="K606" s="636"/>
      <c r="L606" s="636"/>
      <c r="M606" s="636"/>
      <c r="N606" s="636"/>
      <c r="O606" s="636"/>
      <c r="P606" s="636"/>
      <c r="Q606" s="636"/>
      <c r="R606" s="636"/>
      <c r="S606" s="636"/>
      <c r="T606" s="636"/>
      <c r="U606" s="636"/>
      <c r="V606" s="636"/>
      <c r="W606" s="636"/>
      <c r="X606" s="636"/>
      <c r="Y606" s="636"/>
      <c r="Z606" s="636"/>
      <c r="AA606" s="636"/>
    </row>
    <row r="607">
      <c r="A607" s="636"/>
      <c r="B607" s="636"/>
      <c r="C607" s="636"/>
      <c r="D607" s="636"/>
      <c r="E607" s="636"/>
      <c r="F607" s="636"/>
      <c r="G607" s="636"/>
      <c r="H607" s="636"/>
      <c r="I607" s="636"/>
      <c r="J607" s="636"/>
      <c r="K607" s="636"/>
      <c r="L607" s="636"/>
      <c r="M607" s="636"/>
      <c r="N607" s="636"/>
      <c r="O607" s="636"/>
      <c r="P607" s="636"/>
      <c r="Q607" s="636"/>
      <c r="R607" s="636"/>
      <c r="S607" s="636"/>
      <c r="T607" s="636"/>
      <c r="U607" s="636"/>
      <c r="V607" s="636"/>
      <c r="W607" s="636"/>
      <c r="X607" s="636"/>
      <c r="Y607" s="636"/>
      <c r="Z607" s="636"/>
      <c r="AA607" s="636"/>
    </row>
    <row r="608">
      <c r="A608" s="636"/>
      <c r="B608" s="636"/>
      <c r="C608" s="636"/>
      <c r="D608" s="636"/>
      <c r="E608" s="636"/>
      <c r="F608" s="636"/>
      <c r="G608" s="636"/>
      <c r="H608" s="636"/>
      <c r="I608" s="636"/>
      <c r="J608" s="636"/>
      <c r="K608" s="636"/>
      <c r="L608" s="636"/>
      <c r="M608" s="636"/>
      <c r="N608" s="636"/>
      <c r="O608" s="636"/>
      <c r="P608" s="636"/>
      <c r="Q608" s="636"/>
      <c r="R608" s="636"/>
      <c r="S608" s="636"/>
      <c r="T608" s="636"/>
      <c r="U608" s="636"/>
      <c r="V608" s="636"/>
      <c r="W608" s="636"/>
      <c r="X608" s="636"/>
      <c r="Y608" s="636"/>
      <c r="Z608" s="636"/>
      <c r="AA608" s="636"/>
    </row>
    <row r="609">
      <c r="A609" s="636"/>
      <c r="B609" s="636"/>
      <c r="C609" s="636"/>
      <c r="D609" s="636"/>
      <c r="E609" s="636"/>
      <c r="F609" s="636"/>
      <c r="G609" s="636"/>
      <c r="H609" s="636"/>
      <c r="I609" s="636"/>
      <c r="J609" s="636"/>
      <c r="K609" s="636"/>
      <c r="L609" s="636"/>
      <c r="M609" s="636"/>
      <c r="N609" s="636"/>
      <c r="O609" s="636"/>
      <c r="P609" s="636"/>
      <c r="Q609" s="636"/>
      <c r="R609" s="636"/>
      <c r="S609" s="636"/>
      <c r="T609" s="636"/>
      <c r="U609" s="636"/>
      <c r="V609" s="636"/>
      <c r="W609" s="636"/>
      <c r="X609" s="636"/>
      <c r="Y609" s="636"/>
      <c r="Z609" s="636"/>
      <c r="AA609" s="636"/>
    </row>
    <row r="610">
      <c r="A610" s="636"/>
      <c r="B610" s="636"/>
      <c r="C610" s="636"/>
      <c r="D610" s="636"/>
      <c r="E610" s="636"/>
      <c r="F610" s="636"/>
      <c r="G610" s="636"/>
      <c r="H610" s="636"/>
      <c r="I610" s="636"/>
      <c r="J610" s="636"/>
      <c r="K610" s="636"/>
      <c r="L610" s="636"/>
      <c r="M610" s="636"/>
      <c r="N610" s="636"/>
      <c r="O610" s="636"/>
      <c r="P610" s="636"/>
      <c r="Q610" s="636"/>
      <c r="R610" s="636"/>
      <c r="S610" s="636"/>
      <c r="T610" s="636"/>
      <c r="U610" s="636"/>
      <c r="V610" s="636"/>
      <c r="W610" s="636"/>
      <c r="X610" s="636"/>
      <c r="Y610" s="636"/>
      <c r="Z610" s="636"/>
      <c r="AA610" s="636"/>
    </row>
    <row r="611">
      <c r="A611" s="636"/>
      <c r="B611" s="636"/>
      <c r="C611" s="636"/>
      <c r="D611" s="636"/>
      <c r="E611" s="636"/>
      <c r="F611" s="636"/>
      <c r="G611" s="636"/>
      <c r="H611" s="636"/>
      <c r="I611" s="636"/>
      <c r="J611" s="636"/>
      <c r="K611" s="636"/>
      <c r="L611" s="636"/>
      <c r="M611" s="636"/>
      <c r="N611" s="636"/>
      <c r="O611" s="636"/>
      <c r="P611" s="636"/>
      <c r="Q611" s="636"/>
      <c r="R611" s="636"/>
      <c r="S611" s="636"/>
      <c r="T611" s="636"/>
      <c r="U611" s="636"/>
      <c r="V611" s="636"/>
      <c r="W611" s="636"/>
      <c r="X611" s="636"/>
      <c r="Y611" s="636"/>
      <c r="Z611" s="636"/>
      <c r="AA611" s="636"/>
    </row>
    <row r="612">
      <c r="A612" s="636"/>
      <c r="B612" s="636"/>
      <c r="C612" s="636"/>
      <c r="D612" s="636"/>
      <c r="E612" s="636"/>
      <c r="F612" s="636"/>
      <c r="G612" s="636"/>
      <c r="H612" s="636"/>
      <c r="I612" s="636"/>
      <c r="J612" s="636"/>
      <c r="K612" s="636"/>
      <c r="L612" s="636"/>
      <c r="M612" s="636"/>
      <c r="N612" s="636"/>
      <c r="O612" s="636"/>
      <c r="P612" s="636"/>
      <c r="Q612" s="636"/>
      <c r="R612" s="636"/>
      <c r="S612" s="636"/>
      <c r="T612" s="636"/>
      <c r="U612" s="636"/>
      <c r="V612" s="636"/>
      <c r="W612" s="636"/>
      <c r="X612" s="636"/>
      <c r="Y612" s="636"/>
      <c r="Z612" s="636"/>
      <c r="AA612" s="636"/>
    </row>
    <row r="613">
      <c r="A613" s="636"/>
      <c r="B613" s="636"/>
      <c r="C613" s="636"/>
      <c r="D613" s="636"/>
      <c r="E613" s="636"/>
      <c r="F613" s="636"/>
      <c r="G613" s="636"/>
      <c r="H613" s="636"/>
      <c r="I613" s="636"/>
      <c r="J613" s="636"/>
      <c r="K613" s="636"/>
      <c r="L613" s="636"/>
      <c r="M613" s="636"/>
      <c r="N613" s="636"/>
      <c r="O613" s="636"/>
      <c r="P613" s="636"/>
      <c r="Q613" s="636"/>
      <c r="R613" s="636"/>
      <c r="S613" s="636"/>
      <c r="T613" s="636"/>
      <c r="U613" s="636"/>
      <c r="V613" s="636"/>
      <c r="W613" s="636"/>
      <c r="X613" s="636"/>
      <c r="Y613" s="636"/>
      <c r="Z613" s="636"/>
      <c r="AA613" s="636"/>
    </row>
    <row r="614">
      <c r="A614" s="636"/>
      <c r="B614" s="636"/>
      <c r="C614" s="636"/>
      <c r="D614" s="636"/>
      <c r="E614" s="636"/>
      <c r="F614" s="636"/>
      <c r="G614" s="636"/>
      <c r="H614" s="636"/>
      <c r="I614" s="636"/>
      <c r="J614" s="636"/>
      <c r="K614" s="636"/>
      <c r="L614" s="636"/>
      <c r="M614" s="636"/>
      <c r="N614" s="636"/>
      <c r="O614" s="636"/>
      <c r="P614" s="636"/>
      <c r="Q614" s="636"/>
      <c r="R614" s="636"/>
      <c r="S614" s="636"/>
      <c r="T614" s="636"/>
      <c r="U614" s="636"/>
      <c r="V614" s="636"/>
      <c r="W614" s="636"/>
      <c r="X614" s="636"/>
      <c r="Y614" s="636"/>
      <c r="Z614" s="636"/>
      <c r="AA614" s="636"/>
    </row>
    <row r="615">
      <c r="A615" s="636"/>
      <c r="B615" s="636"/>
      <c r="C615" s="636"/>
      <c r="D615" s="636"/>
      <c r="E615" s="636"/>
      <c r="F615" s="636"/>
      <c r="G615" s="636"/>
      <c r="H615" s="636"/>
      <c r="I615" s="636"/>
      <c r="J615" s="636"/>
      <c r="K615" s="636"/>
      <c r="L615" s="636"/>
      <c r="M615" s="636"/>
      <c r="N615" s="636"/>
      <c r="O615" s="636"/>
      <c r="P615" s="636"/>
      <c r="Q615" s="636"/>
      <c r="R615" s="636"/>
      <c r="S615" s="636"/>
      <c r="T615" s="636"/>
      <c r="U615" s="636"/>
      <c r="V615" s="636"/>
      <c r="W615" s="636"/>
      <c r="X615" s="636"/>
      <c r="Y615" s="636"/>
      <c r="Z615" s="636"/>
      <c r="AA615" s="636"/>
    </row>
    <row r="616">
      <c r="A616" s="636"/>
      <c r="B616" s="636"/>
      <c r="C616" s="636"/>
      <c r="D616" s="636"/>
      <c r="E616" s="636"/>
      <c r="F616" s="636"/>
      <c r="G616" s="636"/>
      <c r="H616" s="636"/>
      <c r="I616" s="636"/>
      <c r="J616" s="636"/>
      <c r="K616" s="636"/>
      <c r="L616" s="636"/>
      <c r="M616" s="636"/>
      <c r="N616" s="636"/>
      <c r="O616" s="636"/>
      <c r="P616" s="636"/>
      <c r="Q616" s="636"/>
      <c r="R616" s="636"/>
      <c r="S616" s="636"/>
      <c r="T616" s="636"/>
      <c r="U616" s="636"/>
      <c r="V616" s="636"/>
      <c r="W616" s="636"/>
      <c r="X616" s="636"/>
      <c r="Y616" s="636"/>
      <c r="Z616" s="636"/>
      <c r="AA616" s="636"/>
    </row>
    <row r="617">
      <c r="A617" s="636"/>
      <c r="B617" s="636"/>
      <c r="C617" s="636"/>
      <c r="D617" s="636"/>
      <c r="E617" s="636"/>
      <c r="F617" s="636"/>
      <c r="G617" s="636"/>
      <c r="H617" s="636"/>
      <c r="I617" s="636"/>
      <c r="J617" s="636"/>
      <c r="K617" s="636"/>
      <c r="L617" s="636"/>
      <c r="M617" s="636"/>
      <c r="N617" s="636"/>
      <c r="O617" s="636"/>
      <c r="P617" s="636"/>
      <c r="Q617" s="636"/>
      <c r="R617" s="636"/>
      <c r="S617" s="636"/>
      <c r="T617" s="636"/>
      <c r="U617" s="636"/>
      <c r="V617" s="636"/>
      <c r="W617" s="636"/>
      <c r="X617" s="636"/>
      <c r="Y617" s="636"/>
      <c r="Z617" s="636"/>
      <c r="AA617" s="636"/>
    </row>
    <row r="618">
      <c r="A618" s="636"/>
      <c r="B618" s="636"/>
      <c r="C618" s="636"/>
      <c r="D618" s="636"/>
      <c r="E618" s="636"/>
      <c r="F618" s="636"/>
      <c r="G618" s="636"/>
      <c r="H618" s="636"/>
      <c r="I618" s="636"/>
      <c r="J618" s="636"/>
      <c r="K618" s="636"/>
      <c r="L618" s="636"/>
      <c r="M618" s="636"/>
      <c r="N618" s="636"/>
      <c r="O618" s="636"/>
      <c r="P618" s="636"/>
      <c r="Q618" s="636"/>
      <c r="R618" s="636"/>
      <c r="S618" s="636"/>
      <c r="T618" s="636"/>
      <c r="U618" s="636"/>
      <c r="V618" s="636"/>
      <c r="W618" s="636"/>
      <c r="X618" s="636"/>
      <c r="Y618" s="636"/>
      <c r="Z618" s="636"/>
      <c r="AA618" s="636"/>
    </row>
    <row r="619">
      <c r="A619" s="636"/>
      <c r="B619" s="636"/>
      <c r="C619" s="636"/>
      <c r="D619" s="636"/>
      <c r="E619" s="636"/>
      <c r="F619" s="636"/>
      <c r="G619" s="636"/>
      <c r="H619" s="636"/>
      <c r="I619" s="636"/>
      <c r="J619" s="636"/>
      <c r="K619" s="636"/>
      <c r="L619" s="636"/>
      <c r="M619" s="636"/>
      <c r="N619" s="636"/>
      <c r="O619" s="636"/>
      <c r="P619" s="636"/>
      <c r="Q619" s="636"/>
      <c r="R619" s="636"/>
      <c r="S619" s="636"/>
      <c r="T619" s="636"/>
      <c r="U619" s="636"/>
      <c r="V619" s="636"/>
      <c r="W619" s="636"/>
      <c r="X619" s="636"/>
      <c r="Y619" s="636"/>
      <c r="Z619" s="636"/>
      <c r="AA619" s="636"/>
    </row>
    <row r="620">
      <c r="A620" s="636"/>
      <c r="B620" s="636"/>
      <c r="C620" s="636"/>
      <c r="D620" s="636"/>
      <c r="E620" s="636"/>
      <c r="F620" s="636"/>
      <c r="G620" s="636"/>
      <c r="H620" s="636"/>
      <c r="I620" s="636"/>
      <c r="J620" s="636"/>
      <c r="K620" s="636"/>
      <c r="L620" s="636"/>
      <c r="M620" s="636"/>
      <c r="N620" s="636"/>
      <c r="O620" s="636"/>
      <c r="P620" s="636"/>
      <c r="Q620" s="636"/>
      <c r="R620" s="636"/>
      <c r="S620" s="636"/>
      <c r="T620" s="636"/>
      <c r="U620" s="636"/>
      <c r="V620" s="636"/>
      <c r="W620" s="636"/>
      <c r="X620" s="636"/>
      <c r="Y620" s="636"/>
      <c r="Z620" s="636"/>
      <c r="AA620" s="636"/>
    </row>
    <row r="621">
      <c r="A621" s="636"/>
      <c r="B621" s="636"/>
      <c r="C621" s="636"/>
      <c r="D621" s="636"/>
      <c r="E621" s="636"/>
      <c r="F621" s="636"/>
      <c r="G621" s="636"/>
      <c r="H621" s="636"/>
      <c r="I621" s="636"/>
      <c r="J621" s="636"/>
      <c r="K621" s="636"/>
      <c r="L621" s="636"/>
      <c r="M621" s="636"/>
      <c r="N621" s="636"/>
      <c r="O621" s="636"/>
      <c r="P621" s="636"/>
      <c r="Q621" s="636"/>
      <c r="R621" s="636"/>
      <c r="S621" s="636"/>
      <c r="T621" s="636"/>
      <c r="U621" s="636"/>
      <c r="V621" s="636"/>
      <c r="W621" s="636"/>
      <c r="X621" s="636"/>
      <c r="Y621" s="636"/>
      <c r="Z621" s="636"/>
      <c r="AA621" s="636"/>
    </row>
    <row r="622">
      <c r="A622" s="636"/>
      <c r="B622" s="636"/>
      <c r="C622" s="636"/>
      <c r="D622" s="636"/>
      <c r="E622" s="636"/>
      <c r="F622" s="636"/>
      <c r="G622" s="636"/>
      <c r="H622" s="636"/>
      <c r="I622" s="636"/>
      <c r="J622" s="636"/>
      <c r="K622" s="636"/>
      <c r="L622" s="636"/>
      <c r="M622" s="636"/>
      <c r="N622" s="636"/>
      <c r="O622" s="636"/>
      <c r="P622" s="636"/>
      <c r="Q622" s="636"/>
      <c r="R622" s="636"/>
      <c r="S622" s="636"/>
      <c r="T622" s="636"/>
      <c r="U622" s="636"/>
      <c r="V622" s="636"/>
      <c r="W622" s="636"/>
      <c r="X622" s="636"/>
      <c r="Y622" s="636"/>
      <c r="Z622" s="636"/>
      <c r="AA622" s="636"/>
    </row>
    <row r="623">
      <c r="A623" s="636"/>
      <c r="B623" s="636"/>
      <c r="C623" s="636"/>
      <c r="D623" s="636"/>
      <c r="E623" s="636"/>
      <c r="F623" s="636"/>
      <c r="G623" s="636"/>
      <c r="H623" s="636"/>
      <c r="I623" s="636"/>
      <c r="J623" s="636"/>
      <c r="K623" s="636"/>
      <c r="L623" s="636"/>
      <c r="M623" s="636"/>
      <c r="N623" s="636"/>
      <c r="O623" s="636"/>
      <c r="P623" s="636"/>
      <c r="Q623" s="636"/>
      <c r="R623" s="636"/>
      <c r="S623" s="636"/>
      <c r="T623" s="636"/>
      <c r="U623" s="636"/>
      <c r="V623" s="636"/>
      <c r="W623" s="636"/>
      <c r="X623" s="636"/>
      <c r="Y623" s="636"/>
      <c r="Z623" s="636"/>
      <c r="AA623" s="636"/>
    </row>
    <row r="624">
      <c r="A624" s="636"/>
      <c r="B624" s="636"/>
      <c r="C624" s="636"/>
      <c r="D624" s="636"/>
      <c r="E624" s="636"/>
      <c r="F624" s="636"/>
      <c r="G624" s="636"/>
      <c r="H624" s="636"/>
      <c r="I624" s="636"/>
      <c r="J624" s="636"/>
      <c r="K624" s="636"/>
      <c r="L624" s="636"/>
      <c r="M624" s="636"/>
      <c r="N624" s="636"/>
      <c r="O624" s="636"/>
      <c r="P624" s="636"/>
      <c r="Q624" s="636"/>
      <c r="R624" s="636"/>
      <c r="S624" s="636"/>
      <c r="T624" s="636"/>
      <c r="U624" s="636"/>
      <c r="V624" s="636"/>
      <c r="W624" s="636"/>
      <c r="X624" s="636"/>
      <c r="Y624" s="636"/>
      <c r="Z624" s="636"/>
      <c r="AA624" s="636"/>
    </row>
    <row r="625">
      <c r="A625" s="636"/>
      <c r="B625" s="636"/>
      <c r="C625" s="636"/>
      <c r="D625" s="636"/>
      <c r="E625" s="636"/>
      <c r="F625" s="636"/>
      <c r="G625" s="636"/>
      <c r="H625" s="636"/>
      <c r="I625" s="636"/>
      <c r="J625" s="636"/>
      <c r="K625" s="636"/>
      <c r="L625" s="636"/>
      <c r="M625" s="636"/>
      <c r="N625" s="636"/>
      <c r="O625" s="636"/>
      <c r="P625" s="636"/>
      <c r="Q625" s="636"/>
      <c r="R625" s="636"/>
      <c r="S625" s="636"/>
      <c r="T625" s="636"/>
      <c r="U625" s="636"/>
      <c r="V625" s="636"/>
      <c r="W625" s="636"/>
      <c r="X625" s="636"/>
      <c r="Y625" s="636"/>
      <c r="Z625" s="636"/>
      <c r="AA625" s="636"/>
    </row>
    <row r="626">
      <c r="A626" s="636"/>
      <c r="B626" s="636"/>
      <c r="C626" s="636"/>
      <c r="D626" s="636"/>
      <c r="E626" s="636"/>
      <c r="F626" s="636"/>
      <c r="G626" s="636"/>
      <c r="H626" s="636"/>
      <c r="I626" s="636"/>
      <c r="J626" s="636"/>
      <c r="K626" s="636"/>
      <c r="L626" s="636"/>
      <c r="M626" s="636"/>
      <c r="N626" s="636"/>
      <c r="O626" s="636"/>
      <c r="P626" s="636"/>
      <c r="Q626" s="636"/>
      <c r="R626" s="636"/>
      <c r="S626" s="636"/>
      <c r="T626" s="636"/>
      <c r="U626" s="636"/>
      <c r="V626" s="636"/>
      <c r="W626" s="636"/>
      <c r="X626" s="636"/>
      <c r="Y626" s="636"/>
      <c r="Z626" s="636"/>
      <c r="AA626" s="636"/>
    </row>
    <row r="627">
      <c r="A627" s="636"/>
      <c r="B627" s="636"/>
      <c r="C627" s="636"/>
      <c r="D627" s="636"/>
      <c r="E627" s="636"/>
      <c r="F627" s="636"/>
      <c r="G627" s="636"/>
      <c r="H627" s="636"/>
      <c r="I627" s="636"/>
      <c r="J627" s="636"/>
      <c r="K627" s="636"/>
      <c r="L627" s="636"/>
      <c r="M627" s="636"/>
      <c r="N627" s="636"/>
      <c r="O627" s="636"/>
      <c r="P627" s="636"/>
      <c r="Q627" s="636"/>
      <c r="R627" s="636"/>
      <c r="S627" s="636"/>
      <c r="T627" s="636"/>
      <c r="U627" s="636"/>
      <c r="V627" s="636"/>
      <c r="W627" s="636"/>
      <c r="X627" s="636"/>
      <c r="Y627" s="636"/>
      <c r="Z627" s="636"/>
      <c r="AA627" s="636"/>
    </row>
    <row r="628">
      <c r="A628" s="636"/>
      <c r="B628" s="636"/>
      <c r="C628" s="636"/>
      <c r="D628" s="636"/>
      <c r="E628" s="636"/>
      <c r="F628" s="636"/>
      <c r="G628" s="636"/>
      <c r="H628" s="636"/>
      <c r="I628" s="636"/>
      <c r="J628" s="636"/>
      <c r="K628" s="636"/>
      <c r="L628" s="636"/>
      <c r="M628" s="636"/>
      <c r="N628" s="636"/>
      <c r="O628" s="636"/>
      <c r="P628" s="636"/>
      <c r="Q628" s="636"/>
      <c r="R628" s="636"/>
      <c r="S628" s="636"/>
      <c r="T628" s="636"/>
      <c r="U628" s="636"/>
      <c r="V628" s="636"/>
      <c r="W628" s="636"/>
      <c r="X628" s="636"/>
      <c r="Y628" s="636"/>
      <c r="Z628" s="636"/>
      <c r="AA628" s="636"/>
    </row>
    <row r="629">
      <c r="A629" s="636"/>
      <c r="B629" s="636"/>
      <c r="C629" s="636"/>
      <c r="D629" s="636"/>
      <c r="E629" s="636"/>
      <c r="F629" s="636"/>
      <c r="G629" s="636"/>
      <c r="H629" s="636"/>
      <c r="I629" s="636"/>
      <c r="J629" s="636"/>
      <c r="K629" s="636"/>
      <c r="L629" s="636"/>
      <c r="M629" s="636"/>
      <c r="N629" s="636"/>
      <c r="O629" s="636"/>
      <c r="P629" s="636"/>
      <c r="Q629" s="636"/>
      <c r="R629" s="636"/>
      <c r="S629" s="636"/>
      <c r="T629" s="636"/>
      <c r="U629" s="636"/>
      <c r="V629" s="636"/>
      <c r="W629" s="636"/>
      <c r="X629" s="636"/>
      <c r="Y629" s="636"/>
      <c r="Z629" s="636"/>
      <c r="AA629" s="636"/>
    </row>
    <row r="630">
      <c r="A630" s="636"/>
      <c r="B630" s="636"/>
      <c r="C630" s="636"/>
      <c r="D630" s="636"/>
      <c r="E630" s="636"/>
      <c r="F630" s="636"/>
      <c r="G630" s="636"/>
      <c r="H630" s="636"/>
      <c r="I630" s="636"/>
      <c r="J630" s="636"/>
      <c r="K630" s="636"/>
      <c r="L630" s="636"/>
      <c r="M630" s="636"/>
      <c r="N630" s="636"/>
      <c r="O630" s="636"/>
      <c r="P630" s="636"/>
      <c r="Q630" s="636"/>
      <c r="R630" s="636"/>
      <c r="S630" s="636"/>
      <c r="T630" s="636"/>
      <c r="U630" s="636"/>
      <c r="V630" s="636"/>
      <c r="W630" s="636"/>
      <c r="X630" s="636"/>
      <c r="Y630" s="636"/>
      <c r="Z630" s="636"/>
      <c r="AA630" s="636"/>
    </row>
    <row r="631">
      <c r="A631" s="636"/>
      <c r="B631" s="636"/>
      <c r="C631" s="636"/>
      <c r="D631" s="636"/>
      <c r="E631" s="636"/>
      <c r="F631" s="636"/>
      <c r="G631" s="636"/>
      <c r="H631" s="636"/>
      <c r="I631" s="636"/>
      <c r="J631" s="636"/>
      <c r="K631" s="636"/>
      <c r="L631" s="636"/>
      <c r="M631" s="636"/>
      <c r="N631" s="636"/>
      <c r="O631" s="636"/>
      <c r="P631" s="636"/>
      <c r="Q631" s="636"/>
      <c r="R631" s="636"/>
      <c r="S631" s="636"/>
      <c r="T631" s="636"/>
      <c r="U631" s="636"/>
      <c r="V631" s="636"/>
      <c r="W631" s="636"/>
      <c r="X631" s="636"/>
      <c r="Y631" s="636"/>
      <c r="Z631" s="636"/>
      <c r="AA631" s="636"/>
    </row>
    <row r="632">
      <c r="A632" s="636"/>
      <c r="B632" s="636"/>
      <c r="C632" s="636"/>
      <c r="D632" s="636"/>
      <c r="E632" s="636"/>
      <c r="F632" s="636"/>
      <c r="G632" s="636"/>
      <c r="H632" s="636"/>
      <c r="I632" s="636"/>
      <c r="J632" s="636"/>
      <c r="K632" s="636"/>
      <c r="L632" s="636"/>
      <c r="M632" s="636"/>
      <c r="N632" s="636"/>
      <c r="O632" s="636"/>
      <c r="P632" s="636"/>
      <c r="Q632" s="636"/>
      <c r="R632" s="636"/>
      <c r="S632" s="636"/>
      <c r="T632" s="636"/>
      <c r="U632" s="636"/>
      <c r="V632" s="636"/>
      <c r="W632" s="636"/>
      <c r="X632" s="636"/>
      <c r="Y632" s="636"/>
      <c r="Z632" s="636"/>
      <c r="AA632" s="636"/>
    </row>
    <row r="633">
      <c r="A633" s="636"/>
      <c r="B633" s="636"/>
      <c r="C633" s="636"/>
      <c r="D633" s="636"/>
      <c r="E633" s="636"/>
      <c r="F633" s="636"/>
      <c r="G633" s="636"/>
      <c r="H633" s="636"/>
      <c r="I633" s="636"/>
      <c r="J633" s="636"/>
      <c r="K633" s="636"/>
      <c r="L633" s="636"/>
      <c r="M633" s="636"/>
      <c r="N633" s="636"/>
      <c r="O633" s="636"/>
      <c r="P633" s="636"/>
      <c r="Q633" s="636"/>
      <c r="R633" s="636"/>
      <c r="S633" s="636"/>
      <c r="T633" s="636"/>
      <c r="U633" s="636"/>
      <c r="V633" s="636"/>
      <c r="W633" s="636"/>
      <c r="X633" s="636"/>
      <c r="Y633" s="636"/>
      <c r="Z633" s="636"/>
      <c r="AA633" s="636"/>
    </row>
    <row r="634">
      <c r="A634" s="636"/>
      <c r="B634" s="636"/>
      <c r="C634" s="636"/>
      <c r="D634" s="636"/>
      <c r="E634" s="636"/>
      <c r="F634" s="636"/>
      <c r="G634" s="636"/>
      <c r="H634" s="636"/>
      <c r="I634" s="636"/>
      <c r="J634" s="636"/>
      <c r="K634" s="636"/>
      <c r="L634" s="636"/>
      <c r="M634" s="636"/>
      <c r="N634" s="636"/>
      <c r="O634" s="636"/>
      <c r="P634" s="636"/>
      <c r="Q634" s="636"/>
      <c r="R634" s="636"/>
      <c r="S634" s="636"/>
      <c r="T634" s="636"/>
      <c r="U634" s="636"/>
      <c r="V634" s="636"/>
      <c r="W634" s="636"/>
      <c r="X634" s="636"/>
      <c r="Y634" s="636"/>
      <c r="Z634" s="636"/>
      <c r="AA634" s="636"/>
    </row>
    <row r="635">
      <c r="A635" s="636"/>
      <c r="B635" s="636"/>
      <c r="C635" s="636"/>
      <c r="D635" s="636"/>
      <c r="E635" s="636"/>
      <c r="F635" s="636"/>
      <c r="G635" s="636"/>
      <c r="H635" s="636"/>
      <c r="I635" s="636"/>
      <c r="J635" s="636"/>
      <c r="K635" s="636"/>
      <c r="L635" s="636"/>
      <c r="M635" s="636"/>
      <c r="N635" s="636"/>
      <c r="O635" s="636"/>
      <c r="P635" s="636"/>
      <c r="Q635" s="636"/>
      <c r="R635" s="636"/>
      <c r="S635" s="636"/>
      <c r="T635" s="636"/>
      <c r="U635" s="636"/>
      <c r="V635" s="636"/>
      <c r="W635" s="636"/>
      <c r="X635" s="636"/>
      <c r="Y635" s="636"/>
      <c r="Z635" s="636"/>
      <c r="AA635" s="636"/>
    </row>
    <row r="636">
      <c r="A636" s="636"/>
      <c r="B636" s="636"/>
      <c r="C636" s="636"/>
      <c r="D636" s="636"/>
      <c r="E636" s="636"/>
      <c r="F636" s="636"/>
      <c r="G636" s="636"/>
      <c r="H636" s="636"/>
      <c r="I636" s="636"/>
      <c r="J636" s="636"/>
      <c r="K636" s="636"/>
      <c r="L636" s="636"/>
      <c r="M636" s="636"/>
      <c r="N636" s="636"/>
      <c r="O636" s="636"/>
      <c r="P636" s="636"/>
      <c r="Q636" s="636"/>
      <c r="R636" s="636"/>
      <c r="S636" s="636"/>
      <c r="T636" s="636"/>
      <c r="U636" s="636"/>
      <c r="V636" s="636"/>
      <c r="W636" s="636"/>
      <c r="X636" s="636"/>
      <c r="Y636" s="636"/>
      <c r="Z636" s="636"/>
      <c r="AA636" s="636"/>
    </row>
    <row r="637">
      <c r="A637" s="636"/>
      <c r="B637" s="636"/>
      <c r="C637" s="636"/>
      <c r="D637" s="636"/>
      <c r="E637" s="636"/>
      <c r="F637" s="636"/>
      <c r="G637" s="636"/>
      <c r="H637" s="636"/>
      <c r="I637" s="636"/>
      <c r="J637" s="636"/>
      <c r="K637" s="636"/>
      <c r="L637" s="636"/>
      <c r="M637" s="636"/>
      <c r="N637" s="636"/>
      <c r="O637" s="636"/>
      <c r="P637" s="636"/>
      <c r="Q637" s="636"/>
      <c r="R637" s="636"/>
      <c r="S637" s="636"/>
      <c r="T637" s="636"/>
      <c r="U637" s="636"/>
      <c r="V637" s="636"/>
      <c r="W637" s="636"/>
      <c r="X637" s="636"/>
      <c r="Y637" s="636"/>
      <c r="Z637" s="636"/>
      <c r="AA637" s="636"/>
    </row>
    <row r="638">
      <c r="A638" s="636"/>
      <c r="B638" s="636"/>
      <c r="C638" s="636"/>
      <c r="D638" s="636"/>
      <c r="E638" s="636"/>
      <c r="F638" s="636"/>
      <c r="G638" s="636"/>
      <c r="H638" s="636"/>
      <c r="I638" s="636"/>
      <c r="J638" s="636"/>
      <c r="K638" s="636"/>
      <c r="L638" s="636"/>
      <c r="M638" s="636"/>
      <c r="N638" s="636"/>
      <c r="O638" s="636"/>
      <c r="P638" s="636"/>
      <c r="Q638" s="636"/>
      <c r="R638" s="636"/>
      <c r="S638" s="636"/>
      <c r="T638" s="636"/>
      <c r="U638" s="636"/>
      <c r="V638" s="636"/>
      <c r="W638" s="636"/>
      <c r="X638" s="636"/>
      <c r="Y638" s="636"/>
      <c r="Z638" s="636"/>
      <c r="AA638" s="636"/>
    </row>
    <row r="639">
      <c r="A639" s="636"/>
      <c r="B639" s="636"/>
      <c r="C639" s="636"/>
      <c r="D639" s="636"/>
      <c r="E639" s="636"/>
      <c r="F639" s="636"/>
      <c r="G639" s="636"/>
      <c r="H639" s="636"/>
      <c r="I639" s="636"/>
      <c r="J639" s="636"/>
      <c r="K639" s="636"/>
      <c r="L639" s="636"/>
      <c r="M639" s="636"/>
      <c r="N639" s="636"/>
      <c r="O639" s="636"/>
      <c r="P639" s="636"/>
      <c r="Q639" s="636"/>
      <c r="R639" s="636"/>
      <c r="S639" s="636"/>
      <c r="T639" s="636"/>
      <c r="U639" s="636"/>
      <c r="V639" s="636"/>
      <c r="W639" s="636"/>
      <c r="X639" s="636"/>
      <c r="Y639" s="636"/>
      <c r="Z639" s="636"/>
      <c r="AA639" s="636"/>
    </row>
    <row r="640">
      <c r="A640" s="636"/>
      <c r="B640" s="636"/>
      <c r="C640" s="636"/>
      <c r="D640" s="636"/>
      <c r="E640" s="636"/>
      <c r="F640" s="636"/>
      <c r="G640" s="636"/>
      <c r="H640" s="636"/>
      <c r="I640" s="636"/>
      <c r="J640" s="636"/>
      <c r="K640" s="636"/>
      <c r="L640" s="636"/>
      <c r="M640" s="636"/>
      <c r="N640" s="636"/>
      <c r="O640" s="636"/>
      <c r="P640" s="636"/>
      <c r="Q640" s="636"/>
      <c r="R640" s="636"/>
      <c r="S640" s="636"/>
      <c r="T640" s="636"/>
      <c r="U640" s="636"/>
      <c r="V640" s="636"/>
      <c r="W640" s="636"/>
      <c r="X640" s="636"/>
      <c r="Y640" s="636"/>
      <c r="Z640" s="636"/>
      <c r="AA640" s="636"/>
    </row>
    <row r="641">
      <c r="A641" s="636"/>
      <c r="B641" s="636"/>
      <c r="C641" s="636"/>
      <c r="D641" s="636"/>
      <c r="E641" s="636"/>
      <c r="F641" s="636"/>
      <c r="G641" s="636"/>
      <c r="H641" s="636"/>
      <c r="I641" s="636"/>
      <c r="J641" s="636"/>
      <c r="K641" s="636"/>
      <c r="L641" s="636"/>
      <c r="M641" s="636"/>
      <c r="N641" s="636"/>
      <c r="O641" s="636"/>
      <c r="P641" s="636"/>
      <c r="Q641" s="636"/>
      <c r="R641" s="636"/>
      <c r="S641" s="636"/>
      <c r="T641" s="636"/>
      <c r="U641" s="636"/>
      <c r="V641" s="636"/>
      <c r="W641" s="636"/>
      <c r="X641" s="636"/>
      <c r="Y641" s="636"/>
      <c r="Z641" s="636"/>
      <c r="AA641" s="636"/>
    </row>
    <row r="642">
      <c r="A642" s="636"/>
      <c r="B642" s="636"/>
      <c r="C642" s="636"/>
      <c r="D642" s="636"/>
      <c r="E642" s="636"/>
      <c r="F642" s="636"/>
      <c r="G642" s="636"/>
      <c r="H642" s="636"/>
      <c r="I642" s="636"/>
      <c r="J642" s="636"/>
      <c r="K642" s="636"/>
      <c r="L642" s="636"/>
      <c r="M642" s="636"/>
      <c r="N642" s="636"/>
      <c r="O642" s="636"/>
      <c r="P642" s="636"/>
      <c r="Q642" s="636"/>
      <c r="R642" s="636"/>
      <c r="S642" s="636"/>
      <c r="T642" s="636"/>
      <c r="U642" s="636"/>
      <c r="V642" s="636"/>
      <c r="W642" s="636"/>
      <c r="X642" s="636"/>
      <c r="Y642" s="636"/>
      <c r="Z642" s="636"/>
      <c r="AA642" s="636"/>
    </row>
    <row r="643">
      <c r="A643" s="636"/>
      <c r="B643" s="636"/>
      <c r="C643" s="636"/>
      <c r="D643" s="636"/>
      <c r="E643" s="636"/>
      <c r="F643" s="636"/>
      <c r="G643" s="636"/>
      <c r="H643" s="636"/>
      <c r="I643" s="636"/>
      <c r="J643" s="636"/>
      <c r="K643" s="636"/>
      <c r="L643" s="636"/>
      <c r="M643" s="636"/>
      <c r="N643" s="636"/>
      <c r="O643" s="636"/>
      <c r="P643" s="636"/>
      <c r="Q643" s="636"/>
      <c r="R643" s="636"/>
      <c r="S643" s="636"/>
      <c r="T643" s="636"/>
      <c r="U643" s="636"/>
      <c r="V643" s="636"/>
      <c r="W643" s="636"/>
      <c r="X643" s="636"/>
      <c r="Y643" s="636"/>
      <c r="Z643" s="636"/>
      <c r="AA643" s="636"/>
    </row>
    <row r="644">
      <c r="A644" s="636"/>
      <c r="B644" s="636"/>
      <c r="C644" s="636"/>
      <c r="D644" s="636"/>
      <c r="E644" s="636"/>
      <c r="F644" s="636"/>
      <c r="G644" s="636"/>
      <c r="H644" s="636"/>
      <c r="I644" s="636"/>
      <c r="J644" s="636"/>
      <c r="K644" s="636"/>
      <c r="L644" s="636"/>
      <c r="M644" s="636"/>
      <c r="N644" s="636"/>
      <c r="O644" s="636"/>
      <c r="P644" s="636"/>
      <c r="Q644" s="636"/>
      <c r="R644" s="636"/>
      <c r="S644" s="636"/>
      <c r="T644" s="636"/>
      <c r="U644" s="636"/>
      <c r="V644" s="636"/>
      <c r="W644" s="636"/>
      <c r="X644" s="636"/>
      <c r="Y644" s="636"/>
      <c r="Z644" s="636"/>
      <c r="AA644" s="636"/>
    </row>
    <row r="645">
      <c r="A645" s="636"/>
      <c r="B645" s="636"/>
      <c r="C645" s="636"/>
      <c r="D645" s="636"/>
      <c r="E645" s="636"/>
      <c r="F645" s="636"/>
      <c r="G645" s="636"/>
      <c r="H645" s="636"/>
      <c r="I645" s="636"/>
      <c r="J645" s="636"/>
      <c r="K645" s="636"/>
      <c r="L645" s="636"/>
      <c r="M645" s="636"/>
      <c r="N645" s="636"/>
      <c r="O645" s="636"/>
      <c r="P645" s="636"/>
      <c r="Q645" s="636"/>
      <c r="R645" s="636"/>
      <c r="S645" s="636"/>
      <c r="T645" s="636"/>
      <c r="U645" s="636"/>
      <c r="V645" s="636"/>
      <c r="W645" s="636"/>
      <c r="X645" s="636"/>
      <c r="Y645" s="636"/>
      <c r="Z645" s="636"/>
      <c r="AA645" s="636"/>
    </row>
    <row r="646">
      <c r="A646" s="636"/>
      <c r="B646" s="636"/>
      <c r="C646" s="636"/>
      <c r="D646" s="636"/>
      <c r="E646" s="636"/>
      <c r="F646" s="636"/>
      <c r="G646" s="636"/>
      <c r="H646" s="636"/>
      <c r="I646" s="636"/>
      <c r="J646" s="636"/>
      <c r="K646" s="636"/>
      <c r="L646" s="636"/>
      <c r="M646" s="636"/>
      <c r="N646" s="636"/>
      <c r="O646" s="636"/>
      <c r="P646" s="636"/>
      <c r="Q646" s="636"/>
      <c r="R646" s="636"/>
      <c r="S646" s="636"/>
      <c r="T646" s="636"/>
      <c r="U646" s="636"/>
      <c r="V646" s="636"/>
      <c r="W646" s="636"/>
      <c r="X646" s="636"/>
      <c r="Y646" s="636"/>
      <c r="Z646" s="636"/>
      <c r="AA646" s="636"/>
    </row>
    <row r="647">
      <c r="A647" s="636"/>
      <c r="B647" s="636"/>
      <c r="C647" s="636"/>
      <c r="D647" s="636"/>
      <c r="E647" s="636"/>
      <c r="F647" s="636"/>
      <c r="G647" s="636"/>
      <c r="H647" s="636"/>
      <c r="I647" s="636"/>
      <c r="J647" s="636"/>
      <c r="K647" s="636"/>
      <c r="L647" s="636"/>
      <c r="M647" s="636"/>
      <c r="N647" s="636"/>
      <c r="O647" s="636"/>
      <c r="P647" s="636"/>
      <c r="Q647" s="636"/>
      <c r="R647" s="636"/>
      <c r="S647" s="636"/>
      <c r="T647" s="636"/>
      <c r="U647" s="636"/>
      <c r="V647" s="636"/>
      <c r="W647" s="636"/>
      <c r="X647" s="636"/>
      <c r="Y647" s="636"/>
      <c r="Z647" s="636"/>
      <c r="AA647" s="636"/>
    </row>
    <row r="648">
      <c r="A648" s="636"/>
      <c r="B648" s="636"/>
      <c r="C648" s="636"/>
      <c r="D648" s="636"/>
      <c r="E648" s="636"/>
      <c r="F648" s="636"/>
      <c r="G648" s="636"/>
      <c r="H648" s="636"/>
      <c r="I648" s="636"/>
      <c r="J648" s="636"/>
      <c r="K648" s="636"/>
      <c r="L648" s="636"/>
      <c r="M648" s="636"/>
      <c r="N648" s="636"/>
      <c r="O648" s="636"/>
      <c r="P648" s="636"/>
      <c r="Q648" s="636"/>
      <c r="R648" s="636"/>
      <c r="S648" s="636"/>
      <c r="T648" s="636"/>
      <c r="U648" s="636"/>
      <c r="V648" s="636"/>
      <c r="W648" s="636"/>
      <c r="X648" s="636"/>
      <c r="Y648" s="636"/>
      <c r="Z648" s="636"/>
      <c r="AA648" s="636"/>
    </row>
    <row r="649">
      <c r="A649" s="636"/>
      <c r="B649" s="636"/>
      <c r="C649" s="636"/>
      <c r="D649" s="636"/>
      <c r="E649" s="636"/>
      <c r="F649" s="636"/>
      <c r="G649" s="636"/>
      <c r="H649" s="636"/>
      <c r="I649" s="636"/>
      <c r="J649" s="636"/>
      <c r="K649" s="636"/>
      <c r="L649" s="636"/>
      <c r="M649" s="636"/>
      <c r="N649" s="636"/>
      <c r="O649" s="636"/>
      <c r="P649" s="636"/>
      <c r="Q649" s="636"/>
      <c r="R649" s="636"/>
      <c r="S649" s="636"/>
      <c r="T649" s="636"/>
      <c r="U649" s="636"/>
      <c r="V649" s="636"/>
      <c r="W649" s="636"/>
      <c r="X649" s="636"/>
      <c r="Y649" s="636"/>
      <c r="Z649" s="636"/>
      <c r="AA649" s="636"/>
    </row>
    <row r="650">
      <c r="A650" s="636"/>
      <c r="B650" s="636"/>
      <c r="C650" s="636"/>
      <c r="D650" s="636"/>
      <c r="E650" s="636"/>
      <c r="F650" s="636"/>
      <c r="G650" s="636"/>
      <c r="H650" s="636"/>
      <c r="I650" s="636"/>
      <c r="J650" s="636"/>
      <c r="K650" s="636"/>
      <c r="L650" s="636"/>
      <c r="M650" s="636"/>
      <c r="N650" s="636"/>
      <c r="O650" s="636"/>
      <c r="P650" s="636"/>
      <c r="Q650" s="636"/>
      <c r="R650" s="636"/>
      <c r="S650" s="636"/>
      <c r="T650" s="636"/>
      <c r="U650" s="636"/>
      <c r="V650" s="636"/>
      <c r="W650" s="636"/>
      <c r="X650" s="636"/>
      <c r="Y650" s="636"/>
      <c r="Z650" s="636"/>
      <c r="AA650" s="636"/>
    </row>
    <row r="651">
      <c r="A651" s="636"/>
      <c r="B651" s="636"/>
      <c r="C651" s="636"/>
      <c r="D651" s="636"/>
      <c r="E651" s="636"/>
      <c r="F651" s="636"/>
      <c r="G651" s="636"/>
      <c r="H651" s="636"/>
      <c r="I651" s="636"/>
      <c r="J651" s="636"/>
      <c r="K651" s="636"/>
      <c r="L651" s="636"/>
      <c r="M651" s="636"/>
      <c r="N651" s="636"/>
      <c r="O651" s="636"/>
      <c r="P651" s="636"/>
      <c r="Q651" s="636"/>
      <c r="R651" s="636"/>
      <c r="S651" s="636"/>
      <c r="T651" s="636"/>
      <c r="U651" s="636"/>
      <c r="V651" s="636"/>
      <c r="W651" s="636"/>
      <c r="X651" s="636"/>
      <c r="Y651" s="636"/>
      <c r="Z651" s="636"/>
      <c r="AA651" s="636"/>
    </row>
    <row r="652">
      <c r="A652" s="636"/>
      <c r="B652" s="636"/>
      <c r="C652" s="636"/>
      <c r="D652" s="636"/>
      <c r="E652" s="636"/>
      <c r="F652" s="636"/>
      <c r="G652" s="636"/>
      <c r="H652" s="636"/>
      <c r="I652" s="636"/>
      <c r="J652" s="636"/>
      <c r="K652" s="636"/>
      <c r="L652" s="636"/>
      <c r="M652" s="636"/>
      <c r="N652" s="636"/>
      <c r="O652" s="636"/>
      <c r="P652" s="636"/>
      <c r="Q652" s="636"/>
      <c r="R652" s="636"/>
      <c r="S652" s="636"/>
      <c r="T652" s="636"/>
      <c r="U652" s="636"/>
      <c r="V652" s="636"/>
      <c r="W652" s="636"/>
      <c r="X652" s="636"/>
      <c r="Y652" s="636"/>
      <c r="Z652" s="636"/>
      <c r="AA652" s="636"/>
    </row>
    <row r="653">
      <c r="A653" s="636"/>
      <c r="B653" s="636"/>
      <c r="C653" s="636"/>
      <c r="D653" s="636"/>
      <c r="E653" s="636"/>
      <c r="F653" s="636"/>
      <c r="G653" s="636"/>
      <c r="H653" s="636"/>
      <c r="I653" s="636"/>
      <c r="J653" s="636"/>
      <c r="K653" s="636"/>
      <c r="L653" s="636"/>
      <c r="M653" s="636"/>
      <c r="N653" s="636"/>
      <c r="O653" s="636"/>
      <c r="P653" s="636"/>
      <c r="Q653" s="636"/>
      <c r="R653" s="636"/>
      <c r="S653" s="636"/>
      <c r="T653" s="636"/>
      <c r="U653" s="636"/>
      <c r="V653" s="636"/>
      <c r="W653" s="636"/>
      <c r="X653" s="636"/>
      <c r="Y653" s="636"/>
      <c r="Z653" s="636"/>
      <c r="AA653" s="636"/>
    </row>
    <row r="654">
      <c r="A654" s="636"/>
      <c r="B654" s="636"/>
      <c r="C654" s="636"/>
      <c r="D654" s="636"/>
      <c r="E654" s="636"/>
      <c r="F654" s="636"/>
      <c r="G654" s="636"/>
      <c r="H654" s="636"/>
      <c r="I654" s="636"/>
      <c r="J654" s="636"/>
      <c r="K654" s="636"/>
      <c r="L654" s="636"/>
      <c r="M654" s="636"/>
      <c r="N654" s="636"/>
      <c r="O654" s="636"/>
      <c r="P654" s="636"/>
      <c r="Q654" s="636"/>
      <c r="R654" s="636"/>
      <c r="S654" s="636"/>
      <c r="T654" s="636"/>
      <c r="U654" s="636"/>
      <c r="V654" s="636"/>
      <c r="W654" s="636"/>
      <c r="X654" s="636"/>
      <c r="Y654" s="636"/>
      <c r="Z654" s="636"/>
      <c r="AA654" s="636"/>
    </row>
    <row r="655">
      <c r="A655" s="636"/>
      <c r="B655" s="636"/>
      <c r="C655" s="636"/>
      <c r="D655" s="636"/>
      <c r="E655" s="636"/>
      <c r="F655" s="636"/>
      <c r="G655" s="636"/>
      <c r="H655" s="636"/>
      <c r="I655" s="636"/>
      <c r="J655" s="636"/>
      <c r="K655" s="636"/>
      <c r="L655" s="636"/>
      <c r="M655" s="636"/>
      <c r="N655" s="636"/>
      <c r="O655" s="636"/>
      <c r="P655" s="636"/>
      <c r="Q655" s="636"/>
      <c r="R655" s="636"/>
      <c r="S655" s="636"/>
      <c r="T655" s="636"/>
      <c r="U655" s="636"/>
      <c r="V655" s="636"/>
      <c r="W655" s="636"/>
      <c r="X655" s="636"/>
      <c r="Y655" s="636"/>
      <c r="Z655" s="636"/>
      <c r="AA655" s="636"/>
    </row>
    <row r="656">
      <c r="A656" s="636"/>
      <c r="B656" s="636"/>
      <c r="C656" s="636"/>
      <c r="D656" s="636"/>
      <c r="E656" s="636"/>
      <c r="F656" s="636"/>
      <c r="G656" s="636"/>
      <c r="H656" s="636"/>
      <c r="I656" s="636"/>
      <c r="J656" s="636"/>
      <c r="K656" s="636"/>
      <c r="L656" s="636"/>
      <c r="M656" s="636"/>
      <c r="N656" s="636"/>
      <c r="O656" s="636"/>
      <c r="P656" s="636"/>
      <c r="Q656" s="636"/>
      <c r="R656" s="636"/>
      <c r="S656" s="636"/>
      <c r="T656" s="636"/>
      <c r="U656" s="636"/>
      <c r="V656" s="636"/>
      <c r="W656" s="636"/>
      <c r="X656" s="636"/>
      <c r="Y656" s="636"/>
      <c r="Z656" s="636"/>
      <c r="AA656" s="636"/>
    </row>
    <row r="657">
      <c r="A657" s="636"/>
      <c r="B657" s="636"/>
      <c r="C657" s="636"/>
      <c r="D657" s="636"/>
      <c r="E657" s="636"/>
      <c r="F657" s="636"/>
      <c r="G657" s="636"/>
      <c r="H657" s="636"/>
      <c r="I657" s="636"/>
      <c r="J657" s="636"/>
      <c r="K657" s="636"/>
      <c r="L657" s="636"/>
      <c r="M657" s="636"/>
      <c r="N657" s="636"/>
      <c r="O657" s="636"/>
      <c r="P657" s="636"/>
      <c r="Q657" s="636"/>
      <c r="R657" s="636"/>
      <c r="S657" s="636"/>
      <c r="T657" s="636"/>
      <c r="U657" s="636"/>
      <c r="V657" s="636"/>
      <c r="W657" s="636"/>
      <c r="X657" s="636"/>
      <c r="Y657" s="636"/>
      <c r="Z657" s="636"/>
      <c r="AA657" s="636"/>
    </row>
    <row r="658">
      <c r="A658" s="636"/>
      <c r="B658" s="636"/>
      <c r="C658" s="636"/>
      <c r="D658" s="636"/>
      <c r="E658" s="636"/>
      <c r="F658" s="636"/>
      <c r="G658" s="636"/>
      <c r="H658" s="636"/>
      <c r="I658" s="636"/>
      <c r="J658" s="636"/>
      <c r="K658" s="636"/>
      <c r="L658" s="636"/>
      <c r="M658" s="636"/>
      <c r="N658" s="636"/>
      <c r="O658" s="636"/>
      <c r="P658" s="636"/>
      <c r="Q658" s="636"/>
      <c r="R658" s="636"/>
      <c r="S658" s="636"/>
      <c r="T658" s="636"/>
      <c r="U658" s="636"/>
      <c r="V658" s="636"/>
      <c r="W658" s="636"/>
      <c r="X658" s="636"/>
      <c r="Y658" s="636"/>
      <c r="Z658" s="636"/>
      <c r="AA658" s="636"/>
    </row>
    <row r="659">
      <c r="A659" s="636"/>
      <c r="B659" s="636"/>
      <c r="C659" s="636"/>
      <c r="D659" s="636"/>
      <c r="E659" s="636"/>
      <c r="F659" s="636"/>
      <c r="G659" s="636"/>
      <c r="H659" s="636"/>
      <c r="I659" s="636"/>
      <c r="J659" s="636"/>
      <c r="K659" s="636"/>
      <c r="L659" s="636"/>
      <c r="M659" s="636"/>
      <c r="N659" s="636"/>
      <c r="O659" s="636"/>
      <c r="P659" s="636"/>
      <c r="Q659" s="636"/>
      <c r="R659" s="636"/>
      <c r="S659" s="636"/>
      <c r="T659" s="636"/>
      <c r="U659" s="636"/>
      <c r="V659" s="636"/>
      <c r="W659" s="636"/>
      <c r="X659" s="636"/>
      <c r="Y659" s="636"/>
      <c r="Z659" s="636"/>
      <c r="AA659" s="636"/>
    </row>
    <row r="660">
      <c r="A660" s="636"/>
      <c r="B660" s="636"/>
      <c r="C660" s="636"/>
      <c r="D660" s="636"/>
      <c r="E660" s="636"/>
      <c r="F660" s="636"/>
      <c r="G660" s="636"/>
      <c r="H660" s="636"/>
      <c r="I660" s="636"/>
      <c r="J660" s="636"/>
      <c r="K660" s="636"/>
      <c r="L660" s="636"/>
      <c r="M660" s="636"/>
      <c r="N660" s="636"/>
      <c r="O660" s="636"/>
      <c r="P660" s="636"/>
      <c r="Q660" s="636"/>
      <c r="R660" s="636"/>
      <c r="S660" s="636"/>
      <c r="T660" s="636"/>
      <c r="U660" s="636"/>
      <c r="V660" s="636"/>
      <c r="W660" s="636"/>
      <c r="X660" s="636"/>
      <c r="Y660" s="636"/>
      <c r="Z660" s="636"/>
      <c r="AA660" s="636"/>
    </row>
    <row r="661">
      <c r="A661" s="636"/>
      <c r="B661" s="636"/>
      <c r="C661" s="636"/>
      <c r="D661" s="636"/>
      <c r="E661" s="636"/>
      <c r="F661" s="636"/>
      <c r="G661" s="636"/>
      <c r="H661" s="636"/>
      <c r="I661" s="636"/>
      <c r="J661" s="636"/>
      <c r="K661" s="636"/>
      <c r="L661" s="636"/>
      <c r="M661" s="636"/>
      <c r="N661" s="636"/>
      <c r="O661" s="636"/>
      <c r="P661" s="636"/>
      <c r="Q661" s="636"/>
      <c r="R661" s="636"/>
      <c r="S661" s="636"/>
      <c r="T661" s="636"/>
      <c r="U661" s="636"/>
      <c r="V661" s="636"/>
      <c r="W661" s="636"/>
      <c r="X661" s="636"/>
      <c r="Y661" s="636"/>
      <c r="Z661" s="636"/>
      <c r="AA661" s="636"/>
    </row>
    <row r="662">
      <c r="A662" s="636"/>
      <c r="B662" s="636"/>
      <c r="C662" s="636"/>
      <c r="D662" s="636"/>
      <c r="E662" s="636"/>
      <c r="F662" s="636"/>
      <c r="G662" s="636"/>
      <c r="H662" s="636"/>
      <c r="I662" s="636"/>
      <c r="J662" s="636"/>
      <c r="K662" s="636"/>
      <c r="L662" s="636"/>
      <c r="M662" s="636"/>
      <c r="N662" s="636"/>
      <c r="O662" s="636"/>
      <c r="P662" s="636"/>
      <c r="Q662" s="636"/>
      <c r="R662" s="636"/>
      <c r="S662" s="636"/>
      <c r="T662" s="636"/>
      <c r="U662" s="636"/>
      <c r="V662" s="636"/>
      <c r="W662" s="636"/>
      <c r="X662" s="636"/>
      <c r="Y662" s="636"/>
      <c r="Z662" s="636"/>
      <c r="AA662" s="636"/>
    </row>
    <row r="663">
      <c r="A663" s="636"/>
      <c r="B663" s="636"/>
      <c r="C663" s="636"/>
      <c r="D663" s="636"/>
      <c r="E663" s="636"/>
      <c r="F663" s="636"/>
      <c r="G663" s="636"/>
      <c r="H663" s="636"/>
      <c r="I663" s="636"/>
      <c r="J663" s="636"/>
      <c r="K663" s="636"/>
      <c r="L663" s="636"/>
      <c r="M663" s="636"/>
      <c r="N663" s="636"/>
      <c r="O663" s="636"/>
      <c r="P663" s="636"/>
      <c r="Q663" s="636"/>
      <c r="R663" s="636"/>
      <c r="S663" s="636"/>
      <c r="T663" s="636"/>
      <c r="U663" s="636"/>
      <c r="V663" s="636"/>
      <c r="W663" s="636"/>
      <c r="X663" s="636"/>
      <c r="Y663" s="636"/>
      <c r="Z663" s="636"/>
      <c r="AA663" s="636"/>
    </row>
    <row r="664">
      <c r="A664" s="636"/>
      <c r="B664" s="636"/>
      <c r="C664" s="636"/>
      <c r="D664" s="636"/>
      <c r="E664" s="636"/>
      <c r="F664" s="636"/>
      <c r="G664" s="636"/>
      <c r="H664" s="636"/>
      <c r="I664" s="636"/>
      <c r="J664" s="636"/>
      <c r="K664" s="636"/>
      <c r="L664" s="636"/>
      <c r="M664" s="636"/>
      <c r="N664" s="636"/>
      <c r="O664" s="636"/>
      <c r="P664" s="636"/>
      <c r="Q664" s="636"/>
      <c r="R664" s="636"/>
      <c r="S664" s="636"/>
      <c r="T664" s="636"/>
      <c r="U664" s="636"/>
      <c r="V664" s="636"/>
      <c r="W664" s="636"/>
      <c r="X664" s="636"/>
      <c r="Y664" s="636"/>
      <c r="Z664" s="636"/>
      <c r="AA664" s="636"/>
    </row>
    <row r="665">
      <c r="A665" s="636"/>
      <c r="B665" s="636"/>
      <c r="C665" s="636"/>
      <c r="D665" s="636"/>
      <c r="E665" s="636"/>
      <c r="F665" s="636"/>
      <c r="G665" s="636"/>
      <c r="H665" s="636"/>
      <c r="I665" s="636"/>
      <c r="J665" s="636"/>
      <c r="K665" s="636"/>
      <c r="L665" s="636"/>
      <c r="M665" s="636"/>
      <c r="N665" s="636"/>
      <c r="O665" s="636"/>
      <c r="P665" s="636"/>
      <c r="Q665" s="636"/>
      <c r="R665" s="636"/>
      <c r="S665" s="636"/>
      <c r="T665" s="636"/>
      <c r="U665" s="636"/>
      <c r="V665" s="636"/>
      <c r="W665" s="636"/>
      <c r="X665" s="636"/>
      <c r="Y665" s="636"/>
      <c r="Z665" s="636"/>
      <c r="AA665" s="636"/>
    </row>
    <row r="666">
      <c r="A666" s="636"/>
      <c r="B666" s="636"/>
      <c r="C666" s="636"/>
      <c r="D666" s="636"/>
      <c r="E666" s="636"/>
      <c r="F666" s="636"/>
      <c r="G666" s="636"/>
      <c r="H666" s="636"/>
      <c r="I666" s="636"/>
      <c r="J666" s="636"/>
      <c r="K666" s="636"/>
      <c r="L666" s="636"/>
      <c r="M666" s="636"/>
      <c r="N666" s="636"/>
      <c r="O666" s="636"/>
      <c r="P666" s="636"/>
      <c r="Q666" s="636"/>
      <c r="R666" s="636"/>
      <c r="S666" s="636"/>
      <c r="T666" s="636"/>
      <c r="U666" s="636"/>
      <c r="V666" s="636"/>
      <c r="W666" s="636"/>
      <c r="X666" s="636"/>
      <c r="Y666" s="636"/>
      <c r="Z666" s="636"/>
      <c r="AA666" s="636"/>
    </row>
    <row r="667">
      <c r="A667" s="636"/>
      <c r="B667" s="636"/>
      <c r="C667" s="636"/>
      <c r="D667" s="636"/>
      <c r="E667" s="636"/>
      <c r="F667" s="636"/>
      <c r="G667" s="636"/>
      <c r="H667" s="636"/>
      <c r="I667" s="636"/>
      <c r="J667" s="636"/>
      <c r="K667" s="636"/>
      <c r="L667" s="636"/>
      <c r="M667" s="636"/>
      <c r="N667" s="636"/>
      <c r="O667" s="636"/>
      <c r="P667" s="636"/>
      <c r="Q667" s="636"/>
      <c r="R667" s="636"/>
      <c r="S667" s="636"/>
      <c r="T667" s="636"/>
      <c r="U667" s="636"/>
      <c r="V667" s="636"/>
      <c r="W667" s="636"/>
      <c r="X667" s="636"/>
      <c r="Y667" s="636"/>
      <c r="Z667" s="636"/>
      <c r="AA667" s="636"/>
    </row>
    <row r="668">
      <c r="A668" s="636"/>
      <c r="B668" s="636"/>
      <c r="C668" s="636"/>
      <c r="D668" s="636"/>
      <c r="E668" s="636"/>
      <c r="F668" s="636"/>
      <c r="G668" s="636"/>
      <c r="H668" s="636"/>
      <c r="I668" s="636"/>
      <c r="J668" s="636"/>
      <c r="K668" s="636"/>
      <c r="L668" s="636"/>
      <c r="M668" s="636"/>
      <c r="N668" s="636"/>
      <c r="O668" s="636"/>
      <c r="P668" s="636"/>
      <c r="Q668" s="636"/>
      <c r="R668" s="636"/>
      <c r="S668" s="636"/>
      <c r="T668" s="636"/>
      <c r="U668" s="636"/>
      <c r="V668" s="636"/>
      <c r="W668" s="636"/>
      <c r="X668" s="636"/>
      <c r="Y668" s="636"/>
      <c r="Z668" s="636"/>
      <c r="AA668" s="636"/>
    </row>
    <row r="669">
      <c r="A669" s="636"/>
      <c r="B669" s="636"/>
      <c r="C669" s="636"/>
      <c r="D669" s="636"/>
      <c r="E669" s="636"/>
      <c r="F669" s="636"/>
      <c r="G669" s="636"/>
      <c r="H669" s="636"/>
      <c r="I669" s="636"/>
      <c r="J669" s="636"/>
      <c r="K669" s="636"/>
      <c r="L669" s="636"/>
      <c r="M669" s="636"/>
      <c r="N669" s="636"/>
      <c r="O669" s="636"/>
      <c r="P669" s="636"/>
      <c r="Q669" s="636"/>
      <c r="R669" s="636"/>
      <c r="S669" s="636"/>
      <c r="T669" s="636"/>
      <c r="U669" s="636"/>
      <c r="V669" s="636"/>
      <c r="W669" s="636"/>
      <c r="X669" s="636"/>
      <c r="Y669" s="636"/>
      <c r="Z669" s="636"/>
      <c r="AA669" s="636"/>
    </row>
    <row r="670">
      <c r="A670" s="636"/>
      <c r="B670" s="636"/>
      <c r="C670" s="636"/>
      <c r="D670" s="636"/>
      <c r="E670" s="636"/>
      <c r="F670" s="636"/>
      <c r="G670" s="636"/>
      <c r="H670" s="636"/>
      <c r="I670" s="636"/>
      <c r="J670" s="636"/>
      <c r="K670" s="636"/>
      <c r="L670" s="636"/>
      <c r="M670" s="636"/>
      <c r="N670" s="636"/>
      <c r="O670" s="636"/>
      <c r="P670" s="636"/>
      <c r="Q670" s="636"/>
      <c r="R670" s="636"/>
      <c r="S670" s="636"/>
      <c r="T670" s="636"/>
      <c r="U670" s="636"/>
      <c r="V670" s="636"/>
      <c r="W670" s="636"/>
      <c r="X670" s="636"/>
      <c r="Y670" s="636"/>
      <c r="Z670" s="636"/>
      <c r="AA670" s="636"/>
    </row>
    <row r="671">
      <c r="A671" s="636"/>
      <c r="B671" s="636"/>
      <c r="C671" s="636"/>
      <c r="D671" s="636"/>
      <c r="E671" s="636"/>
      <c r="F671" s="636"/>
      <c r="G671" s="636"/>
      <c r="H671" s="636"/>
      <c r="I671" s="636"/>
      <c r="J671" s="636"/>
      <c r="K671" s="636"/>
      <c r="L671" s="636"/>
      <c r="M671" s="636"/>
      <c r="N671" s="636"/>
      <c r="O671" s="636"/>
      <c r="P671" s="636"/>
      <c r="Q671" s="636"/>
      <c r="R671" s="636"/>
      <c r="S671" s="636"/>
      <c r="T671" s="636"/>
      <c r="U671" s="636"/>
      <c r="V671" s="636"/>
      <c r="W671" s="636"/>
      <c r="X671" s="636"/>
      <c r="Y671" s="636"/>
      <c r="Z671" s="636"/>
      <c r="AA671" s="636"/>
    </row>
    <row r="672">
      <c r="A672" s="636"/>
      <c r="B672" s="636"/>
      <c r="C672" s="636"/>
      <c r="D672" s="636"/>
      <c r="E672" s="636"/>
      <c r="F672" s="636"/>
      <c r="G672" s="636"/>
      <c r="H672" s="636"/>
      <c r="I672" s="636"/>
      <c r="J672" s="636"/>
      <c r="K672" s="636"/>
      <c r="L672" s="636"/>
      <c r="M672" s="636"/>
      <c r="N672" s="636"/>
      <c r="O672" s="636"/>
      <c r="P672" s="636"/>
      <c r="Q672" s="636"/>
      <c r="R672" s="636"/>
      <c r="S672" s="636"/>
      <c r="T672" s="636"/>
      <c r="U672" s="636"/>
      <c r="V672" s="636"/>
      <c r="W672" s="636"/>
      <c r="X672" s="636"/>
      <c r="Y672" s="636"/>
      <c r="Z672" s="636"/>
      <c r="AA672" s="636"/>
    </row>
    <row r="673">
      <c r="A673" s="636"/>
      <c r="B673" s="636"/>
      <c r="C673" s="636"/>
      <c r="D673" s="636"/>
      <c r="E673" s="636"/>
      <c r="F673" s="636"/>
      <c r="G673" s="636"/>
      <c r="H673" s="636"/>
      <c r="I673" s="636"/>
      <c r="J673" s="636"/>
      <c r="K673" s="636"/>
      <c r="L673" s="636"/>
      <c r="M673" s="636"/>
      <c r="N673" s="636"/>
      <c r="O673" s="636"/>
      <c r="P673" s="636"/>
      <c r="Q673" s="636"/>
      <c r="R673" s="636"/>
      <c r="S673" s="636"/>
      <c r="T673" s="636"/>
      <c r="U673" s="636"/>
      <c r="V673" s="636"/>
      <c r="W673" s="636"/>
      <c r="X673" s="636"/>
      <c r="Y673" s="636"/>
      <c r="Z673" s="636"/>
      <c r="AA673" s="636"/>
    </row>
    <row r="674">
      <c r="A674" s="636"/>
      <c r="B674" s="636"/>
      <c r="C674" s="636"/>
      <c r="D674" s="636"/>
      <c r="E674" s="636"/>
      <c r="F674" s="636"/>
      <c r="G674" s="636"/>
      <c r="H674" s="636"/>
      <c r="I674" s="636"/>
      <c r="J674" s="636"/>
      <c r="K674" s="636"/>
      <c r="L674" s="636"/>
      <c r="M674" s="636"/>
      <c r="N674" s="636"/>
      <c r="O674" s="636"/>
      <c r="P674" s="636"/>
      <c r="Q674" s="636"/>
      <c r="R674" s="636"/>
      <c r="S674" s="636"/>
      <c r="T674" s="636"/>
      <c r="U674" s="636"/>
      <c r="V674" s="636"/>
      <c r="W674" s="636"/>
      <c r="X674" s="636"/>
      <c r="Y674" s="636"/>
      <c r="Z674" s="636"/>
      <c r="AA674" s="636"/>
    </row>
    <row r="675">
      <c r="A675" s="636"/>
      <c r="B675" s="636"/>
      <c r="C675" s="636"/>
      <c r="D675" s="636"/>
      <c r="E675" s="636"/>
      <c r="F675" s="636"/>
      <c r="G675" s="636"/>
      <c r="H675" s="636"/>
      <c r="I675" s="636"/>
      <c r="J675" s="636"/>
      <c r="K675" s="636"/>
      <c r="L675" s="636"/>
      <c r="M675" s="636"/>
      <c r="N675" s="636"/>
      <c r="O675" s="636"/>
      <c r="P675" s="636"/>
      <c r="Q675" s="636"/>
      <c r="R675" s="636"/>
      <c r="S675" s="636"/>
      <c r="T675" s="636"/>
      <c r="U675" s="636"/>
      <c r="V675" s="636"/>
      <c r="W675" s="636"/>
      <c r="X675" s="636"/>
      <c r="Y675" s="636"/>
      <c r="Z675" s="636"/>
      <c r="AA675" s="636"/>
    </row>
    <row r="676">
      <c r="A676" s="636"/>
      <c r="B676" s="636"/>
      <c r="C676" s="636"/>
      <c r="D676" s="636"/>
      <c r="E676" s="636"/>
      <c r="F676" s="636"/>
      <c r="G676" s="636"/>
      <c r="H676" s="636"/>
      <c r="I676" s="636"/>
      <c r="J676" s="636"/>
      <c r="K676" s="636"/>
      <c r="L676" s="636"/>
      <c r="M676" s="636"/>
      <c r="N676" s="636"/>
      <c r="O676" s="636"/>
      <c r="P676" s="636"/>
      <c r="Q676" s="636"/>
      <c r="R676" s="636"/>
      <c r="S676" s="636"/>
      <c r="T676" s="636"/>
      <c r="U676" s="636"/>
      <c r="V676" s="636"/>
      <c r="W676" s="636"/>
      <c r="X676" s="636"/>
      <c r="Y676" s="636"/>
      <c r="Z676" s="636"/>
      <c r="AA676" s="636"/>
    </row>
    <row r="677">
      <c r="A677" s="636"/>
      <c r="B677" s="636"/>
      <c r="C677" s="636"/>
      <c r="D677" s="636"/>
      <c r="E677" s="636"/>
      <c r="F677" s="636"/>
      <c r="G677" s="636"/>
      <c r="H677" s="636"/>
      <c r="I677" s="636"/>
      <c r="J677" s="636"/>
      <c r="K677" s="636"/>
      <c r="L677" s="636"/>
      <c r="M677" s="636"/>
      <c r="N677" s="636"/>
      <c r="O677" s="636"/>
      <c r="P677" s="636"/>
      <c r="Q677" s="636"/>
      <c r="R677" s="636"/>
      <c r="S677" s="636"/>
      <c r="T677" s="636"/>
      <c r="U677" s="636"/>
      <c r="V677" s="636"/>
      <c r="W677" s="636"/>
      <c r="X677" s="636"/>
      <c r="Y677" s="636"/>
      <c r="Z677" s="636"/>
      <c r="AA677" s="636"/>
    </row>
    <row r="678">
      <c r="A678" s="636"/>
      <c r="B678" s="636"/>
      <c r="C678" s="636"/>
      <c r="D678" s="636"/>
      <c r="E678" s="636"/>
      <c r="F678" s="636"/>
      <c r="G678" s="636"/>
      <c r="H678" s="636"/>
      <c r="I678" s="636"/>
      <c r="J678" s="636"/>
      <c r="K678" s="636"/>
      <c r="L678" s="636"/>
      <c r="M678" s="636"/>
      <c r="N678" s="636"/>
      <c r="O678" s="636"/>
      <c r="P678" s="636"/>
      <c r="Q678" s="636"/>
      <c r="R678" s="636"/>
      <c r="S678" s="636"/>
      <c r="T678" s="636"/>
      <c r="U678" s="636"/>
      <c r="V678" s="636"/>
      <c r="W678" s="636"/>
      <c r="X678" s="636"/>
      <c r="Y678" s="636"/>
      <c r="Z678" s="636"/>
      <c r="AA678" s="636"/>
    </row>
    <row r="679">
      <c r="A679" s="636"/>
      <c r="B679" s="636"/>
      <c r="C679" s="636"/>
      <c r="D679" s="636"/>
      <c r="E679" s="636"/>
      <c r="F679" s="636"/>
      <c r="G679" s="636"/>
      <c r="H679" s="636"/>
      <c r="I679" s="636"/>
      <c r="J679" s="636"/>
      <c r="K679" s="636"/>
      <c r="L679" s="636"/>
      <c r="M679" s="636"/>
      <c r="N679" s="636"/>
      <c r="O679" s="636"/>
      <c r="P679" s="636"/>
      <c r="Q679" s="636"/>
      <c r="R679" s="636"/>
      <c r="S679" s="636"/>
      <c r="T679" s="636"/>
      <c r="U679" s="636"/>
      <c r="V679" s="636"/>
      <c r="W679" s="636"/>
      <c r="X679" s="636"/>
      <c r="Y679" s="636"/>
      <c r="Z679" s="636"/>
      <c r="AA679" s="636"/>
    </row>
    <row r="680">
      <c r="A680" s="636"/>
      <c r="B680" s="636"/>
      <c r="C680" s="636"/>
      <c r="D680" s="636"/>
      <c r="E680" s="636"/>
      <c r="F680" s="636"/>
      <c r="G680" s="636"/>
      <c r="H680" s="636"/>
      <c r="I680" s="636"/>
      <c r="J680" s="636"/>
      <c r="K680" s="636"/>
      <c r="L680" s="636"/>
      <c r="M680" s="636"/>
      <c r="N680" s="636"/>
      <c r="O680" s="636"/>
      <c r="P680" s="636"/>
      <c r="Q680" s="636"/>
      <c r="R680" s="636"/>
      <c r="S680" s="636"/>
      <c r="T680" s="636"/>
      <c r="U680" s="636"/>
      <c r="V680" s="636"/>
      <c r="W680" s="636"/>
      <c r="X680" s="636"/>
      <c r="Y680" s="636"/>
      <c r="Z680" s="636"/>
      <c r="AA680" s="636"/>
    </row>
    <row r="681">
      <c r="A681" s="636"/>
      <c r="B681" s="636"/>
      <c r="C681" s="636"/>
      <c r="D681" s="636"/>
      <c r="E681" s="636"/>
      <c r="F681" s="636"/>
      <c r="G681" s="636"/>
      <c r="H681" s="636"/>
      <c r="I681" s="636"/>
      <c r="J681" s="636"/>
      <c r="K681" s="636"/>
      <c r="L681" s="636"/>
      <c r="M681" s="636"/>
      <c r="N681" s="636"/>
      <c r="O681" s="636"/>
      <c r="P681" s="636"/>
      <c r="Q681" s="636"/>
      <c r="R681" s="636"/>
      <c r="S681" s="636"/>
      <c r="T681" s="636"/>
      <c r="U681" s="636"/>
      <c r="V681" s="636"/>
      <c r="W681" s="636"/>
      <c r="X681" s="636"/>
      <c r="Y681" s="636"/>
      <c r="Z681" s="636"/>
      <c r="AA681" s="636"/>
    </row>
    <row r="682">
      <c r="A682" s="636"/>
      <c r="B682" s="636"/>
      <c r="C682" s="636"/>
      <c r="D682" s="636"/>
      <c r="E682" s="636"/>
      <c r="F682" s="636"/>
      <c r="G682" s="636"/>
      <c r="H682" s="636"/>
      <c r="I682" s="636"/>
      <c r="J682" s="636"/>
      <c r="K682" s="636"/>
      <c r="L682" s="636"/>
      <c r="M682" s="636"/>
      <c r="N682" s="636"/>
      <c r="O682" s="636"/>
      <c r="P682" s="636"/>
      <c r="Q682" s="636"/>
      <c r="R682" s="636"/>
      <c r="S682" s="636"/>
      <c r="T682" s="636"/>
      <c r="U682" s="636"/>
      <c r="V682" s="636"/>
      <c r="W682" s="636"/>
      <c r="X682" s="636"/>
      <c r="Y682" s="636"/>
      <c r="Z682" s="636"/>
      <c r="AA682" s="636"/>
    </row>
    <row r="683">
      <c r="A683" s="636"/>
      <c r="B683" s="636"/>
      <c r="C683" s="636"/>
      <c r="D683" s="636"/>
      <c r="E683" s="636"/>
      <c r="F683" s="636"/>
      <c r="G683" s="636"/>
      <c r="H683" s="636"/>
      <c r="I683" s="636"/>
      <c r="J683" s="636"/>
      <c r="K683" s="636"/>
      <c r="L683" s="636"/>
      <c r="M683" s="636"/>
      <c r="N683" s="636"/>
      <c r="O683" s="636"/>
      <c r="P683" s="636"/>
      <c r="Q683" s="636"/>
      <c r="R683" s="636"/>
      <c r="S683" s="636"/>
      <c r="T683" s="636"/>
      <c r="U683" s="636"/>
      <c r="V683" s="636"/>
      <c r="W683" s="636"/>
      <c r="X683" s="636"/>
      <c r="Y683" s="636"/>
      <c r="Z683" s="636"/>
      <c r="AA683" s="636"/>
    </row>
    <row r="684">
      <c r="A684" s="636"/>
      <c r="B684" s="636"/>
      <c r="C684" s="636"/>
      <c r="D684" s="636"/>
      <c r="E684" s="636"/>
      <c r="F684" s="636"/>
      <c r="G684" s="636"/>
      <c r="H684" s="636"/>
      <c r="I684" s="636"/>
      <c r="J684" s="636"/>
      <c r="K684" s="636"/>
      <c r="L684" s="636"/>
      <c r="M684" s="636"/>
      <c r="N684" s="636"/>
      <c r="O684" s="636"/>
      <c r="P684" s="636"/>
      <c r="Q684" s="636"/>
      <c r="R684" s="636"/>
      <c r="S684" s="636"/>
      <c r="T684" s="636"/>
      <c r="U684" s="636"/>
      <c r="V684" s="636"/>
      <c r="W684" s="636"/>
      <c r="X684" s="636"/>
      <c r="Y684" s="636"/>
      <c r="Z684" s="636"/>
      <c r="AA684" s="636"/>
    </row>
    <row r="685">
      <c r="A685" s="636"/>
      <c r="B685" s="636"/>
      <c r="C685" s="636"/>
      <c r="D685" s="636"/>
      <c r="E685" s="636"/>
      <c r="F685" s="636"/>
      <c r="G685" s="636"/>
      <c r="H685" s="636"/>
      <c r="I685" s="636"/>
      <c r="J685" s="636"/>
      <c r="K685" s="636"/>
      <c r="L685" s="636"/>
      <c r="M685" s="636"/>
      <c r="N685" s="636"/>
      <c r="O685" s="636"/>
      <c r="P685" s="636"/>
      <c r="Q685" s="636"/>
      <c r="R685" s="636"/>
      <c r="S685" s="636"/>
      <c r="T685" s="636"/>
      <c r="U685" s="636"/>
      <c r="V685" s="636"/>
      <c r="W685" s="636"/>
      <c r="X685" s="636"/>
      <c r="Y685" s="636"/>
      <c r="Z685" s="636"/>
      <c r="AA685" s="636"/>
    </row>
    <row r="686">
      <c r="A686" s="636"/>
      <c r="B686" s="636"/>
      <c r="C686" s="636"/>
      <c r="D686" s="636"/>
      <c r="E686" s="636"/>
      <c r="F686" s="636"/>
      <c r="G686" s="636"/>
      <c r="H686" s="636"/>
      <c r="I686" s="636"/>
      <c r="J686" s="636"/>
      <c r="K686" s="636"/>
      <c r="L686" s="636"/>
      <c r="M686" s="636"/>
      <c r="N686" s="636"/>
      <c r="O686" s="636"/>
      <c r="P686" s="636"/>
      <c r="Q686" s="636"/>
      <c r="R686" s="636"/>
      <c r="S686" s="636"/>
      <c r="T686" s="636"/>
      <c r="U686" s="636"/>
      <c r="V686" s="636"/>
      <c r="W686" s="636"/>
      <c r="X686" s="636"/>
      <c r="Y686" s="636"/>
      <c r="Z686" s="636"/>
      <c r="AA686" s="636"/>
    </row>
    <row r="687">
      <c r="A687" s="636"/>
      <c r="B687" s="636"/>
      <c r="C687" s="636"/>
      <c r="D687" s="636"/>
      <c r="E687" s="636"/>
      <c r="F687" s="636"/>
      <c r="G687" s="636"/>
      <c r="H687" s="636"/>
      <c r="I687" s="636"/>
      <c r="J687" s="636"/>
      <c r="K687" s="636"/>
      <c r="L687" s="636"/>
      <c r="M687" s="636"/>
      <c r="N687" s="636"/>
      <c r="O687" s="636"/>
      <c r="P687" s="636"/>
      <c r="Q687" s="636"/>
      <c r="R687" s="636"/>
      <c r="S687" s="636"/>
      <c r="T687" s="636"/>
      <c r="U687" s="636"/>
      <c r="V687" s="636"/>
      <c r="W687" s="636"/>
      <c r="X687" s="636"/>
      <c r="Y687" s="636"/>
      <c r="Z687" s="636"/>
      <c r="AA687" s="636"/>
    </row>
    <row r="688">
      <c r="A688" s="636"/>
      <c r="B688" s="636"/>
      <c r="C688" s="636"/>
      <c r="D688" s="636"/>
      <c r="E688" s="636"/>
      <c r="F688" s="636"/>
      <c r="G688" s="636"/>
      <c r="H688" s="636"/>
      <c r="I688" s="636"/>
      <c r="J688" s="636"/>
      <c r="K688" s="636"/>
      <c r="L688" s="636"/>
      <c r="M688" s="636"/>
      <c r="N688" s="636"/>
      <c r="O688" s="636"/>
      <c r="P688" s="636"/>
      <c r="Q688" s="636"/>
      <c r="R688" s="636"/>
      <c r="S688" s="636"/>
      <c r="T688" s="636"/>
      <c r="U688" s="636"/>
      <c r="V688" s="636"/>
      <c r="W688" s="636"/>
      <c r="X688" s="636"/>
      <c r="Y688" s="636"/>
      <c r="Z688" s="636"/>
      <c r="AA688" s="636"/>
    </row>
    <row r="689">
      <c r="A689" s="636"/>
      <c r="B689" s="636"/>
      <c r="C689" s="636"/>
      <c r="D689" s="636"/>
      <c r="E689" s="636"/>
      <c r="F689" s="636"/>
      <c r="G689" s="636"/>
      <c r="H689" s="636"/>
      <c r="I689" s="636"/>
      <c r="J689" s="636"/>
      <c r="K689" s="636"/>
      <c r="L689" s="636"/>
      <c r="M689" s="636"/>
      <c r="N689" s="636"/>
      <c r="O689" s="636"/>
      <c r="P689" s="636"/>
      <c r="Q689" s="636"/>
      <c r="R689" s="636"/>
      <c r="S689" s="636"/>
      <c r="T689" s="636"/>
      <c r="U689" s="636"/>
      <c r="V689" s="636"/>
      <c r="W689" s="636"/>
      <c r="X689" s="636"/>
      <c r="Y689" s="636"/>
      <c r="Z689" s="636"/>
      <c r="AA689" s="636"/>
    </row>
    <row r="690">
      <c r="A690" s="636"/>
      <c r="B690" s="636"/>
      <c r="C690" s="636"/>
      <c r="D690" s="636"/>
      <c r="E690" s="636"/>
      <c r="F690" s="636"/>
      <c r="G690" s="636"/>
      <c r="H690" s="636"/>
      <c r="I690" s="636"/>
      <c r="J690" s="636"/>
      <c r="K690" s="636"/>
      <c r="L690" s="636"/>
      <c r="M690" s="636"/>
      <c r="N690" s="636"/>
      <c r="O690" s="636"/>
      <c r="P690" s="636"/>
      <c r="Q690" s="636"/>
      <c r="R690" s="636"/>
      <c r="S690" s="636"/>
      <c r="T690" s="636"/>
      <c r="U690" s="636"/>
      <c r="V690" s="636"/>
      <c r="W690" s="636"/>
      <c r="X690" s="636"/>
      <c r="Y690" s="636"/>
      <c r="Z690" s="636"/>
      <c r="AA690" s="636"/>
    </row>
    <row r="691">
      <c r="A691" s="636"/>
      <c r="B691" s="636"/>
      <c r="C691" s="636"/>
      <c r="D691" s="636"/>
      <c r="E691" s="636"/>
      <c r="F691" s="636"/>
      <c r="G691" s="636"/>
      <c r="H691" s="636"/>
      <c r="I691" s="636"/>
      <c r="J691" s="636"/>
      <c r="K691" s="636"/>
      <c r="L691" s="636"/>
      <c r="M691" s="636"/>
      <c r="N691" s="636"/>
      <c r="O691" s="636"/>
      <c r="P691" s="636"/>
      <c r="Q691" s="636"/>
      <c r="R691" s="636"/>
      <c r="S691" s="636"/>
      <c r="T691" s="636"/>
      <c r="U691" s="636"/>
      <c r="V691" s="636"/>
      <c r="W691" s="636"/>
      <c r="X691" s="636"/>
      <c r="Y691" s="636"/>
      <c r="Z691" s="636"/>
      <c r="AA691" s="636"/>
    </row>
    <row r="692">
      <c r="A692" s="636"/>
      <c r="B692" s="636"/>
      <c r="C692" s="636"/>
      <c r="D692" s="636"/>
      <c r="E692" s="636"/>
      <c r="F692" s="636"/>
      <c r="G692" s="636"/>
      <c r="H692" s="636"/>
      <c r="I692" s="636"/>
      <c r="J692" s="636"/>
      <c r="K692" s="636"/>
      <c r="L692" s="636"/>
      <c r="M692" s="636"/>
      <c r="N692" s="636"/>
      <c r="O692" s="636"/>
      <c r="P692" s="636"/>
      <c r="Q692" s="636"/>
      <c r="R692" s="636"/>
      <c r="S692" s="636"/>
      <c r="T692" s="636"/>
      <c r="U692" s="636"/>
      <c r="V692" s="636"/>
      <c r="W692" s="636"/>
      <c r="X692" s="636"/>
      <c r="Y692" s="636"/>
      <c r="Z692" s="636"/>
      <c r="AA692" s="636"/>
    </row>
    <row r="693">
      <c r="A693" s="636"/>
      <c r="B693" s="636"/>
      <c r="C693" s="636"/>
      <c r="D693" s="636"/>
      <c r="E693" s="636"/>
      <c r="F693" s="636"/>
      <c r="G693" s="636"/>
      <c r="H693" s="636"/>
      <c r="I693" s="636"/>
      <c r="J693" s="636"/>
      <c r="K693" s="636"/>
      <c r="L693" s="636"/>
      <c r="M693" s="636"/>
      <c r="N693" s="636"/>
      <c r="O693" s="636"/>
      <c r="P693" s="636"/>
      <c r="Q693" s="636"/>
      <c r="R693" s="636"/>
      <c r="S693" s="636"/>
      <c r="T693" s="636"/>
      <c r="U693" s="636"/>
      <c r="V693" s="636"/>
      <c r="W693" s="636"/>
      <c r="X693" s="636"/>
      <c r="Y693" s="636"/>
      <c r="Z693" s="636"/>
      <c r="AA693" s="636"/>
    </row>
    <row r="694">
      <c r="A694" s="636"/>
      <c r="B694" s="636"/>
      <c r="C694" s="636"/>
      <c r="D694" s="636"/>
      <c r="E694" s="636"/>
      <c r="F694" s="636"/>
      <c r="G694" s="636"/>
      <c r="H694" s="636"/>
      <c r="I694" s="636"/>
      <c r="J694" s="636"/>
      <c r="K694" s="636"/>
      <c r="L694" s="636"/>
      <c r="M694" s="636"/>
      <c r="N694" s="636"/>
      <c r="O694" s="636"/>
      <c r="P694" s="636"/>
      <c r="Q694" s="636"/>
      <c r="R694" s="636"/>
      <c r="S694" s="636"/>
      <c r="T694" s="636"/>
      <c r="U694" s="636"/>
      <c r="V694" s="636"/>
      <c r="W694" s="636"/>
      <c r="X694" s="636"/>
      <c r="Y694" s="636"/>
      <c r="Z694" s="636"/>
      <c r="AA694" s="636"/>
    </row>
    <row r="695">
      <c r="A695" s="636"/>
      <c r="B695" s="636"/>
      <c r="C695" s="636"/>
      <c r="D695" s="636"/>
      <c r="E695" s="636"/>
      <c r="F695" s="636"/>
      <c r="G695" s="636"/>
      <c r="H695" s="636"/>
      <c r="I695" s="636"/>
      <c r="J695" s="636"/>
      <c r="K695" s="636"/>
      <c r="L695" s="636"/>
      <c r="M695" s="636"/>
      <c r="N695" s="636"/>
      <c r="O695" s="636"/>
      <c r="P695" s="636"/>
      <c r="Q695" s="636"/>
      <c r="R695" s="636"/>
      <c r="S695" s="636"/>
      <c r="T695" s="636"/>
      <c r="U695" s="636"/>
      <c r="V695" s="636"/>
      <c r="W695" s="636"/>
      <c r="X695" s="636"/>
      <c r="Y695" s="636"/>
      <c r="Z695" s="636"/>
      <c r="AA695" s="636"/>
    </row>
    <row r="696">
      <c r="A696" s="636"/>
      <c r="B696" s="636"/>
      <c r="C696" s="636"/>
      <c r="D696" s="636"/>
      <c r="E696" s="636"/>
      <c r="F696" s="636"/>
      <c r="G696" s="636"/>
      <c r="H696" s="636"/>
      <c r="I696" s="636"/>
      <c r="J696" s="636"/>
      <c r="K696" s="636"/>
      <c r="L696" s="636"/>
      <c r="M696" s="636"/>
      <c r="N696" s="636"/>
      <c r="O696" s="636"/>
      <c r="P696" s="636"/>
      <c r="Q696" s="636"/>
      <c r="R696" s="636"/>
      <c r="S696" s="636"/>
      <c r="T696" s="636"/>
      <c r="U696" s="636"/>
      <c r="V696" s="636"/>
      <c r="W696" s="636"/>
      <c r="X696" s="636"/>
      <c r="Y696" s="636"/>
      <c r="Z696" s="636"/>
      <c r="AA696" s="636"/>
    </row>
    <row r="697">
      <c r="A697" s="636"/>
      <c r="B697" s="636"/>
      <c r="C697" s="636"/>
      <c r="D697" s="636"/>
      <c r="E697" s="636"/>
      <c r="F697" s="636"/>
      <c r="G697" s="636"/>
      <c r="H697" s="636"/>
      <c r="I697" s="636"/>
      <c r="J697" s="636"/>
      <c r="K697" s="636"/>
      <c r="L697" s="636"/>
      <c r="M697" s="636"/>
      <c r="N697" s="636"/>
      <c r="O697" s="636"/>
      <c r="P697" s="636"/>
      <c r="Q697" s="636"/>
      <c r="R697" s="636"/>
      <c r="S697" s="636"/>
      <c r="T697" s="636"/>
      <c r="U697" s="636"/>
      <c r="V697" s="636"/>
      <c r="W697" s="636"/>
      <c r="X697" s="636"/>
      <c r="Y697" s="636"/>
      <c r="Z697" s="636"/>
      <c r="AA697" s="636"/>
    </row>
    <row r="698">
      <c r="A698" s="636"/>
      <c r="B698" s="636"/>
      <c r="C698" s="636"/>
      <c r="D698" s="636"/>
      <c r="E698" s="636"/>
      <c r="F698" s="636"/>
      <c r="G698" s="636"/>
      <c r="H698" s="636"/>
      <c r="I698" s="636"/>
      <c r="J698" s="636"/>
      <c r="K698" s="636"/>
      <c r="L698" s="636"/>
      <c r="M698" s="636"/>
      <c r="N698" s="636"/>
      <c r="O698" s="636"/>
      <c r="P698" s="636"/>
      <c r="Q698" s="636"/>
      <c r="R698" s="636"/>
      <c r="S698" s="636"/>
      <c r="T698" s="636"/>
      <c r="U698" s="636"/>
      <c r="V698" s="636"/>
      <c r="W698" s="636"/>
      <c r="X698" s="636"/>
      <c r="Y698" s="636"/>
      <c r="Z698" s="636"/>
      <c r="AA698" s="636"/>
    </row>
    <row r="699">
      <c r="A699" s="636"/>
      <c r="B699" s="636"/>
      <c r="C699" s="636"/>
      <c r="D699" s="636"/>
      <c r="E699" s="636"/>
      <c r="F699" s="636"/>
      <c r="G699" s="636"/>
      <c r="H699" s="636"/>
      <c r="I699" s="636"/>
      <c r="J699" s="636"/>
      <c r="K699" s="636"/>
      <c r="L699" s="636"/>
      <c r="M699" s="636"/>
      <c r="N699" s="636"/>
      <c r="O699" s="636"/>
      <c r="P699" s="636"/>
      <c r="Q699" s="636"/>
      <c r="R699" s="636"/>
      <c r="S699" s="636"/>
      <c r="T699" s="636"/>
      <c r="U699" s="636"/>
      <c r="V699" s="636"/>
      <c r="W699" s="636"/>
      <c r="X699" s="636"/>
      <c r="Y699" s="636"/>
      <c r="Z699" s="636"/>
      <c r="AA699" s="636"/>
    </row>
    <row r="700">
      <c r="A700" s="636"/>
      <c r="B700" s="636"/>
      <c r="C700" s="636"/>
      <c r="D700" s="636"/>
      <c r="E700" s="636"/>
      <c r="F700" s="636"/>
      <c r="G700" s="636"/>
      <c r="H700" s="636"/>
      <c r="I700" s="636"/>
      <c r="J700" s="636"/>
      <c r="K700" s="636"/>
      <c r="L700" s="636"/>
      <c r="M700" s="636"/>
      <c r="N700" s="636"/>
      <c r="O700" s="636"/>
      <c r="P700" s="636"/>
      <c r="Q700" s="636"/>
      <c r="R700" s="636"/>
      <c r="S700" s="636"/>
      <c r="T700" s="636"/>
      <c r="U700" s="636"/>
      <c r="V700" s="636"/>
      <c r="W700" s="636"/>
      <c r="X700" s="636"/>
      <c r="Y700" s="636"/>
      <c r="Z700" s="636"/>
      <c r="AA700" s="636"/>
    </row>
    <row r="701">
      <c r="A701" s="636"/>
      <c r="B701" s="636"/>
      <c r="C701" s="636"/>
      <c r="D701" s="636"/>
      <c r="E701" s="636"/>
      <c r="F701" s="636"/>
      <c r="G701" s="636"/>
      <c r="H701" s="636"/>
      <c r="I701" s="636"/>
      <c r="J701" s="636"/>
      <c r="K701" s="636"/>
      <c r="L701" s="636"/>
      <c r="M701" s="636"/>
      <c r="N701" s="636"/>
      <c r="O701" s="636"/>
      <c r="P701" s="636"/>
      <c r="Q701" s="636"/>
      <c r="R701" s="636"/>
      <c r="S701" s="636"/>
      <c r="T701" s="636"/>
      <c r="U701" s="636"/>
      <c r="V701" s="636"/>
      <c r="W701" s="636"/>
      <c r="X701" s="636"/>
      <c r="Y701" s="636"/>
      <c r="Z701" s="636"/>
      <c r="AA701" s="636"/>
    </row>
    <row r="702">
      <c r="A702" s="636"/>
      <c r="B702" s="636"/>
      <c r="C702" s="636"/>
      <c r="D702" s="636"/>
      <c r="E702" s="636"/>
      <c r="F702" s="636"/>
      <c r="G702" s="636"/>
      <c r="H702" s="636"/>
      <c r="I702" s="636"/>
      <c r="J702" s="636"/>
      <c r="K702" s="636"/>
      <c r="L702" s="636"/>
      <c r="M702" s="636"/>
      <c r="N702" s="636"/>
      <c r="O702" s="636"/>
      <c r="P702" s="636"/>
      <c r="Q702" s="636"/>
      <c r="R702" s="636"/>
      <c r="S702" s="636"/>
      <c r="T702" s="636"/>
      <c r="U702" s="636"/>
      <c r="V702" s="636"/>
      <c r="W702" s="636"/>
      <c r="X702" s="636"/>
      <c r="Y702" s="636"/>
      <c r="Z702" s="636"/>
      <c r="AA702" s="636"/>
    </row>
    <row r="703">
      <c r="A703" s="636"/>
      <c r="B703" s="636"/>
      <c r="C703" s="636"/>
      <c r="D703" s="636"/>
      <c r="E703" s="636"/>
      <c r="F703" s="636"/>
      <c r="G703" s="636"/>
      <c r="H703" s="636"/>
      <c r="I703" s="636"/>
      <c r="J703" s="636"/>
      <c r="K703" s="636"/>
      <c r="L703" s="636"/>
      <c r="M703" s="636"/>
      <c r="N703" s="636"/>
      <c r="O703" s="636"/>
      <c r="P703" s="636"/>
      <c r="Q703" s="636"/>
      <c r="R703" s="636"/>
      <c r="S703" s="636"/>
      <c r="T703" s="636"/>
      <c r="U703" s="636"/>
      <c r="V703" s="636"/>
      <c r="W703" s="636"/>
      <c r="X703" s="636"/>
      <c r="Y703" s="636"/>
      <c r="Z703" s="636"/>
      <c r="AA703" s="636"/>
    </row>
    <row r="704">
      <c r="A704" s="636"/>
      <c r="B704" s="636"/>
      <c r="C704" s="636"/>
      <c r="D704" s="636"/>
      <c r="E704" s="636"/>
      <c r="F704" s="636"/>
      <c r="G704" s="636"/>
      <c r="H704" s="636"/>
      <c r="I704" s="636"/>
      <c r="J704" s="636"/>
      <c r="K704" s="636"/>
      <c r="L704" s="636"/>
      <c r="M704" s="636"/>
      <c r="N704" s="636"/>
      <c r="O704" s="636"/>
      <c r="P704" s="636"/>
      <c r="Q704" s="636"/>
      <c r="R704" s="636"/>
      <c r="S704" s="636"/>
      <c r="T704" s="636"/>
      <c r="U704" s="636"/>
      <c r="V704" s="636"/>
      <c r="W704" s="636"/>
      <c r="X704" s="636"/>
      <c r="Y704" s="636"/>
      <c r="Z704" s="636"/>
      <c r="AA704" s="636"/>
    </row>
    <row r="705">
      <c r="A705" s="636"/>
      <c r="B705" s="636"/>
      <c r="C705" s="636"/>
      <c r="D705" s="636"/>
      <c r="E705" s="636"/>
      <c r="F705" s="636"/>
      <c r="G705" s="636"/>
      <c r="H705" s="636"/>
      <c r="I705" s="636"/>
      <c r="J705" s="636"/>
      <c r="K705" s="636"/>
      <c r="L705" s="636"/>
      <c r="M705" s="636"/>
      <c r="N705" s="636"/>
      <c r="O705" s="636"/>
      <c r="P705" s="636"/>
      <c r="Q705" s="636"/>
      <c r="R705" s="636"/>
      <c r="S705" s="636"/>
      <c r="T705" s="636"/>
      <c r="U705" s="636"/>
      <c r="V705" s="636"/>
      <c r="W705" s="636"/>
      <c r="X705" s="636"/>
      <c r="Y705" s="636"/>
      <c r="Z705" s="636"/>
      <c r="AA705" s="636"/>
    </row>
    <row r="706">
      <c r="A706" s="636"/>
      <c r="B706" s="636"/>
      <c r="C706" s="636"/>
      <c r="D706" s="636"/>
      <c r="E706" s="636"/>
      <c r="F706" s="636"/>
      <c r="G706" s="636"/>
      <c r="H706" s="636"/>
      <c r="I706" s="636"/>
      <c r="J706" s="636"/>
      <c r="K706" s="636"/>
      <c r="L706" s="636"/>
      <c r="M706" s="636"/>
      <c r="N706" s="636"/>
      <c r="O706" s="636"/>
      <c r="P706" s="636"/>
      <c r="Q706" s="636"/>
      <c r="R706" s="636"/>
      <c r="S706" s="636"/>
      <c r="T706" s="636"/>
      <c r="U706" s="636"/>
      <c r="V706" s="636"/>
      <c r="W706" s="636"/>
      <c r="X706" s="636"/>
      <c r="Y706" s="636"/>
      <c r="Z706" s="636"/>
      <c r="AA706" s="636"/>
    </row>
    <row r="707">
      <c r="A707" s="636"/>
      <c r="B707" s="636"/>
      <c r="C707" s="636"/>
      <c r="D707" s="636"/>
      <c r="E707" s="636"/>
      <c r="F707" s="636"/>
      <c r="G707" s="636"/>
      <c r="H707" s="636"/>
      <c r="I707" s="636"/>
      <c r="J707" s="636"/>
      <c r="K707" s="636"/>
      <c r="L707" s="636"/>
      <c r="M707" s="636"/>
      <c r="N707" s="636"/>
      <c r="O707" s="636"/>
      <c r="P707" s="636"/>
      <c r="Q707" s="636"/>
      <c r="R707" s="636"/>
      <c r="S707" s="636"/>
      <c r="T707" s="636"/>
      <c r="U707" s="636"/>
      <c r="V707" s="636"/>
      <c r="W707" s="636"/>
      <c r="X707" s="636"/>
      <c r="Y707" s="636"/>
      <c r="Z707" s="636"/>
      <c r="AA707" s="636"/>
    </row>
    <row r="708">
      <c r="A708" s="636"/>
      <c r="B708" s="636"/>
      <c r="C708" s="636"/>
      <c r="D708" s="636"/>
      <c r="E708" s="636"/>
      <c r="F708" s="636"/>
      <c r="G708" s="636"/>
      <c r="H708" s="636"/>
      <c r="I708" s="636"/>
      <c r="J708" s="636"/>
      <c r="K708" s="636"/>
      <c r="L708" s="636"/>
      <c r="M708" s="636"/>
      <c r="N708" s="636"/>
      <c r="O708" s="636"/>
      <c r="P708" s="636"/>
      <c r="Q708" s="636"/>
      <c r="R708" s="636"/>
      <c r="S708" s="636"/>
      <c r="T708" s="636"/>
      <c r="U708" s="636"/>
      <c r="V708" s="636"/>
      <c r="W708" s="636"/>
      <c r="X708" s="636"/>
      <c r="Y708" s="636"/>
      <c r="Z708" s="636"/>
      <c r="AA708" s="636"/>
    </row>
    <row r="709">
      <c r="A709" s="636"/>
      <c r="B709" s="636"/>
      <c r="C709" s="636"/>
      <c r="D709" s="636"/>
      <c r="E709" s="636"/>
      <c r="F709" s="636"/>
      <c r="G709" s="636"/>
      <c r="H709" s="636"/>
      <c r="I709" s="636"/>
      <c r="J709" s="636"/>
      <c r="K709" s="636"/>
      <c r="L709" s="636"/>
      <c r="M709" s="636"/>
      <c r="N709" s="636"/>
      <c r="O709" s="636"/>
      <c r="P709" s="636"/>
      <c r="Q709" s="636"/>
      <c r="R709" s="636"/>
      <c r="S709" s="636"/>
      <c r="T709" s="636"/>
      <c r="U709" s="636"/>
      <c r="V709" s="636"/>
      <c r="W709" s="636"/>
      <c r="X709" s="636"/>
      <c r="Y709" s="636"/>
      <c r="Z709" s="636"/>
      <c r="AA709" s="636"/>
    </row>
    <row r="710">
      <c r="A710" s="636"/>
      <c r="B710" s="636"/>
      <c r="C710" s="636"/>
      <c r="D710" s="636"/>
      <c r="E710" s="636"/>
      <c r="F710" s="636"/>
      <c r="G710" s="636"/>
      <c r="H710" s="636"/>
      <c r="I710" s="636"/>
      <c r="J710" s="636"/>
      <c r="K710" s="636"/>
      <c r="L710" s="636"/>
      <c r="M710" s="636"/>
      <c r="N710" s="636"/>
      <c r="O710" s="636"/>
      <c r="P710" s="636"/>
      <c r="Q710" s="636"/>
      <c r="R710" s="636"/>
      <c r="S710" s="636"/>
      <c r="T710" s="636"/>
      <c r="U710" s="636"/>
      <c r="V710" s="636"/>
      <c r="W710" s="636"/>
      <c r="X710" s="636"/>
      <c r="Y710" s="636"/>
      <c r="Z710" s="636"/>
      <c r="AA710" s="636"/>
    </row>
    <row r="711">
      <c r="A711" s="636"/>
      <c r="B711" s="636"/>
      <c r="C711" s="636"/>
      <c r="D711" s="636"/>
      <c r="E711" s="636"/>
      <c r="F711" s="636"/>
      <c r="G711" s="636"/>
      <c r="H711" s="636"/>
      <c r="I711" s="636"/>
      <c r="J711" s="636"/>
      <c r="K711" s="636"/>
      <c r="L711" s="636"/>
      <c r="M711" s="636"/>
      <c r="N711" s="636"/>
      <c r="O711" s="636"/>
      <c r="P711" s="636"/>
      <c r="Q711" s="636"/>
      <c r="R711" s="636"/>
      <c r="S711" s="636"/>
      <c r="T711" s="636"/>
      <c r="U711" s="636"/>
      <c r="V711" s="636"/>
      <c r="W711" s="636"/>
      <c r="X711" s="636"/>
      <c r="Y711" s="636"/>
      <c r="Z711" s="636"/>
      <c r="AA711" s="636"/>
    </row>
    <row r="712">
      <c r="A712" s="636"/>
      <c r="B712" s="636"/>
      <c r="C712" s="636"/>
      <c r="D712" s="636"/>
      <c r="E712" s="636"/>
      <c r="F712" s="636"/>
      <c r="G712" s="636"/>
      <c r="H712" s="636"/>
      <c r="I712" s="636"/>
      <c r="J712" s="636"/>
      <c r="K712" s="636"/>
      <c r="L712" s="636"/>
      <c r="M712" s="636"/>
      <c r="N712" s="636"/>
      <c r="O712" s="636"/>
      <c r="P712" s="636"/>
      <c r="Q712" s="636"/>
      <c r="R712" s="636"/>
      <c r="S712" s="636"/>
      <c r="T712" s="636"/>
      <c r="U712" s="636"/>
      <c r="V712" s="636"/>
      <c r="W712" s="636"/>
      <c r="X712" s="636"/>
      <c r="Y712" s="636"/>
      <c r="Z712" s="636"/>
      <c r="AA712" s="636"/>
    </row>
    <row r="713">
      <c r="A713" s="636"/>
      <c r="B713" s="636"/>
      <c r="C713" s="636"/>
      <c r="D713" s="636"/>
      <c r="E713" s="636"/>
      <c r="F713" s="636"/>
      <c r="G713" s="636"/>
      <c r="H713" s="636"/>
      <c r="I713" s="636"/>
      <c r="J713" s="636"/>
      <c r="K713" s="636"/>
      <c r="L713" s="636"/>
      <c r="M713" s="636"/>
      <c r="N713" s="636"/>
      <c r="O713" s="636"/>
      <c r="P713" s="636"/>
      <c r="Q713" s="636"/>
      <c r="R713" s="636"/>
      <c r="S713" s="636"/>
      <c r="T713" s="636"/>
      <c r="U713" s="636"/>
      <c r="V713" s="636"/>
      <c r="W713" s="636"/>
      <c r="X713" s="636"/>
      <c r="Y713" s="636"/>
      <c r="Z713" s="636"/>
      <c r="AA713" s="636"/>
    </row>
    <row r="714">
      <c r="A714" s="636"/>
      <c r="B714" s="636"/>
      <c r="C714" s="636"/>
      <c r="D714" s="636"/>
      <c r="E714" s="636"/>
      <c r="F714" s="636"/>
      <c r="G714" s="636"/>
      <c r="H714" s="636"/>
      <c r="I714" s="636"/>
      <c r="J714" s="636"/>
      <c r="K714" s="636"/>
      <c r="L714" s="636"/>
      <c r="M714" s="636"/>
      <c r="N714" s="636"/>
      <c r="O714" s="636"/>
      <c r="P714" s="636"/>
      <c r="Q714" s="636"/>
      <c r="R714" s="636"/>
      <c r="S714" s="636"/>
      <c r="T714" s="636"/>
      <c r="U714" s="636"/>
      <c r="V714" s="636"/>
      <c r="W714" s="636"/>
      <c r="X714" s="636"/>
      <c r="Y714" s="636"/>
      <c r="Z714" s="636"/>
      <c r="AA714" s="636"/>
    </row>
    <row r="715">
      <c r="A715" s="636"/>
      <c r="B715" s="636"/>
      <c r="C715" s="636"/>
      <c r="D715" s="636"/>
      <c r="E715" s="636"/>
      <c r="F715" s="636"/>
      <c r="G715" s="636"/>
      <c r="H715" s="636"/>
      <c r="I715" s="636"/>
      <c r="J715" s="636"/>
      <c r="K715" s="636"/>
      <c r="L715" s="636"/>
      <c r="M715" s="636"/>
      <c r="N715" s="636"/>
      <c r="O715" s="636"/>
      <c r="P715" s="636"/>
      <c r="Q715" s="636"/>
      <c r="R715" s="636"/>
      <c r="S715" s="636"/>
      <c r="T715" s="636"/>
      <c r="U715" s="636"/>
      <c r="V715" s="636"/>
      <c r="W715" s="636"/>
      <c r="X715" s="636"/>
      <c r="Y715" s="636"/>
      <c r="Z715" s="636"/>
      <c r="AA715" s="636"/>
    </row>
    <row r="716">
      <c r="A716" s="636"/>
      <c r="B716" s="636"/>
      <c r="C716" s="636"/>
      <c r="D716" s="636"/>
      <c r="E716" s="636"/>
      <c r="F716" s="636"/>
      <c r="G716" s="636"/>
      <c r="H716" s="636"/>
      <c r="I716" s="636"/>
      <c r="J716" s="636"/>
      <c r="K716" s="636"/>
      <c r="L716" s="636"/>
      <c r="M716" s="636"/>
      <c r="N716" s="636"/>
      <c r="O716" s="636"/>
      <c r="P716" s="636"/>
      <c r="Q716" s="636"/>
      <c r="R716" s="636"/>
      <c r="S716" s="636"/>
      <c r="T716" s="636"/>
      <c r="U716" s="636"/>
      <c r="V716" s="636"/>
      <c r="W716" s="636"/>
      <c r="X716" s="636"/>
      <c r="Y716" s="636"/>
      <c r="Z716" s="636"/>
      <c r="AA716" s="636"/>
    </row>
    <row r="717">
      <c r="A717" s="636"/>
      <c r="B717" s="636"/>
      <c r="C717" s="636"/>
      <c r="D717" s="636"/>
      <c r="E717" s="636"/>
      <c r="F717" s="636"/>
      <c r="G717" s="636"/>
      <c r="H717" s="636"/>
      <c r="I717" s="636"/>
      <c r="J717" s="636"/>
      <c r="K717" s="636"/>
      <c r="L717" s="636"/>
      <c r="M717" s="636"/>
      <c r="N717" s="636"/>
      <c r="O717" s="636"/>
      <c r="P717" s="636"/>
      <c r="Q717" s="636"/>
      <c r="R717" s="636"/>
      <c r="S717" s="636"/>
      <c r="T717" s="636"/>
      <c r="U717" s="636"/>
      <c r="V717" s="636"/>
      <c r="W717" s="636"/>
      <c r="X717" s="636"/>
      <c r="Y717" s="636"/>
      <c r="Z717" s="636"/>
      <c r="AA717" s="636"/>
    </row>
    <row r="718">
      <c r="A718" s="636"/>
      <c r="B718" s="636"/>
      <c r="C718" s="636"/>
      <c r="D718" s="636"/>
      <c r="E718" s="636"/>
      <c r="F718" s="636"/>
      <c r="G718" s="636"/>
      <c r="H718" s="636"/>
      <c r="I718" s="636"/>
      <c r="J718" s="636"/>
      <c r="K718" s="636"/>
      <c r="L718" s="636"/>
      <c r="M718" s="636"/>
      <c r="N718" s="636"/>
      <c r="O718" s="636"/>
      <c r="P718" s="636"/>
      <c r="Q718" s="636"/>
      <c r="R718" s="636"/>
      <c r="S718" s="636"/>
      <c r="T718" s="636"/>
      <c r="U718" s="636"/>
      <c r="V718" s="636"/>
      <c r="W718" s="636"/>
      <c r="X718" s="636"/>
      <c r="Y718" s="636"/>
      <c r="Z718" s="636"/>
      <c r="AA718" s="636"/>
    </row>
    <row r="719">
      <c r="A719" s="636"/>
      <c r="B719" s="636"/>
      <c r="C719" s="636"/>
      <c r="D719" s="636"/>
      <c r="E719" s="636"/>
      <c r="F719" s="636"/>
      <c r="G719" s="636"/>
      <c r="H719" s="636"/>
      <c r="I719" s="636"/>
      <c r="J719" s="636"/>
      <c r="K719" s="636"/>
      <c r="L719" s="636"/>
      <c r="M719" s="636"/>
      <c r="N719" s="636"/>
      <c r="O719" s="636"/>
      <c r="P719" s="636"/>
      <c r="Q719" s="636"/>
      <c r="R719" s="636"/>
      <c r="S719" s="636"/>
      <c r="T719" s="636"/>
      <c r="U719" s="636"/>
      <c r="V719" s="636"/>
      <c r="W719" s="636"/>
      <c r="X719" s="636"/>
      <c r="Y719" s="636"/>
      <c r="Z719" s="636"/>
      <c r="AA719" s="636"/>
    </row>
    <row r="720">
      <c r="A720" s="636"/>
      <c r="B720" s="636"/>
      <c r="C720" s="636"/>
      <c r="D720" s="636"/>
      <c r="E720" s="636"/>
      <c r="F720" s="636"/>
      <c r="G720" s="636"/>
      <c r="H720" s="636"/>
      <c r="I720" s="636"/>
      <c r="J720" s="636"/>
      <c r="K720" s="636"/>
      <c r="L720" s="636"/>
      <c r="M720" s="636"/>
      <c r="N720" s="636"/>
      <c r="O720" s="636"/>
      <c r="P720" s="636"/>
      <c r="Q720" s="636"/>
      <c r="R720" s="636"/>
      <c r="S720" s="636"/>
      <c r="T720" s="636"/>
      <c r="U720" s="636"/>
      <c r="V720" s="636"/>
      <c r="W720" s="636"/>
      <c r="X720" s="636"/>
      <c r="Y720" s="636"/>
      <c r="Z720" s="636"/>
      <c r="AA720" s="636"/>
    </row>
    <row r="721">
      <c r="A721" s="636"/>
      <c r="B721" s="636"/>
      <c r="C721" s="636"/>
      <c r="D721" s="636"/>
      <c r="E721" s="636"/>
      <c r="F721" s="636"/>
      <c r="G721" s="636"/>
      <c r="H721" s="636"/>
      <c r="I721" s="636"/>
      <c r="J721" s="636"/>
      <c r="K721" s="636"/>
      <c r="L721" s="636"/>
      <c r="M721" s="636"/>
      <c r="N721" s="636"/>
      <c r="O721" s="636"/>
      <c r="P721" s="636"/>
      <c r="Q721" s="636"/>
      <c r="R721" s="636"/>
      <c r="S721" s="636"/>
      <c r="T721" s="636"/>
      <c r="U721" s="636"/>
      <c r="V721" s="636"/>
      <c r="W721" s="636"/>
      <c r="X721" s="636"/>
      <c r="Y721" s="636"/>
      <c r="Z721" s="636"/>
      <c r="AA721" s="636"/>
    </row>
    <row r="722">
      <c r="A722" s="636"/>
      <c r="B722" s="636"/>
      <c r="C722" s="636"/>
      <c r="D722" s="636"/>
      <c r="E722" s="636"/>
      <c r="F722" s="636"/>
      <c r="G722" s="636"/>
      <c r="H722" s="636"/>
      <c r="I722" s="636"/>
      <c r="J722" s="636"/>
      <c r="K722" s="636"/>
      <c r="L722" s="636"/>
      <c r="M722" s="636"/>
      <c r="N722" s="636"/>
      <c r="O722" s="636"/>
      <c r="P722" s="636"/>
      <c r="Q722" s="636"/>
      <c r="R722" s="636"/>
      <c r="S722" s="636"/>
      <c r="T722" s="636"/>
      <c r="U722" s="636"/>
      <c r="V722" s="636"/>
      <c r="W722" s="636"/>
      <c r="X722" s="636"/>
      <c r="Y722" s="636"/>
      <c r="Z722" s="636"/>
      <c r="AA722" s="636"/>
    </row>
    <row r="723">
      <c r="A723" s="636"/>
      <c r="B723" s="636"/>
      <c r="C723" s="636"/>
      <c r="D723" s="636"/>
      <c r="E723" s="636"/>
      <c r="F723" s="636"/>
      <c r="G723" s="636"/>
      <c r="H723" s="636"/>
      <c r="I723" s="636"/>
      <c r="J723" s="636"/>
      <c r="K723" s="636"/>
      <c r="L723" s="636"/>
      <c r="M723" s="636"/>
      <c r="N723" s="636"/>
      <c r="O723" s="636"/>
      <c r="P723" s="636"/>
      <c r="Q723" s="636"/>
      <c r="R723" s="636"/>
      <c r="S723" s="636"/>
      <c r="T723" s="636"/>
      <c r="U723" s="636"/>
      <c r="V723" s="636"/>
      <c r="W723" s="636"/>
      <c r="X723" s="636"/>
      <c r="Y723" s="636"/>
      <c r="Z723" s="636"/>
      <c r="AA723" s="636"/>
    </row>
    <row r="724">
      <c r="A724" s="636"/>
      <c r="B724" s="636"/>
      <c r="C724" s="636"/>
      <c r="D724" s="636"/>
      <c r="E724" s="636"/>
      <c r="F724" s="636"/>
      <c r="G724" s="636"/>
      <c r="H724" s="636"/>
      <c r="I724" s="636"/>
      <c r="J724" s="636"/>
      <c r="K724" s="636"/>
      <c r="L724" s="636"/>
      <c r="M724" s="636"/>
      <c r="N724" s="636"/>
      <c r="O724" s="636"/>
      <c r="P724" s="636"/>
      <c r="Q724" s="636"/>
      <c r="R724" s="636"/>
      <c r="S724" s="636"/>
      <c r="T724" s="636"/>
      <c r="U724" s="636"/>
      <c r="V724" s="636"/>
      <c r="W724" s="636"/>
      <c r="X724" s="636"/>
      <c r="Y724" s="636"/>
      <c r="Z724" s="636"/>
      <c r="AA724" s="636"/>
    </row>
    <row r="725">
      <c r="A725" s="636"/>
      <c r="B725" s="636"/>
      <c r="C725" s="636"/>
      <c r="D725" s="636"/>
      <c r="E725" s="636"/>
      <c r="F725" s="636"/>
      <c r="G725" s="636"/>
      <c r="H725" s="636"/>
      <c r="I725" s="636"/>
      <c r="J725" s="636"/>
      <c r="K725" s="636"/>
      <c r="L725" s="636"/>
      <c r="M725" s="636"/>
      <c r="N725" s="636"/>
      <c r="O725" s="636"/>
      <c r="P725" s="636"/>
      <c r="Q725" s="636"/>
      <c r="R725" s="636"/>
      <c r="S725" s="636"/>
      <c r="T725" s="636"/>
      <c r="U725" s="636"/>
      <c r="V725" s="636"/>
      <c r="W725" s="636"/>
      <c r="X725" s="636"/>
      <c r="Y725" s="636"/>
      <c r="Z725" s="636"/>
      <c r="AA725" s="636"/>
    </row>
    <row r="726">
      <c r="A726" s="636"/>
      <c r="B726" s="636"/>
      <c r="C726" s="636"/>
      <c r="D726" s="636"/>
      <c r="E726" s="636"/>
      <c r="F726" s="636"/>
      <c r="G726" s="636"/>
      <c r="H726" s="636"/>
      <c r="I726" s="636"/>
      <c r="J726" s="636"/>
      <c r="K726" s="636"/>
      <c r="L726" s="636"/>
      <c r="M726" s="636"/>
      <c r="N726" s="636"/>
      <c r="O726" s="636"/>
      <c r="P726" s="636"/>
      <c r="Q726" s="636"/>
      <c r="R726" s="636"/>
      <c r="S726" s="636"/>
      <c r="T726" s="636"/>
      <c r="U726" s="636"/>
      <c r="V726" s="636"/>
      <c r="W726" s="636"/>
      <c r="X726" s="636"/>
      <c r="Y726" s="636"/>
      <c r="Z726" s="636"/>
      <c r="AA726" s="636"/>
    </row>
    <row r="727">
      <c r="A727" s="636"/>
      <c r="B727" s="636"/>
      <c r="C727" s="636"/>
      <c r="D727" s="636"/>
      <c r="E727" s="636"/>
      <c r="F727" s="636"/>
      <c r="G727" s="636"/>
      <c r="H727" s="636"/>
      <c r="I727" s="636"/>
      <c r="J727" s="636"/>
      <c r="K727" s="636"/>
      <c r="L727" s="636"/>
      <c r="M727" s="636"/>
      <c r="N727" s="636"/>
      <c r="O727" s="636"/>
      <c r="P727" s="636"/>
      <c r="Q727" s="636"/>
      <c r="R727" s="636"/>
      <c r="S727" s="636"/>
      <c r="T727" s="636"/>
      <c r="U727" s="636"/>
      <c r="V727" s="636"/>
      <c r="W727" s="636"/>
      <c r="X727" s="636"/>
      <c r="Y727" s="636"/>
      <c r="Z727" s="636"/>
      <c r="AA727" s="636"/>
    </row>
    <row r="728">
      <c r="A728" s="636"/>
      <c r="B728" s="636"/>
      <c r="C728" s="636"/>
      <c r="D728" s="636"/>
      <c r="E728" s="636"/>
      <c r="F728" s="636"/>
      <c r="G728" s="636"/>
      <c r="H728" s="636"/>
      <c r="I728" s="636"/>
      <c r="J728" s="636"/>
      <c r="K728" s="636"/>
      <c r="L728" s="636"/>
      <c r="M728" s="636"/>
      <c r="N728" s="636"/>
      <c r="O728" s="636"/>
      <c r="P728" s="636"/>
      <c r="Q728" s="636"/>
      <c r="R728" s="636"/>
      <c r="S728" s="636"/>
      <c r="T728" s="636"/>
      <c r="U728" s="636"/>
      <c r="V728" s="636"/>
      <c r="W728" s="636"/>
      <c r="X728" s="636"/>
      <c r="Y728" s="636"/>
      <c r="Z728" s="636"/>
      <c r="AA728" s="636"/>
    </row>
    <row r="729">
      <c r="A729" s="636"/>
      <c r="B729" s="636"/>
      <c r="C729" s="636"/>
      <c r="D729" s="636"/>
      <c r="E729" s="636"/>
      <c r="F729" s="636"/>
      <c r="G729" s="636"/>
      <c r="H729" s="636"/>
      <c r="I729" s="636"/>
      <c r="J729" s="636"/>
      <c r="K729" s="636"/>
      <c r="L729" s="636"/>
      <c r="M729" s="636"/>
      <c r="N729" s="636"/>
      <c r="O729" s="636"/>
      <c r="P729" s="636"/>
      <c r="Q729" s="636"/>
      <c r="R729" s="636"/>
      <c r="S729" s="636"/>
      <c r="T729" s="636"/>
      <c r="U729" s="636"/>
      <c r="V729" s="636"/>
      <c r="W729" s="636"/>
      <c r="X729" s="636"/>
      <c r="Y729" s="636"/>
      <c r="Z729" s="636"/>
      <c r="AA729" s="636"/>
    </row>
    <row r="730">
      <c r="A730" s="636"/>
      <c r="B730" s="636"/>
      <c r="C730" s="636"/>
      <c r="D730" s="636"/>
      <c r="E730" s="636"/>
      <c r="F730" s="636"/>
      <c r="G730" s="636"/>
      <c r="H730" s="636"/>
      <c r="I730" s="636"/>
      <c r="J730" s="636"/>
      <c r="K730" s="636"/>
      <c r="L730" s="636"/>
      <c r="M730" s="636"/>
      <c r="N730" s="636"/>
      <c r="O730" s="636"/>
      <c r="P730" s="636"/>
      <c r="Q730" s="636"/>
      <c r="R730" s="636"/>
      <c r="S730" s="636"/>
      <c r="T730" s="636"/>
      <c r="U730" s="636"/>
      <c r="V730" s="636"/>
      <c r="W730" s="636"/>
      <c r="X730" s="636"/>
      <c r="Y730" s="636"/>
      <c r="Z730" s="636"/>
      <c r="AA730" s="636"/>
    </row>
    <row r="731">
      <c r="A731" s="636"/>
      <c r="B731" s="636"/>
      <c r="C731" s="636"/>
      <c r="D731" s="636"/>
      <c r="E731" s="636"/>
      <c r="F731" s="636"/>
      <c r="G731" s="636"/>
      <c r="H731" s="636"/>
      <c r="I731" s="636"/>
      <c r="J731" s="636"/>
      <c r="K731" s="636"/>
      <c r="L731" s="636"/>
      <c r="M731" s="636"/>
      <c r="N731" s="636"/>
      <c r="O731" s="636"/>
      <c r="P731" s="636"/>
      <c r="Q731" s="636"/>
      <c r="R731" s="636"/>
      <c r="S731" s="636"/>
      <c r="T731" s="636"/>
      <c r="U731" s="636"/>
      <c r="V731" s="636"/>
      <c r="W731" s="636"/>
      <c r="X731" s="636"/>
      <c r="Y731" s="636"/>
      <c r="Z731" s="636"/>
      <c r="AA731" s="636"/>
    </row>
    <row r="732">
      <c r="A732" s="636"/>
      <c r="B732" s="636"/>
      <c r="C732" s="636"/>
      <c r="D732" s="636"/>
      <c r="E732" s="636"/>
      <c r="F732" s="636"/>
      <c r="G732" s="636"/>
      <c r="H732" s="636"/>
      <c r="I732" s="636"/>
      <c r="J732" s="636"/>
      <c r="K732" s="636"/>
      <c r="L732" s="636"/>
      <c r="M732" s="636"/>
      <c r="N732" s="636"/>
      <c r="O732" s="636"/>
      <c r="P732" s="636"/>
      <c r="Q732" s="636"/>
      <c r="R732" s="636"/>
      <c r="S732" s="636"/>
      <c r="T732" s="636"/>
      <c r="U732" s="636"/>
      <c r="V732" s="636"/>
      <c r="W732" s="636"/>
      <c r="X732" s="636"/>
      <c r="Y732" s="636"/>
      <c r="Z732" s="636"/>
      <c r="AA732" s="636"/>
    </row>
    <row r="733">
      <c r="A733" s="636"/>
      <c r="B733" s="636"/>
      <c r="C733" s="636"/>
      <c r="D733" s="636"/>
      <c r="E733" s="636"/>
      <c r="F733" s="636"/>
      <c r="G733" s="636"/>
      <c r="H733" s="636"/>
      <c r="I733" s="636"/>
      <c r="J733" s="636"/>
      <c r="K733" s="636"/>
      <c r="L733" s="636"/>
      <c r="M733" s="636"/>
      <c r="N733" s="636"/>
      <c r="O733" s="636"/>
      <c r="P733" s="636"/>
      <c r="Q733" s="636"/>
      <c r="R733" s="636"/>
      <c r="S733" s="636"/>
      <c r="T733" s="636"/>
      <c r="U733" s="636"/>
      <c r="V733" s="636"/>
      <c r="W733" s="636"/>
      <c r="X733" s="636"/>
      <c r="Y733" s="636"/>
      <c r="Z733" s="636"/>
      <c r="AA733" s="636"/>
    </row>
    <row r="734">
      <c r="A734" s="636"/>
      <c r="B734" s="636"/>
      <c r="C734" s="636"/>
      <c r="D734" s="636"/>
      <c r="E734" s="636"/>
      <c r="F734" s="636"/>
      <c r="G734" s="636"/>
      <c r="H734" s="636"/>
      <c r="I734" s="636"/>
      <c r="J734" s="636"/>
      <c r="K734" s="636"/>
      <c r="L734" s="636"/>
      <c r="M734" s="636"/>
      <c r="N734" s="636"/>
      <c r="O734" s="636"/>
      <c r="P734" s="636"/>
      <c r="Q734" s="636"/>
      <c r="R734" s="636"/>
      <c r="S734" s="636"/>
      <c r="T734" s="636"/>
      <c r="U734" s="636"/>
      <c r="V734" s="636"/>
      <c r="W734" s="636"/>
      <c r="X734" s="636"/>
      <c r="Y734" s="636"/>
      <c r="Z734" s="636"/>
      <c r="AA734" s="636"/>
    </row>
    <row r="735">
      <c r="A735" s="636"/>
      <c r="B735" s="636"/>
      <c r="C735" s="636"/>
      <c r="D735" s="636"/>
      <c r="E735" s="636"/>
      <c r="F735" s="636"/>
      <c r="G735" s="636"/>
      <c r="H735" s="636"/>
      <c r="I735" s="636"/>
      <c r="J735" s="636"/>
      <c r="K735" s="636"/>
      <c r="L735" s="636"/>
      <c r="M735" s="636"/>
      <c r="N735" s="636"/>
      <c r="O735" s="636"/>
      <c r="P735" s="636"/>
      <c r="Q735" s="636"/>
      <c r="R735" s="636"/>
      <c r="S735" s="636"/>
      <c r="T735" s="636"/>
      <c r="U735" s="636"/>
      <c r="V735" s="636"/>
      <c r="W735" s="636"/>
      <c r="X735" s="636"/>
      <c r="Y735" s="636"/>
      <c r="Z735" s="636"/>
      <c r="AA735" s="636"/>
    </row>
    <row r="736">
      <c r="A736" s="636"/>
      <c r="B736" s="636"/>
      <c r="C736" s="636"/>
      <c r="D736" s="636"/>
      <c r="E736" s="636"/>
      <c r="F736" s="636"/>
      <c r="G736" s="636"/>
      <c r="H736" s="636"/>
      <c r="I736" s="636"/>
      <c r="J736" s="636"/>
      <c r="K736" s="636"/>
      <c r="L736" s="636"/>
      <c r="M736" s="636"/>
      <c r="N736" s="636"/>
      <c r="O736" s="636"/>
      <c r="P736" s="636"/>
      <c r="Q736" s="636"/>
      <c r="R736" s="636"/>
      <c r="S736" s="636"/>
      <c r="T736" s="636"/>
      <c r="U736" s="636"/>
      <c r="V736" s="636"/>
      <c r="W736" s="636"/>
      <c r="X736" s="636"/>
      <c r="Y736" s="636"/>
      <c r="Z736" s="636"/>
      <c r="AA736" s="636"/>
    </row>
    <row r="737">
      <c r="A737" s="636"/>
      <c r="B737" s="636"/>
      <c r="C737" s="636"/>
      <c r="D737" s="636"/>
      <c r="E737" s="636"/>
      <c r="F737" s="636"/>
      <c r="G737" s="636"/>
      <c r="H737" s="636"/>
      <c r="I737" s="636"/>
      <c r="J737" s="636"/>
      <c r="K737" s="636"/>
      <c r="L737" s="636"/>
      <c r="M737" s="636"/>
      <c r="N737" s="636"/>
      <c r="O737" s="636"/>
      <c r="P737" s="636"/>
      <c r="Q737" s="636"/>
      <c r="R737" s="636"/>
      <c r="S737" s="636"/>
      <c r="T737" s="636"/>
      <c r="U737" s="636"/>
      <c r="V737" s="636"/>
      <c r="W737" s="636"/>
      <c r="X737" s="636"/>
      <c r="Y737" s="636"/>
      <c r="Z737" s="636"/>
      <c r="AA737" s="636"/>
    </row>
    <row r="738">
      <c r="A738" s="636"/>
      <c r="B738" s="636"/>
      <c r="C738" s="636"/>
      <c r="D738" s="636"/>
      <c r="E738" s="636"/>
      <c r="F738" s="636"/>
      <c r="G738" s="636"/>
      <c r="H738" s="636"/>
      <c r="I738" s="636"/>
      <c r="J738" s="636"/>
      <c r="K738" s="636"/>
      <c r="L738" s="636"/>
      <c r="M738" s="636"/>
      <c r="N738" s="636"/>
      <c r="O738" s="636"/>
      <c r="P738" s="636"/>
      <c r="Q738" s="636"/>
      <c r="R738" s="636"/>
      <c r="S738" s="636"/>
      <c r="T738" s="636"/>
      <c r="U738" s="636"/>
      <c r="V738" s="636"/>
      <c r="W738" s="636"/>
      <c r="X738" s="636"/>
      <c r="Y738" s="636"/>
      <c r="Z738" s="636"/>
      <c r="AA738" s="636"/>
    </row>
    <row r="739">
      <c r="A739" s="636"/>
      <c r="B739" s="636"/>
      <c r="C739" s="636"/>
      <c r="D739" s="636"/>
      <c r="E739" s="636"/>
      <c r="F739" s="636"/>
      <c r="G739" s="636"/>
      <c r="H739" s="636"/>
      <c r="I739" s="636"/>
      <c r="J739" s="636"/>
      <c r="K739" s="636"/>
      <c r="L739" s="636"/>
      <c r="M739" s="636"/>
      <c r="N739" s="636"/>
      <c r="O739" s="636"/>
      <c r="P739" s="636"/>
      <c r="Q739" s="636"/>
      <c r="R739" s="636"/>
      <c r="S739" s="636"/>
      <c r="T739" s="636"/>
      <c r="U739" s="636"/>
      <c r="V739" s="636"/>
      <c r="W739" s="636"/>
      <c r="X739" s="636"/>
      <c r="Y739" s="636"/>
      <c r="Z739" s="636"/>
      <c r="AA739" s="636"/>
    </row>
    <row r="740">
      <c r="A740" s="636"/>
      <c r="B740" s="636"/>
      <c r="C740" s="636"/>
      <c r="D740" s="636"/>
      <c r="E740" s="636"/>
      <c r="F740" s="636"/>
      <c r="G740" s="636"/>
      <c r="H740" s="636"/>
      <c r="I740" s="636"/>
      <c r="J740" s="636"/>
      <c r="K740" s="636"/>
      <c r="L740" s="636"/>
      <c r="M740" s="636"/>
      <c r="N740" s="636"/>
      <c r="O740" s="636"/>
      <c r="P740" s="636"/>
      <c r="Q740" s="636"/>
      <c r="R740" s="636"/>
      <c r="S740" s="636"/>
      <c r="T740" s="636"/>
      <c r="U740" s="636"/>
      <c r="V740" s="636"/>
      <c r="W740" s="636"/>
      <c r="X740" s="636"/>
      <c r="Y740" s="636"/>
      <c r="Z740" s="636"/>
      <c r="AA740" s="636"/>
    </row>
    <row r="741">
      <c r="A741" s="636"/>
      <c r="B741" s="636"/>
      <c r="C741" s="636"/>
      <c r="D741" s="636"/>
      <c r="E741" s="636"/>
      <c r="F741" s="636"/>
      <c r="G741" s="636"/>
      <c r="H741" s="636"/>
      <c r="I741" s="636"/>
      <c r="J741" s="636"/>
      <c r="K741" s="636"/>
      <c r="L741" s="636"/>
      <c r="M741" s="636"/>
      <c r="N741" s="636"/>
      <c r="O741" s="636"/>
      <c r="P741" s="636"/>
      <c r="Q741" s="636"/>
      <c r="R741" s="636"/>
      <c r="S741" s="636"/>
      <c r="T741" s="636"/>
      <c r="U741" s="636"/>
      <c r="V741" s="636"/>
      <c r="W741" s="636"/>
      <c r="X741" s="636"/>
      <c r="Y741" s="636"/>
      <c r="Z741" s="636"/>
      <c r="AA741" s="636"/>
    </row>
    <row r="742">
      <c r="A742" s="636"/>
      <c r="B742" s="636"/>
      <c r="C742" s="636"/>
      <c r="D742" s="636"/>
      <c r="E742" s="636"/>
      <c r="F742" s="636"/>
      <c r="G742" s="636"/>
      <c r="H742" s="636"/>
      <c r="I742" s="636"/>
      <c r="J742" s="636"/>
      <c r="K742" s="636"/>
      <c r="L742" s="636"/>
      <c r="M742" s="636"/>
      <c r="N742" s="636"/>
      <c r="O742" s="636"/>
      <c r="P742" s="636"/>
      <c r="Q742" s="636"/>
      <c r="R742" s="636"/>
      <c r="S742" s="636"/>
      <c r="T742" s="636"/>
      <c r="U742" s="636"/>
      <c r="V742" s="636"/>
      <c r="W742" s="636"/>
      <c r="X742" s="636"/>
      <c r="Y742" s="636"/>
      <c r="Z742" s="636"/>
      <c r="AA742" s="636"/>
    </row>
    <row r="743">
      <c r="A743" s="636"/>
      <c r="B743" s="636"/>
      <c r="C743" s="636"/>
      <c r="D743" s="636"/>
      <c r="E743" s="636"/>
      <c r="F743" s="636"/>
      <c r="G743" s="636"/>
      <c r="H743" s="636"/>
      <c r="I743" s="636"/>
      <c r="J743" s="636"/>
      <c r="K743" s="636"/>
      <c r="L743" s="636"/>
      <c r="M743" s="636"/>
      <c r="N743" s="636"/>
      <c r="O743" s="636"/>
      <c r="P743" s="636"/>
      <c r="Q743" s="636"/>
      <c r="R743" s="636"/>
      <c r="S743" s="636"/>
      <c r="T743" s="636"/>
      <c r="U743" s="636"/>
      <c r="V743" s="636"/>
      <c r="W743" s="636"/>
      <c r="X743" s="636"/>
      <c r="Y743" s="636"/>
      <c r="Z743" s="636"/>
      <c r="AA743" s="636"/>
    </row>
    <row r="744">
      <c r="A744" s="636"/>
      <c r="B744" s="636"/>
      <c r="C744" s="636"/>
      <c r="D744" s="636"/>
      <c r="E744" s="636"/>
      <c r="F744" s="636"/>
      <c r="G744" s="636"/>
      <c r="H744" s="636"/>
      <c r="I744" s="636"/>
      <c r="J744" s="636"/>
      <c r="K744" s="636"/>
      <c r="L744" s="636"/>
      <c r="M744" s="636"/>
      <c r="N744" s="636"/>
      <c r="O744" s="636"/>
      <c r="P744" s="636"/>
      <c r="Q744" s="636"/>
      <c r="R744" s="636"/>
      <c r="S744" s="636"/>
      <c r="T744" s="636"/>
      <c r="U744" s="636"/>
      <c r="V744" s="636"/>
      <c r="W744" s="636"/>
      <c r="X744" s="636"/>
      <c r="Y744" s="636"/>
      <c r="Z744" s="636"/>
      <c r="AA744" s="636"/>
    </row>
    <row r="745">
      <c r="A745" s="636"/>
      <c r="B745" s="636"/>
      <c r="C745" s="636"/>
      <c r="D745" s="636"/>
      <c r="E745" s="636"/>
      <c r="F745" s="636"/>
      <c r="G745" s="636"/>
      <c r="H745" s="636"/>
      <c r="I745" s="636"/>
      <c r="J745" s="636"/>
      <c r="K745" s="636"/>
      <c r="L745" s="636"/>
      <c r="M745" s="636"/>
      <c r="N745" s="636"/>
      <c r="O745" s="636"/>
      <c r="P745" s="636"/>
      <c r="Q745" s="636"/>
      <c r="R745" s="636"/>
      <c r="S745" s="636"/>
      <c r="T745" s="636"/>
      <c r="U745" s="636"/>
      <c r="V745" s="636"/>
      <c r="W745" s="636"/>
      <c r="X745" s="636"/>
      <c r="Y745" s="636"/>
      <c r="Z745" s="636"/>
      <c r="AA745" s="636"/>
    </row>
    <row r="746">
      <c r="A746" s="636"/>
      <c r="B746" s="636"/>
      <c r="C746" s="636"/>
      <c r="D746" s="636"/>
      <c r="E746" s="636"/>
      <c r="F746" s="636"/>
      <c r="G746" s="636"/>
      <c r="H746" s="636"/>
      <c r="I746" s="636"/>
      <c r="J746" s="636"/>
      <c r="K746" s="636"/>
      <c r="L746" s="636"/>
      <c r="M746" s="636"/>
      <c r="N746" s="636"/>
      <c r="O746" s="636"/>
      <c r="P746" s="636"/>
      <c r="Q746" s="636"/>
      <c r="R746" s="636"/>
      <c r="S746" s="636"/>
      <c r="T746" s="636"/>
      <c r="U746" s="636"/>
      <c r="V746" s="636"/>
      <c r="W746" s="636"/>
      <c r="X746" s="636"/>
      <c r="Y746" s="636"/>
      <c r="Z746" s="636"/>
      <c r="AA746" s="636"/>
    </row>
    <row r="747">
      <c r="A747" s="636"/>
      <c r="B747" s="636"/>
      <c r="C747" s="636"/>
      <c r="D747" s="636"/>
      <c r="E747" s="636"/>
      <c r="F747" s="636"/>
      <c r="G747" s="636"/>
      <c r="H747" s="636"/>
      <c r="I747" s="636"/>
      <c r="J747" s="636"/>
      <c r="K747" s="636"/>
      <c r="L747" s="636"/>
      <c r="M747" s="636"/>
      <c r="N747" s="636"/>
      <c r="O747" s="636"/>
      <c r="P747" s="636"/>
      <c r="Q747" s="636"/>
      <c r="R747" s="636"/>
      <c r="S747" s="636"/>
      <c r="T747" s="636"/>
      <c r="U747" s="636"/>
      <c r="V747" s="636"/>
      <c r="W747" s="636"/>
      <c r="X747" s="636"/>
      <c r="Y747" s="636"/>
      <c r="Z747" s="636"/>
      <c r="AA747" s="636"/>
    </row>
    <row r="748">
      <c r="A748" s="636"/>
      <c r="B748" s="636"/>
      <c r="C748" s="636"/>
      <c r="D748" s="636"/>
      <c r="E748" s="636"/>
      <c r="F748" s="636"/>
      <c r="G748" s="636"/>
      <c r="H748" s="636"/>
      <c r="I748" s="636"/>
      <c r="J748" s="636"/>
      <c r="K748" s="636"/>
      <c r="L748" s="636"/>
      <c r="M748" s="636"/>
      <c r="N748" s="636"/>
      <c r="O748" s="636"/>
      <c r="P748" s="636"/>
      <c r="Q748" s="636"/>
      <c r="R748" s="636"/>
      <c r="S748" s="636"/>
      <c r="T748" s="636"/>
      <c r="U748" s="636"/>
      <c r="V748" s="636"/>
      <c r="W748" s="636"/>
      <c r="X748" s="636"/>
      <c r="Y748" s="636"/>
      <c r="Z748" s="636"/>
      <c r="AA748" s="636"/>
    </row>
    <row r="749">
      <c r="A749" s="636"/>
      <c r="B749" s="636"/>
      <c r="C749" s="636"/>
      <c r="D749" s="636"/>
      <c r="E749" s="636"/>
      <c r="F749" s="636"/>
      <c r="G749" s="636"/>
      <c r="H749" s="636"/>
      <c r="I749" s="636"/>
      <c r="J749" s="636"/>
      <c r="K749" s="636"/>
      <c r="L749" s="636"/>
      <c r="M749" s="636"/>
      <c r="N749" s="636"/>
      <c r="O749" s="636"/>
      <c r="P749" s="636"/>
      <c r="Q749" s="636"/>
      <c r="R749" s="636"/>
      <c r="S749" s="636"/>
      <c r="T749" s="636"/>
      <c r="U749" s="636"/>
      <c r="V749" s="636"/>
      <c r="W749" s="636"/>
      <c r="X749" s="636"/>
      <c r="Y749" s="636"/>
      <c r="Z749" s="636"/>
      <c r="AA749" s="636"/>
    </row>
    <row r="750">
      <c r="A750" s="636"/>
      <c r="B750" s="636"/>
      <c r="C750" s="636"/>
      <c r="D750" s="636"/>
      <c r="E750" s="636"/>
      <c r="F750" s="636"/>
      <c r="G750" s="636"/>
      <c r="H750" s="636"/>
      <c r="I750" s="636"/>
      <c r="J750" s="636"/>
      <c r="K750" s="636"/>
      <c r="L750" s="636"/>
      <c r="M750" s="636"/>
      <c r="N750" s="636"/>
      <c r="O750" s="636"/>
      <c r="P750" s="636"/>
      <c r="Q750" s="636"/>
      <c r="R750" s="636"/>
      <c r="S750" s="636"/>
      <c r="T750" s="636"/>
      <c r="U750" s="636"/>
      <c r="V750" s="636"/>
      <c r="W750" s="636"/>
      <c r="X750" s="636"/>
      <c r="Y750" s="636"/>
      <c r="Z750" s="636"/>
      <c r="AA750" s="636"/>
    </row>
    <row r="751">
      <c r="A751" s="636"/>
      <c r="B751" s="636"/>
      <c r="C751" s="636"/>
      <c r="D751" s="636"/>
      <c r="E751" s="636"/>
      <c r="F751" s="636"/>
      <c r="G751" s="636"/>
      <c r="H751" s="636"/>
      <c r="I751" s="636"/>
      <c r="J751" s="636"/>
      <c r="K751" s="636"/>
      <c r="L751" s="636"/>
      <c r="M751" s="636"/>
      <c r="N751" s="636"/>
      <c r="O751" s="636"/>
      <c r="P751" s="636"/>
      <c r="Q751" s="636"/>
      <c r="R751" s="636"/>
      <c r="S751" s="636"/>
      <c r="T751" s="636"/>
      <c r="U751" s="636"/>
      <c r="V751" s="636"/>
      <c r="W751" s="636"/>
      <c r="X751" s="636"/>
      <c r="Y751" s="636"/>
      <c r="Z751" s="636"/>
      <c r="AA751" s="636"/>
    </row>
    <row r="752">
      <c r="A752" s="636"/>
      <c r="B752" s="636"/>
      <c r="C752" s="636"/>
      <c r="D752" s="636"/>
      <c r="E752" s="636"/>
      <c r="F752" s="636"/>
      <c r="G752" s="636"/>
      <c r="H752" s="636"/>
      <c r="I752" s="636"/>
      <c r="J752" s="636"/>
      <c r="K752" s="636"/>
      <c r="L752" s="636"/>
      <c r="M752" s="636"/>
      <c r="N752" s="636"/>
      <c r="O752" s="636"/>
      <c r="P752" s="636"/>
      <c r="Q752" s="636"/>
      <c r="R752" s="636"/>
      <c r="S752" s="636"/>
      <c r="T752" s="636"/>
      <c r="U752" s="636"/>
      <c r="V752" s="636"/>
      <c r="W752" s="636"/>
      <c r="X752" s="636"/>
      <c r="Y752" s="636"/>
      <c r="Z752" s="636"/>
      <c r="AA752" s="636"/>
    </row>
    <row r="753">
      <c r="A753" s="636"/>
      <c r="B753" s="636"/>
      <c r="C753" s="636"/>
      <c r="D753" s="636"/>
      <c r="E753" s="636"/>
      <c r="F753" s="636"/>
      <c r="G753" s="636"/>
      <c r="H753" s="636"/>
      <c r="I753" s="636"/>
      <c r="J753" s="636"/>
      <c r="K753" s="636"/>
      <c r="L753" s="636"/>
      <c r="M753" s="636"/>
      <c r="N753" s="636"/>
      <c r="O753" s="636"/>
      <c r="P753" s="636"/>
      <c r="Q753" s="636"/>
      <c r="R753" s="636"/>
      <c r="S753" s="636"/>
      <c r="T753" s="636"/>
      <c r="U753" s="636"/>
      <c r="V753" s="636"/>
      <c r="W753" s="636"/>
      <c r="X753" s="636"/>
      <c r="Y753" s="636"/>
      <c r="Z753" s="636"/>
      <c r="AA753" s="636"/>
    </row>
    <row r="754">
      <c r="A754" s="636"/>
      <c r="B754" s="636"/>
      <c r="C754" s="636"/>
      <c r="D754" s="636"/>
      <c r="E754" s="636"/>
      <c r="F754" s="636"/>
      <c r="G754" s="636"/>
      <c r="H754" s="636"/>
      <c r="I754" s="636"/>
      <c r="J754" s="636"/>
      <c r="K754" s="636"/>
      <c r="L754" s="636"/>
      <c r="M754" s="636"/>
      <c r="N754" s="636"/>
      <c r="O754" s="636"/>
      <c r="P754" s="636"/>
      <c r="Q754" s="636"/>
      <c r="R754" s="636"/>
      <c r="S754" s="636"/>
      <c r="T754" s="636"/>
      <c r="U754" s="636"/>
      <c r="V754" s="636"/>
      <c r="W754" s="636"/>
      <c r="X754" s="636"/>
      <c r="Y754" s="636"/>
      <c r="Z754" s="636"/>
      <c r="AA754" s="636"/>
    </row>
    <row r="755">
      <c r="A755" s="636"/>
      <c r="B755" s="636"/>
      <c r="C755" s="636"/>
      <c r="D755" s="636"/>
      <c r="E755" s="636"/>
      <c r="F755" s="636"/>
      <c r="G755" s="636"/>
      <c r="H755" s="636"/>
      <c r="I755" s="636"/>
      <c r="J755" s="636"/>
      <c r="K755" s="636"/>
      <c r="L755" s="636"/>
      <c r="M755" s="636"/>
      <c r="N755" s="636"/>
      <c r="O755" s="636"/>
      <c r="P755" s="636"/>
      <c r="Q755" s="636"/>
      <c r="R755" s="636"/>
      <c r="S755" s="636"/>
      <c r="T755" s="636"/>
      <c r="U755" s="636"/>
      <c r="V755" s="636"/>
      <c r="W755" s="636"/>
      <c r="X755" s="636"/>
      <c r="Y755" s="636"/>
      <c r="Z755" s="636"/>
      <c r="AA755" s="636"/>
    </row>
    <row r="756">
      <c r="A756" s="636"/>
      <c r="B756" s="636"/>
      <c r="C756" s="636"/>
      <c r="D756" s="636"/>
      <c r="E756" s="636"/>
      <c r="F756" s="636"/>
      <c r="G756" s="636"/>
      <c r="H756" s="636"/>
      <c r="I756" s="636"/>
      <c r="J756" s="636"/>
      <c r="K756" s="636"/>
      <c r="L756" s="636"/>
      <c r="M756" s="636"/>
      <c r="N756" s="636"/>
      <c r="O756" s="636"/>
      <c r="P756" s="636"/>
      <c r="Q756" s="636"/>
      <c r="R756" s="636"/>
      <c r="S756" s="636"/>
      <c r="T756" s="636"/>
      <c r="U756" s="636"/>
      <c r="V756" s="636"/>
      <c r="W756" s="636"/>
      <c r="X756" s="636"/>
      <c r="Y756" s="636"/>
      <c r="Z756" s="636"/>
      <c r="AA756" s="636"/>
    </row>
    <row r="757">
      <c r="A757" s="636"/>
      <c r="B757" s="636"/>
      <c r="C757" s="636"/>
      <c r="D757" s="636"/>
      <c r="E757" s="636"/>
      <c r="F757" s="636"/>
      <c r="G757" s="636"/>
      <c r="H757" s="636"/>
      <c r="I757" s="636"/>
      <c r="J757" s="636"/>
      <c r="K757" s="636"/>
      <c r="L757" s="636"/>
      <c r="M757" s="636"/>
      <c r="N757" s="636"/>
      <c r="O757" s="636"/>
      <c r="P757" s="636"/>
      <c r="Q757" s="636"/>
      <c r="R757" s="636"/>
      <c r="S757" s="636"/>
      <c r="T757" s="636"/>
      <c r="U757" s="636"/>
      <c r="V757" s="636"/>
      <c r="W757" s="636"/>
      <c r="X757" s="636"/>
      <c r="Y757" s="636"/>
      <c r="Z757" s="636"/>
      <c r="AA757" s="636"/>
    </row>
    <row r="758">
      <c r="A758" s="636"/>
      <c r="B758" s="636"/>
      <c r="C758" s="636"/>
      <c r="D758" s="636"/>
      <c r="E758" s="636"/>
      <c r="F758" s="636"/>
      <c r="G758" s="636"/>
      <c r="H758" s="636"/>
      <c r="I758" s="636"/>
      <c r="J758" s="636"/>
      <c r="K758" s="636"/>
      <c r="L758" s="636"/>
      <c r="M758" s="636"/>
      <c r="N758" s="636"/>
      <c r="O758" s="636"/>
      <c r="P758" s="636"/>
      <c r="Q758" s="636"/>
      <c r="R758" s="636"/>
      <c r="S758" s="636"/>
      <c r="T758" s="636"/>
      <c r="U758" s="636"/>
      <c r="V758" s="636"/>
      <c r="W758" s="636"/>
      <c r="X758" s="636"/>
      <c r="Y758" s="636"/>
      <c r="Z758" s="636"/>
      <c r="AA758" s="636"/>
    </row>
    <row r="759">
      <c r="A759" s="636"/>
      <c r="B759" s="636"/>
      <c r="C759" s="636"/>
      <c r="D759" s="636"/>
      <c r="E759" s="636"/>
      <c r="F759" s="636"/>
      <c r="G759" s="636"/>
      <c r="H759" s="636"/>
      <c r="I759" s="636"/>
      <c r="J759" s="636"/>
      <c r="K759" s="636"/>
      <c r="L759" s="636"/>
      <c r="M759" s="636"/>
      <c r="N759" s="636"/>
      <c r="O759" s="636"/>
      <c r="P759" s="636"/>
      <c r="Q759" s="636"/>
      <c r="R759" s="636"/>
      <c r="S759" s="636"/>
      <c r="T759" s="636"/>
      <c r="U759" s="636"/>
      <c r="V759" s="636"/>
      <c r="W759" s="636"/>
      <c r="X759" s="636"/>
      <c r="Y759" s="636"/>
      <c r="Z759" s="636"/>
      <c r="AA759" s="636"/>
    </row>
    <row r="760">
      <c r="A760" s="636"/>
      <c r="B760" s="636"/>
      <c r="C760" s="636"/>
      <c r="D760" s="636"/>
      <c r="E760" s="636"/>
      <c r="F760" s="636"/>
      <c r="G760" s="636"/>
      <c r="H760" s="636"/>
      <c r="I760" s="636"/>
      <c r="J760" s="636"/>
      <c r="K760" s="636"/>
      <c r="L760" s="636"/>
      <c r="M760" s="636"/>
      <c r="N760" s="636"/>
      <c r="O760" s="636"/>
      <c r="P760" s="636"/>
      <c r="Q760" s="636"/>
      <c r="R760" s="636"/>
      <c r="S760" s="636"/>
      <c r="T760" s="636"/>
      <c r="U760" s="636"/>
      <c r="V760" s="636"/>
      <c r="W760" s="636"/>
      <c r="X760" s="636"/>
      <c r="Y760" s="636"/>
      <c r="Z760" s="636"/>
      <c r="AA760" s="636"/>
    </row>
    <row r="761">
      <c r="A761" s="636"/>
      <c r="B761" s="636"/>
      <c r="C761" s="636"/>
      <c r="D761" s="636"/>
      <c r="E761" s="636"/>
      <c r="F761" s="636"/>
      <c r="G761" s="636"/>
      <c r="H761" s="636"/>
      <c r="I761" s="636"/>
      <c r="J761" s="636"/>
      <c r="K761" s="636"/>
      <c r="L761" s="636"/>
      <c r="M761" s="636"/>
      <c r="N761" s="636"/>
      <c r="O761" s="636"/>
      <c r="P761" s="636"/>
      <c r="Q761" s="636"/>
      <c r="R761" s="636"/>
      <c r="S761" s="636"/>
      <c r="T761" s="636"/>
      <c r="U761" s="636"/>
      <c r="V761" s="636"/>
      <c r="W761" s="636"/>
      <c r="X761" s="636"/>
      <c r="Y761" s="636"/>
      <c r="Z761" s="636"/>
      <c r="AA761" s="636"/>
    </row>
    <row r="762">
      <c r="A762" s="636"/>
      <c r="B762" s="636"/>
      <c r="C762" s="636"/>
      <c r="D762" s="636"/>
      <c r="E762" s="636"/>
      <c r="F762" s="636"/>
      <c r="G762" s="636"/>
      <c r="H762" s="636"/>
      <c r="I762" s="636"/>
      <c r="J762" s="636"/>
      <c r="K762" s="636"/>
      <c r="L762" s="636"/>
      <c r="M762" s="636"/>
      <c r="N762" s="636"/>
      <c r="O762" s="636"/>
      <c r="P762" s="636"/>
      <c r="Q762" s="636"/>
      <c r="R762" s="636"/>
      <c r="S762" s="636"/>
      <c r="T762" s="636"/>
      <c r="U762" s="636"/>
      <c r="V762" s="636"/>
      <c r="W762" s="636"/>
      <c r="X762" s="636"/>
      <c r="Y762" s="636"/>
      <c r="Z762" s="636"/>
      <c r="AA762" s="636"/>
    </row>
    <row r="763">
      <c r="A763" s="636"/>
      <c r="B763" s="636"/>
      <c r="C763" s="636"/>
      <c r="D763" s="636"/>
      <c r="E763" s="636"/>
      <c r="F763" s="636"/>
      <c r="G763" s="636"/>
      <c r="H763" s="636"/>
      <c r="I763" s="636"/>
      <c r="J763" s="636"/>
      <c r="K763" s="636"/>
      <c r="L763" s="636"/>
      <c r="M763" s="636"/>
      <c r="N763" s="636"/>
      <c r="O763" s="636"/>
      <c r="P763" s="636"/>
      <c r="Q763" s="636"/>
      <c r="R763" s="636"/>
      <c r="S763" s="636"/>
      <c r="T763" s="636"/>
      <c r="U763" s="636"/>
      <c r="V763" s="636"/>
      <c r="W763" s="636"/>
      <c r="X763" s="636"/>
      <c r="Y763" s="636"/>
      <c r="Z763" s="636"/>
      <c r="AA763" s="636"/>
    </row>
    <row r="764">
      <c r="A764" s="636"/>
      <c r="B764" s="636"/>
      <c r="C764" s="636"/>
      <c r="D764" s="636"/>
      <c r="E764" s="636"/>
      <c r="F764" s="636"/>
      <c r="G764" s="636"/>
      <c r="H764" s="636"/>
      <c r="I764" s="636"/>
      <c r="J764" s="636"/>
      <c r="K764" s="636"/>
      <c r="L764" s="636"/>
      <c r="M764" s="636"/>
      <c r="N764" s="636"/>
      <c r="O764" s="636"/>
      <c r="P764" s="636"/>
      <c r="Q764" s="636"/>
      <c r="R764" s="636"/>
      <c r="S764" s="636"/>
      <c r="T764" s="636"/>
      <c r="U764" s="636"/>
      <c r="V764" s="636"/>
      <c r="W764" s="636"/>
      <c r="X764" s="636"/>
      <c r="Y764" s="636"/>
      <c r="Z764" s="636"/>
      <c r="AA764" s="636"/>
    </row>
    <row r="765">
      <c r="A765" s="636"/>
      <c r="B765" s="636"/>
      <c r="C765" s="636"/>
      <c r="D765" s="636"/>
      <c r="E765" s="636"/>
      <c r="F765" s="636"/>
      <c r="G765" s="636"/>
      <c r="H765" s="636"/>
      <c r="I765" s="636"/>
      <c r="J765" s="636"/>
      <c r="K765" s="636"/>
      <c r="L765" s="636"/>
      <c r="M765" s="636"/>
      <c r="N765" s="636"/>
      <c r="O765" s="636"/>
      <c r="P765" s="636"/>
      <c r="Q765" s="636"/>
      <c r="R765" s="636"/>
      <c r="S765" s="636"/>
      <c r="T765" s="636"/>
      <c r="U765" s="636"/>
      <c r="V765" s="636"/>
      <c r="W765" s="636"/>
      <c r="X765" s="636"/>
      <c r="Y765" s="636"/>
      <c r="Z765" s="636"/>
      <c r="AA765" s="636"/>
    </row>
    <row r="766">
      <c r="A766" s="636"/>
      <c r="B766" s="636"/>
      <c r="C766" s="636"/>
      <c r="D766" s="636"/>
      <c r="E766" s="636"/>
      <c r="F766" s="636"/>
      <c r="G766" s="636"/>
      <c r="H766" s="636"/>
      <c r="I766" s="636"/>
      <c r="J766" s="636"/>
      <c r="K766" s="636"/>
      <c r="L766" s="636"/>
      <c r="M766" s="636"/>
      <c r="N766" s="636"/>
      <c r="O766" s="636"/>
      <c r="P766" s="636"/>
      <c r="Q766" s="636"/>
      <c r="R766" s="636"/>
      <c r="S766" s="636"/>
      <c r="T766" s="636"/>
      <c r="U766" s="636"/>
      <c r="V766" s="636"/>
      <c r="W766" s="636"/>
      <c r="X766" s="636"/>
      <c r="Y766" s="636"/>
      <c r="Z766" s="636"/>
      <c r="AA766" s="636"/>
    </row>
    <row r="767">
      <c r="A767" s="636"/>
      <c r="B767" s="636"/>
      <c r="C767" s="636"/>
      <c r="D767" s="636"/>
      <c r="E767" s="636"/>
      <c r="F767" s="636"/>
      <c r="G767" s="636"/>
      <c r="H767" s="636"/>
      <c r="I767" s="636"/>
      <c r="J767" s="636"/>
      <c r="K767" s="636"/>
      <c r="L767" s="636"/>
      <c r="M767" s="636"/>
      <c r="N767" s="636"/>
      <c r="O767" s="636"/>
      <c r="P767" s="636"/>
      <c r="Q767" s="636"/>
      <c r="R767" s="636"/>
      <c r="S767" s="636"/>
      <c r="T767" s="636"/>
      <c r="U767" s="636"/>
      <c r="V767" s="636"/>
      <c r="W767" s="636"/>
      <c r="X767" s="636"/>
      <c r="Y767" s="636"/>
      <c r="Z767" s="636"/>
      <c r="AA767" s="636"/>
    </row>
    <row r="768">
      <c r="A768" s="636"/>
      <c r="B768" s="636"/>
      <c r="C768" s="636"/>
      <c r="D768" s="636"/>
      <c r="E768" s="636"/>
      <c r="F768" s="636"/>
      <c r="G768" s="636"/>
      <c r="H768" s="636"/>
      <c r="I768" s="636"/>
      <c r="J768" s="636"/>
      <c r="K768" s="636"/>
      <c r="L768" s="636"/>
      <c r="M768" s="636"/>
      <c r="N768" s="636"/>
      <c r="O768" s="636"/>
      <c r="P768" s="636"/>
      <c r="Q768" s="636"/>
      <c r="R768" s="636"/>
      <c r="S768" s="636"/>
      <c r="T768" s="636"/>
      <c r="U768" s="636"/>
      <c r="V768" s="636"/>
      <c r="W768" s="636"/>
      <c r="X768" s="636"/>
      <c r="Y768" s="636"/>
      <c r="Z768" s="636"/>
      <c r="AA768" s="636"/>
    </row>
    <row r="769">
      <c r="A769" s="636"/>
      <c r="B769" s="636"/>
      <c r="C769" s="636"/>
      <c r="D769" s="636"/>
      <c r="E769" s="636"/>
      <c r="F769" s="636"/>
      <c r="G769" s="636"/>
      <c r="H769" s="636"/>
      <c r="I769" s="636"/>
      <c r="J769" s="636"/>
      <c r="K769" s="636"/>
      <c r="L769" s="636"/>
      <c r="M769" s="636"/>
      <c r="N769" s="636"/>
      <c r="O769" s="636"/>
      <c r="P769" s="636"/>
      <c r="Q769" s="636"/>
      <c r="R769" s="636"/>
      <c r="S769" s="636"/>
      <c r="T769" s="636"/>
      <c r="U769" s="636"/>
      <c r="V769" s="636"/>
      <c r="W769" s="636"/>
      <c r="X769" s="636"/>
      <c r="Y769" s="636"/>
      <c r="Z769" s="636"/>
      <c r="AA769" s="636"/>
    </row>
    <row r="770">
      <c r="A770" s="636"/>
      <c r="B770" s="636"/>
      <c r="C770" s="636"/>
      <c r="D770" s="636"/>
      <c r="E770" s="636"/>
      <c r="F770" s="636"/>
      <c r="G770" s="636"/>
      <c r="H770" s="636"/>
      <c r="I770" s="636"/>
      <c r="J770" s="636"/>
      <c r="K770" s="636"/>
      <c r="L770" s="636"/>
      <c r="M770" s="636"/>
      <c r="N770" s="636"/>
      <c r="O770" s="636"/>
      <c r="P770" s="636"/>
      <c r="Q770" s="636"/>
      <c r="R770" s="636"/>
      <c r="S770" s="636"/>
      <c r="T770" s="636"/>
      <c r="U770" s="636"/>
      <c r="V770" s="636"/>
      <c r="W770" s="636"/>
      <c r="X770" s="636"/>
      <c r="Y770" s="636"/>
      <c r="Z770" s="636"/>
      <c r="AA770" s="636"/>
    </row>
    <row r="771">
      <c r="A771" s="636"/>
      <c r="B771" s="636"/>
      <c r="C771" s="636"/>
      <c r="D771" s="636"/>
      <c r="E771" s="636"/>
      <c r="F771" s="636"/>
      <c r="G771" s="636"/>
      <c r="H771" s="636"/>
      <c r="I771" s="636"/>
      <c r="J771" s="636"/>
      <c r="K771" s="636"/>
      <c r="L771" s="636"/>
      <c r="M771" s="636"/>
      <c r="N771" s="636"/>
      <c r="O771" s="636"/>
      <c r="P771" s="636"/>
      <c r="Q771" s="636"/>
      <c r="R771" s="636"/>
      <c r="S771" s="636"/>
      <c r="T771" s="636"/>
      <c r="U771" s="636"/>
      <c r="V771" s="636"/>
      <c r="W771" s="636"/>
      <c r="X771" s="636"/>
      <c r="Y771" s="636"/>
      <c r="Z771" s="636"/>
      <c r="AA771" s="636"/>
    </row>
    <row r="772">
      <c r="A772" s="636"/>
      <c r="B772" s="636"/>
      <c r="C772" s="636"/>
      <c r="D772" s="636"/>
      <c r="E772" s="636"/>
      <c r="F772" s="636"/>
      <c r="G772" s="636"/>
      <c r="H772" s="636"/>
      <c r="I772" s="636"/>
      <c r="J772" s="636"/>
      <c r="K772" s="636"/>
      <c r="L772" s="636"/>
      <c r="M772" s="636"/>
      <c r="N772" s="636"/>
      <c r="O772" s="636"/>
      <c r="P772" s="636"/>
      <c r="Q772" s="636"/>
      <c r="R772" s="636"/>
      <c r="S772" s="636"/>
      <c r="T772" s="636"/>
      <c r="U772" s="636"/>
      <c r="V772" s="636"/>
      <c r="W772" s="636"/>
      <c r="X772" s="636"/>
      <c r="Y772" s="636"/>
      <c r="Z772" s="636"/>
      <c r="AA772" s="636"/>
    </row>
    <row r="773">
      <c r="A773" s="636"/>
      <c r="B773" s="636"/>
      <c r="C773" s="636"/>
      <c r="D773" s="636"/>
      <c r="E773" s="636"/>
      <c r="F773" s="636"/>
      <c r="G773" s="636"/>
      <c r="H773" s="636"/>
      <c r="I773" s="636"/>
      <c r="J773" s="636"/>
      <c r="K773" s="636"/>
      <c r="L773" s="636"/>
      <c r="M773" s="636"/>
      <c r="N773" s="636"/>
      <c r="O773" s="636"/>
      <c r="P773" s="636"/>
      <c r="Q773" s="636"/>
      <c r="R773" s="636"/>
      <c r="S773" s="636"/>
      <c r="T773" s="636"/>
      <c r="U773" s="636"/>
      <c r="V773" s="636"/>
      <c r="W773" s="636"/>
      <c r="X773" s="636"/>
      <c r="Y773" s="636"/>
      <c r="Z773" s="636"/>
      <c r="AA773" s="636"/>
    </row>
    <row r="774">
      <c r="A774" s="636"/>
      <c r="B774" s="636"/>
      <c r="C774" s="636"/>
      <c r="D774" s="636"/>
      <c r="E774" s="636"/>
      <c r="F774" s="636"/>
      <c r="G774" s="636"/>
      <c r="H774" s="636"/>
      <c r="I774" s="636"/>
      <c r="J774" s="636"/>
      <c r="K774" s="636"/>
      <c r="L774" s="636"/>
      <c r="M774" s="636"/>
      <c r="N774" s="636"/>
      <c r="O774" s="636"/>
      <c r="P774" s="636"/>
      <c r="Q774" s="636"/>
      <c r="R774" s="636"/>
      <c r="S774" s="636"/>
      <c r="T774" s="636"/>
      <c r="U774" s="636"/>
      <c r="V774" s="636"/>
      <c r="W774" s="636"/>
      <c r="X774" s="636"/>
      <c r="Y774" s="636"/>
      <c r="Z774" s="636"/>
      <c r="AA774" s="636"/>
    </row>
    <row r="775">
      <c r="A775" s="636"/>
      <c r="B775" s="636"/>
      <c r="C775" s="636"/>
      <c r="D775" s="636"/>
      <c r="E775" s="636"/>
      <c r="F775" s="636"/>
      <c r="G775" s="636"/>
      <c r="H775" s="636"/>
      <c r="I775" s="636"/>
      <c r="J775" s="636"/>
      <c r="K775" s="636"/>
      <c r="L775" s="636"/>
      <c r="M775" s="636"/>
      <c r="N775" s="636"/>
      <c r="O775" s="636"/>
      <c r="P775" s="636"/>
      <c r="Q775" s="636"/>
      <c r="R775" s="636"/>
      <c r="S775" s="636"/>
      <c r="T775" s="636"/>
      <c r="U775" s="636"/>
      <c r="V775" s="636"/>
      <c r="W775" s="636"/>
      <c r="X775" s="636"/>
      <c r="Y775" s="636"/>
      <c r="Z775" s="636"/>
      <c r="AA775" s="636"/>
    </row>
    <row r="776">
      <c r="A776" s="636"/>
      <c r="B776" s="636"/>
      <c r="C776" s="636"/>
      <c r="D776" s="636"/>
      <c r="E776" s="636"/>
      <c r="F776" s="636"/>
      <c r="G776" s="636"/>
      <c r="H776" s="636"/>
      <c r="I776" s="636"/>
      <c r="J776" s="636"/>
      <c r="K776" s="636"/>
      <c r="L776" s="636"/>
      <c r="M776" s="636"/>
      <c r="N776" s="636"/>
      <c r="O776" s="636"/>
      <c r="P776" s="636"/>
      <c r="Q776" s="636"/>
      <c r="R776" s="636"/>
      <c r="S776" s="636"/>
      <c r="T776" s="636"/>
      <c r="U776" s="636"/>
      <c r="V776" s="636"/>
      <c r="W776" s="636"/>
      <c r="X776" s="636"/>
      <c r="Y776" s="636"/>
      <c r="Z776" s="636"/>
      <c r="AA776" s="636"/>
    </row>
    <row r="777">
      <c r="A777" s="636"/>
      <c r="B777" s="636"/>
      <c r="C777" s="636"/>
      <c r="D777" s="636"/>
      <c r="E777" s="636"/>
      <c r="F777" s="636"/>
      <c r="G777" s="636"/>
      <c r="H777" s="636"/>
      <c r="I777" s="636"/>
      <c r="J777" s="636"/>
      <c r="K777" s="636"/>
      <c r="L777" s="636"/>
      <c r="M777" s="636"/>
      <c r="N777" s="636"/>
      <c r="O777" s="636"/>
      <c r="P777" s="636"/>
      <c r="Q777" s="636"/>
      <c r="R777" s="636"/>
      <c r="S777" s="636"/>
      <c r="T777" s="636"/>
      <c r="U777" s="636"/>
      <c r="V777" s="636"/>
      <c r="W777" s="636"/>
      <c r="X777" s="636"/>
      <c r="Y777" s="636"/>
      <c r="Z777" s="636"/>
      <c r="AA777" s="636"/>
    </row>
    <row r="778">
      <c r="A778" s="636"/>
      <c r="B778" s="636"/>
      <c r="C778" s="636"/>
      <c r="D778" s="636"/>
      <c r="E778" s="636"/>
      <c r="F778" s="636"/>
      <c r="G778" s="636"/>
      <c r="H778" s="636"/>
      <c r="I778" s="636"/>
      <c r="J778" s="636"/>
      <c r="K778" s="636"/>
      <c r="L778" s="636"/>
      <c r="M778" s="636"/>
      <c r="N778" s="636"/>
      <c r="O778" s="636"/>
      <c r="P778" s="636"/>
      <c r="Q778" s="636"/>
      <c r="R778" s="636"/>
      <c r="S778" s="636"/>
      <c r="T778" s="636"/>
      <c r="U778" s="636"/>
      <c r="V778" s="636"/>
      <c r="W778" s="636"/>
      <c r="X778" s="636"/>
      <c r="Y778" s="636"/>
      <c r="Z778" s="636"/>
      <c r="AA778" s="636"/>
    </row>
    <row r="779">
      <c r="A779" s="636"/>
      <c r="B779" s="636"/>
      <c r="C779" s="636"/>
      <c r="D779" s="636"/>
      <c r="E779" s="636"/>
      <c r="F779" s="636"/>
      <c r="G779" s="636"/>
      <c r="H779" s="636"/>
      <c r="I779" s="636"/>
      <c r="J779" s="636"/>
      <c r="K779" s="636"/>
      <c r="L779" s="636"/>
      <c r="M779" s="636"/>
      <c r="N779" s="636"/>
      <c r="O779" s="636"/>
      <c r="P779" s="636"/>
      <c r="Q779" s="636"/>
      <c r="R779" s="636"/>
      <c r="S779" s="636"/>
      <c r="T779" s="636"/>
      <c r="U779" s="636"/>
      <c r="V779" s="636"/>
      <c r="W779" s="636"/>
      <c r="X779" s="636"/>
      <c r="Y779" s="636"/>
      <c r="Z779" s="636"/>
      <c r="AA779" s="636"/>
    </row>
    <row r="780">
      <c r="A780" s="636"/>
      <c r="B780" s="636"/>
      <c r="C780" s="636"/>
      <c r="D780" s="636"/>
      <c r="E780" s="636"/>
      <c r="F780" s="636"/>
      <c r="G780" s="636"/>
      <c r="H780" s="636"/>
      <c r="I780" s="636"/>
      <c r="J780" s="636"/>
      <c r="K780" s="636"/>
      <c r="L780" s="636"/>
      <c r="M780" s="636"/>
      <c r="N780" s="636"/>
      <c r="O780" s="636"/>
      <c r="P780" s="636"/>
      <c r="Q780" s="636"/>
      <c r="R780" s="636"/>
      <c r="S780" s="636"/>
      <c r="T780" s="636"/>
      <c r="U780" s="636"/>
      <c r="V780" s="636"/>
      <c r="W780" s="636"/>
      <c r="X780" s="636"/>
      <c r="Y780" s="636"/>
      <c r="Z780" s="636"/>
      <c r="AA780" s="636"/>
    </row>
    <row r="781">
      <c r="A781" s="636"/>
      <c r="B781" s="636"/>
      <c r="C781" s="636"/>
      <c r="D781" s="636"/>
      <c r="E781" s="636"/>
      <c r="F781" s="636"/>
      <c r="G781" s="636"/>
      <c r="H781" s="636"/>
      <c r="I781" s="636"/>
      <c r="J781" s="636"/>
      <c r="K781" s="636"/>
      <c r="L781" s="636"/>
      <c r="M781" s="636"/>
      <c r="N781" s="636"/>
      <c r="O781" s="636"/>
      <c r="P781" s="636"/>
      <c r="Q781" s="636"/>
      <c r="R781" s="636"/>
      <c r="S781" s="636"/>
      <c r="T781" s="636"/>
      <c r="U781" s="636"/>
      <c r="V781" s="636"/>
      <c r="W781" s="636"/>
      <c r="X781" s="636"/>
      <c r="Y781" s="636"/>
      <c r="Z781" s="636"/>
      <c r="AA781" s="636"/>
    </row>
    <row r="782">
      <c r="A782" s="636"/>
      <c r="B782" s="636"/>
      <c r="C782" s="636"/>
      <c r="D782" s="636"/>
      <c r="E782" s="636"/>
      <c r="F782" s="636"/>
      <c r="G782" s="636"/>
      <c r="H782" s="636"/>
      <c r="I782" s="636"/>
      <c r="J782" s="636"/>
      <c r="K782" s="636"/>
      <c r="L782" s="636"/>
      <c r="M782" s="636"/>
      <c r="N782" s="636"/>
      <c r="O782" s="636"/>
      <c r="P782" s="636"/>
      <c r="Q782" s="636"/>
      <c r="R782" s="636"/>
      <c r="S782" s="636"/>
      <c r="T782" s="636"/>
      <c r="U782" s="636"/>
      <c r="V782" s="636"/>
      <c r="W782" s="636"/>
      <c r="X782" s="636"/>
      <c r="Y782" s="636"/>
      <c r="Z782" s="636"/>
      <c r="AA782" s="636"/>
    </row>
    <row r="783">
      <c r="A783" s="636"/>
      <c r="B783" s="636"/>
      <c r="C783" s="636"/>
      <c r="D783" s="636"/>
      <c r="E783" s="636"/>
      <c r="F783" s="636"/>
      <c r="G783" s="636"/>
      <c r="H783" s="636"/>
      <c r="I783" s="636"/>
      <c r="J783" s="636"/>
      <c r="K783" s="636"/>
      <c r="L783" s="636"/>
      <c r="M783" s="636"/>
      <c r="N783" s="636"/>
      <c r="O783" s="636"/>
      <c r="P783" s="636"/>
      <c r="Q783" s="636"/>
      <c r="R783" s="636"/>
      <c r="S783" s="636"/>
      <c r="T783" s="636"/>
      <c r="U783" s="636"/>
      <c r="V783" s="636"/>
      <c r="W783" s="636"/>
      <c r="X783" s="636"/>
      <c r="Y783" s="636"/>
      <c r="Z783" s="636"/>
      <c r="AA783" s="636"/>
    </row>
    <row r="784">
      <c r="A784" s="636"/>
      <c r="B784" s="636"/>
      <c r="C784" s="636"/>
      <c r="D784" s="636"/>
      <c r="E784" s="636"/>
      <c r="F784" s="636"/>
      <c r="G784" s="636"/>
      <c r="H784" s="636"/>
      <c r="I784" s="636"/>
      <c r="J784" s="636"/>
      <c r="K784" s="636"/>
      <c r="L784" s="636"/>
      <c r="M784" s="636"/>
      <c r="N784" s="636"/>
      <c r="O784" s="636"/>
      <c r="P784" s="636"/>
      <c r="Q784" s="636"/>
      <c r="R784" s="636"/>
      <c r="S784" s="636"/>
      <c r="T784" s="636"/>
      <c r="U784" s="636"/>
      <c r="V784" s="636"/>
      <c r="W784" s="636"/>
      <c r="X784" s="636"/>
      <c r="Y784" s="636"/>
      <c r="Z784" s="636"/>
      <c r="AA784" s="636"/>
    </row>
    <row r="785">
      <c r="A785" s="636"/>
      <c r="B785" s="636"/>
      <c r="C785" s="636"/>
      <c r="D785" s="636"/>
      <c r="E785" s="636"/>
      <c r="F785" s="636"/>
      <c r="G785" s="636"/>
      <c r="H785" s="636"/>
      <c r="I785" s="636"/>
      <c r="J785" s="636"/>
      <c r="K785" s="636"/>
      <c r="L785" s="636"/>
      <c r="M785" s="636"/>
      <c r="N785" s="636"/>
      <c r="O785" s="636"/>
      <c r="P785" s="636"/>
      <c r="Q785" s="636"/>
      <c r="R785" s="636"/>
      <c r="S785" s="636"/>
      <c r="T785" s="636"/>
      <c r="U785" s="636"/>
      <c r="V785" s="636"/>
      <c r="W785" s="636"/>
      <c r="X785" s="636"/>
      <c r="Y785" s="636"/>
      <c r="Z785" s="636"/>
      <c r="AA785" s="636"/>
    </row>
    <row r="786">
      <c r="A786" s="636"/>
      <c r="B786" s="636"/>
      <c r="C786" s="636"/>
      <c r="D786" s="636"/>
      <c r="E786" s="636"/>
      <c r="F786" s="636"/>
      <c r="G786" s="636"/>
      <c r="H786" s="636"/>
      <c r="I786" s="636"/>
      <c r="J786" s="636"/>
      <c r="K786" s="636"/>
      <c r="L786" s="636"/>
      <c r="M786" s="636"/>
      <c r="N786" s="636"/>
      <c r="O786" s="636"/>
      <c r="P786" s="636"/>
      <c r="Q786" s="636"/>
      <c r="R786" s="636"/>
      <c r="S786" s="636"/>
      <c r="T786" s="636"/>
      <c r="U786" s="636"/>
      <c r="V786" s="636"/>
      <c r="W786" s="636"/>
      <c r="X786" s="636"/>
      <c r="Y786" s="636"/>
      <c r="Z786" s="636"/>
      <c r="AA786" s="636"/>
    </row>
    <row r="787">
      <c r="A787" s="636"/>
      <c r="B787" s="636"/>
      <c r="C787" s="636"/>
      <c r="D787" s="636"/>
      <c r="E787" s="636"/>
      <c r="F787" s="636"/>
      <c r="G787" s="636"/>
      <c r="H787" s="636"/>
      <c r="I787" s="636"/>
      <c r="J787" s="636"/>
      <c r="K787" s="636"/>
      <c r="L787" s="636"/>
      <c r="M787" s="636"/>
      <c r="N787" s="636"/>
      <c r="O787" s="636"/>
      <c r="P787" s="636"/>
      <c r="Q787" s="636"/>
      <c r="R787" s="636"/>
      <c r="S787" s="636"/>
      <c r="T787" s="636"/>
      <c r="U787" s="636"/>
      <c r="V787" s="636"/>
      <c r="W787" s="636"/>
      <c r="X787" s="636"/>
      <c r="Y787" s="636"/>
      <c r="Z787" s="636"/>
      <c r="AA787" s="636"/>
    </row>
    <row r="788">
      <c r="A788" s="636"/>
      <c r="B788" s="636"/>
      <c r="C788" s="636"/>
      <c r="D788" s="636"/>
      <c r="E788" s="636"/>
      <c r="F788" s="636"/>
      <c r="G788" s="636"/>
      <c r="H788" s="636"/>
      <c r="I788" s="636"/>
      <c r="J788" s="636"/>
      <c r="K788" s="636"/>
      <c r="L788" s="636"/>
      <c r="M788" s="636"/>
      <c r="N788" s="636"/>
      <c r="O788" s="636"/>
      <c r="P788" s="636"/>
      <c r="Q788" s="636"/>
      <c r="R788" s="636"/>
      <c r="S788" s="636"/>
      <c r="T788" s="636"/>
      <c r="U788" s="636"/>
      <c r="V788" s="636"/>
      <c r="W788" s="636"/>
      <c r="X788" s="636"/>
      <c r="Y788" s="636"/>
      <c r="Z788" s="636"/>
      <c r="AA788" s="636"/>
    </row>
    <row r="789">
      <c r="A789" s="636"/>
      <c r="B789" s="636"/>
      <c r="C789" s="636"/>
      <c r="D789" s="636"/>
      <c r="E789" s="636"/>
      <c r="F789" s="636"/>
      <c r="G789" s="636"/>
      <c r="H789" s="636"/>
      <c r="I789" s="636"/>
      <c r="J789" s="636"/>
      <c r="K789" s="636"/>
      <c r="L789" s="636"/>
      <c r="M789" s="636"/>
      <c r="N789" s="636"/>
      <c r="O789" s="636"/>
      <c r="P789" s="636"/>
      <c r="Q789" s="636"/>
      <c r="R789" s="636"/>
      <c r="S789" s="636"/>
      <c r="T789" s="636"/>
      <c r="U789" s="636"/>
      <c r="V789" s="636"/>
      <c r="W789" s="636"/>
      <c r="X789" s="636"/>
      <c r="Y789" s="636"/>
      <c r="Z789" s="636"/>
      <c r="AA789" s="636"/>
    </row>
    <row r="790">
      <c r="A790" s="636"/>
      <c r="B790" s="636"/>
      <c r="C790" s="636"/>
      <c r="D790" s="636"/>
      <c r="E790" s="636"/>
      <c r="F790" s="636"/>
      <c r="G790" s="636"/>
      <c r="H790" s="636"/>
      <c r="I790" s="636"/>
      <c r="J790" s="636"/>
      <c r="K790" s="636"/>
      <c r="L790" s="636"/>
      <c r="M790" s="636"/>
      <c r="N790" s="636"/>
      <c r="O790" s="636"/>
      <c r="P790" s="636"/>
      <c r="Q790" s="636"/>
      <c r="R790" s="636"/>
      <c r="S790" s="636"/>
      <c r="T790" s="636"/>
      <c r="U790" s="636"/>
      <c r="V790" s="636"/>
      <c r="W790" s="636"/>
      <c r="X790" s="636"/>
      <c r="Y790" s="636"/>
      <c r="Z790" s="636"/>
      <c r="AA790" s="636"/>
    </row>
    <row r="791">
      <c r="A791" s="636"/>
      <c r="B791" s="636"/>
      <c r="C791" s="636"/>
      <c r="D791" s="636"/>
      <c r="E791" s="636"/>
      <c r="F791" s="636"/>
      <c r="G791" s="636"/>
      <c r="H791" s="636"/>
      <c r="I791" s="636"/>
      <c r="J791" s="636"/>
      <c r="K791" s="636"/>
      <c r="L791" s="636"/>
      <c r="M791" s="636"/>
      <c r="N791" s="636"/>
      <c r="O791" s="636"/>
      <c r="P791" s="636"/>
      <c r="Q791" s="636"/>
      <c r="R791" s="636"/>
      <c r="S791" s="636"/>
      <c r="T791" s="636"/>
      <c r="U791" s="636"/>
      <c r="V791" s="636"/>
      <c r="W791" s="636"/>
      <c r="X791" s="636"/>
      <c r="Y791" s="636"/>
      <c r="Z791" s="636"/>
      <c r="AA791" s="636"/>
    </row>
    <row r="792">
      <c r="A792" s="636"/>
      <c r="B792" s="636"/>
      <c r="C792" s="636"/>
      <c r="D792" s="636"/>
      <c r="E792" s="636"/>
      <c r="F792" s="636"/>
      <c r="G792" s="636"/>
      <c r="H792" s="636"/>
      <c r="I792" s="636"/>
      <c r="J792" s="636"/>
      <c r="K792" s="636"/>
      <c r="L792" s="636"/>
      <c r="M792" s="636"/>
      <c r="N792" s="636"/>
      <c r="O792" s="636"/>
      <c r="P792" s="636"/>
      <c r="Q792" s="636"/>
      <c r="R792" s="636"/>
      <c r="S792" s="636"/>
      <c r="T792" s="636"/>
      <c r="U792" s="636"/>
      <c r="V792" s="636"/>
      <c r="W792" s="636"/>
      <c r="X792" s="636"/>
      <c r="Y792" s="636"/>
      <c r="Z792" s="636"/>
      <c r="AA792" s="636"/>
    </row>
    <row r="793">
      <c r="A793" s="636"/>
      <c r="B793" s="636"/>
      <c r="C793" s="636"/>
      <c r="D793" s="636"/>
      <c r="E793" s="636"/>
      <c r="F793" s="636"/>
      <c r="G793" s="636"/>
      <c r="H793" s="636"/>
      <c r="I793" s="636"/>
      <c r="J793" s="636"/>
      <c r="K793" s="636"/>
      <c r="L793" s="636"/>
      <c r="M793" s="636"/>
      <c r="N793" s="636"/>
      <c r="O793" s="636"/>
      <c r="P793" s="636"/>
      <c r="Q793" s="636"/>
      <c r="R793" s="636"/>
      <c r="S793" s="636"/>
      <c r="T793" s="636"/>
      <c r="U793" s="636"/>
      <c r="V793" s="636"/>
      <c r="W793" s="636"/>
      <c r="X793" s="636"/>
      <c r="Y793" s="636"/>
      <c r="Z793" s="636"/>
      <c r="AA793" s="636"/>
    </row>
    <row r="794">
      <c r="A794" s="636"/>
      <c r="B794" s="636"/>
      <c r="C794" s="636"/>
      <c r="D794" s="636"/>
      <c r="E794" s="636"/>
      <c r="F794" s="636"/>
      <c r="G794" s="636"/>
      <c r="H794" s="636"/>
      <c r="I794" s="636"/>
      <c r="J794" s="636"/>
      <c r="K794" s="636"/>
      <c r="L794" s="636"/>
      <c r="M794" s="636"/>
      <c r="N794" s="636"/>
      <c r="O794" s="636"/>
      <c r="P794" s="636"/>
      <c r="Q794" s="636"/>
      <c r="R794" s="636"/>
      <c r="S794" s="636"/>
      <c r="T794" s="636"/>
      <c r="U794" s="636"/>
      <c r="V794" s="636"/>
      <c r="W794" s="636"/>
      <c r="X794" s="636"/>
      <c r="Y794" s="636"/>
      <c r="Z794" s="636"/>
      <c r="AA794" s="636"/>
    </row>
    <row r="795">
      <c r="A795" s="636"/>
      <c r="B795" s="636"/>
      <c r="C795" s="636"/>
      <c r="D795" s="636"/>
      <c r="E795" s="636"/>
      <c r="F795" s="636"/>
      <c r="G795" s="636"/>
      <c r="H795" s="636"/>
      <c r="I795" s="636"/>
      <c r="J795" s="636"/>
      <c r="K795" s="636"/>
      <c r="L795" s="636"/>
      <c r="M795" s="636"/>
      <c r="N795" s="636"/>
      <c r="O795" s="636"/>
      <c r="P795" s="636"/>
      <c r="Q795" s="636"/>
      <c r="R795" s="636"/>
      <c r="S795" s="636"/>
      <c r="T795" s="636"/>
      <c r="U795" s="636"/>
      <c r="V795" s="636"/>
      <c r="W795" s="636"/>
      <c r="X795" s="636"/>
      <c r="Y795" s="636"/>
      <c r="Z795" s="636"/>
      <c r="AA795" s="636"/>
    </row>
    <row r="796">
      <c r="A796" s="636"/>
      <c r="B796" s="636"/>
      <c r="C796" s="636"/>
      <c r="D796" s="636"/>
      <c r="E796" s="636"/>
      <c r="F796" s="636"/>
      <c r="G796" s="636"/>
      <c r="H796" s="636"/>
      <c r="I796" s="636"/>
      <c r="J796" s="636"/>
      <c r="K796" s="636"/>
      <c r="L796" s="636"/>
      <c r="M796" s="636"/>
      <c r="N796" s="636"/>
      <c r="O796" s="636"/>
      <c r="P796" s="636"/>
      <c r="Q796" s="636"/>
      <c r="R796" s="636"/>
      <c r="S796" s="636"/>
      <c r="T796" s="636"/>
      <c r="U796" s="636"/>
      <c r="V796" s="636"/>
      <c r="W796" s="636"/>
      <c r="X796" s="636"/>
      <c r="Y796" s="636"/>
      <c r="Z796" s="636"/>
      <c r="AA796" s="636"/>
    </row>
    <row r="797">
      <c r="A797" s="636"/>
      <c r="B797" s="636"/>
      <c r="C797" s="636"/>
      <c r="D797" s="636"/>
      <c r="E797" s="636"/>
      <c r="F797" s="636"/>
      <c r="G797" s="636"/>
      <c r="H797" s="636"/>
      <c r="I797" s="636"/>
      <c r="J797" s="636"/>
      <c r="K797" s="636"/>
      <c r="L797" s="636"/>
      <c r="M797" s="636"/>
      <c r="N797" s="636"/>
      <c r="O797" s="636"/>
      <c r="P797" s="636"/>
      <c r="Q797" s="636"/>
      <c r="R797" s="636"/>
      <c r="S797" s="636"/>
      <c r="T797" s="636"/>
      <c r="U797" s="636"/>
      <c r="V797" s="636"/>
      <c r="W797" s="636"/>
      <c r="X797" s="636"/>
      <c r="Y797" s="636"/>
      <c r="Z797" s="636"/>
      <c r="AA797" s="636"/>
    </row>
    <row r="798">
      <c r="A798" s="636"/>
      <c r="B798" s="636"/>
      <c r="C798" s="636"/>
      <c r="D798" s="636"/>
      <c r="E798" s="636"/>
      <c r="F798" s="636"/>
      <c r="G798" s="636"/>
      <c r="H798" s="636"/>
      <c r="I798" s="636"/>
      <c r="J798" s="636"/>
      <c r="K798" s="636"/>
      <c r="L798" s="636"/>
      <c r="M798" s="636"/>
      <c r="N798" s="636"/>
      <c r="O798" s="636"/>
      <c r="P798" s="636"/>
      <c r="Q798" s="636"/>
      <c r="R798" s="636"/>
      <c r="S798" s="636"/>
      <c r="T798" s="636"/>
      <c r="U798" s="636"/>
      <c r="V798" s="636"/>
      <c r="W798" s="636"/>
      <c r="X798" s="636"/>
      <c r="Y798" s="636"/>
      <c r="Z798" s="636"/>
      <c r="AA798" s="636"/>
    </row>
    <row r="799">
      <c r="A799" s="636"/>
      <c r="B799" s="636"/>
      <c r="C799" s="636"/>
      <c r="D799" s="636"/>
      <c r="E799" s="636"/>
      <c r="F799" s="636"/>
      <c r="G799" s="636"/>
      <c r="H799" s="636"/>
      <c r="I799" s="636"/>
      <c r="J799" s="636"/>
      <c r="K799" s="636"/>
      <c r="L799" s="636"/>
      <c r="M799" s="636"/>
      <c r="N799" s="636"/>
      <c r="O799" s="636"/>
      <c r="P799" s="636"/>
      <c r="Q799" s="636"/>
      <c r="R799" s="636"/>
      <c r="S799" s="636"/>
      <c r="T799" s="636"/>
      <c r="U799" s="636"/>
      <c r="V799" s="636"/>
      <c r="W799" s="636"/>
      <c r="X799" s="636"/>
      <c r="Y799" s="636"/>
      <c r="Z799" s="636"/>
      <c r="AA799" s="636"/>
    </row>
    <row r="800">
      <c r="A800" s="636"/>
      <c r="B800" s="636"/>
      <c r="C800" s="636"/>
      <c r="D800" s="636"/>
      <c r="E800" s="636"/>
      <c r="F800" s="636"/>
      <c r="G800" s="636"/>
      <c r="H800" s="636"/>
      <c r="I800" s="636"/>
      <c r="J800" s="636"/>
      <c r="K800" s="636"/>
      <c r="L800" s="636"/>
      <c r="M800" s="636"/>
      <c r="N800" s="636"/>
      <c r="O800" s="636"/>
      <c r="P800" s="636"/>
      <c r="Q800" s="636"/>
      <c r="R800" s="636"/>
      <c r="S800" s="636"/>
      <c r="T800" s="636"/>
      <c r="U800" s="636"/>
      <c r="V800" s="636"/>
      <c r="W800" s="636"/>
      <c r="X800" s="636"/>
      <c r="Y800" s="636"/>
      <c r="Z800" s="636"/>
      <c r="AA800" s="636"/>
    </row>
    <row r="801">
      <c r="A801" s="636"/>
      <c r="B801" s="636"/>
      <c r="C801" s="636"/>
      <c r="D801" s="636"/>
      <c r="E801" s="636"/>
      <c r="F801" s="636"/>
      <c r="G801" s="636"/>
      <c r="H801" s="636"/>
      <c r="I801" s="636"/>
      <c r="J801" s="636"/>
      <c r="K801" s="636"/>
      <c r="L801" s="636"/>
      <c r="M801" s="636"/>
      <c r="N801" s="636"/>
      <c r="O801" s="636"/>
      <c r="P801" s="636"/>
      <c r="Q801" s="636"/>
      <c r="R801" s="636"/>
      <c r="S801" s="636"/>
      <c r="T801" s="636"/>
      <c r="U801" s="636"/>
      <c r="V801" s="636"/>
      <c r="W801" s="636"/>
      <c r="X801" s="636"/>
      <c r="Y801" s="636"/>
      <c r="Z801" s="636"/>
      <c r="AA801" s="636"/>
    </row>
    <row r="802">
      <c r="A802" s="636"/>
      <c r="B802" s="636"/>
      <c r="C802" s="636"/>
      <c r="D802" s="636"/>
      <c r="E802" s="636"/>
      <c r="F802" s="636"/>
      <c r="G802" s="636"/>
      <c r="H802" s="636"/>
      <c r="I802" s="636"/>
      <c r="J802" s="636"/>
      <c r="K802" s="636"/>
      <c r="L802" s="636"/>
      <c r="M802" s="636"/>
      <c r="N802" s="636"/>
      <c r="O802" s="636"/>
      <c r="P802" s="636"/>
      <c r="Q802" s="636"/>
      <c r="R802" s="636"/>
      <c r="S802" s="636"/>
      <c r="T802" s="636"/>
      <c r="U802" s="636"/>
      <c r="V802" s="636"/>
      <c r="W802" s="636"/>
      <c r="X802" s="636"/>
      <c r="Y802" s="636"/>
      <c r="Z802" s="636"/>
      <c r="AA802" s="636"/>
    </row>
    <row r="803">
      <c r="A803" s="636"/>
      <c r="B803" s="636"/>
      <c r="C803" s="636"/>
      <c r="D803" s="636"/>
      <c r="E803" s="636"/>
      <c r="F803" s="636"/>
      <c r="G803" s="636"/>
      <c r="H803" s="636"/>
      <c r="I803" s="636"/>
      <c r="J803" s="636"/>
      <c r="K803" s="636"/>
      <c r="L803" s="636"/>
      <c r="M803" s="636"/>
      <c r="N803" s="636"/>
      <c r="O803" s="636"/>
      <c r="P803" s="636"/>
      <c r="Q803" s="636"/>
      <c r="R803" s="636"/>
      <c r="S803" s="636"/>
      <c r="T803" s="636"/>
      <c r="U803" s="636"/>
      <c r="V803" s="636"/>
      <c r="W803" s="636"/>
      <c r="X803" s="636"/>
      <c r="Y803" s="636"/>
      <c r="Z803" s="636"/>
      <c r="AA803" s="636"/>
    </row>
    <row r="804">
      <c r="A804" s="636"/>
      <c r="B804" s="636"/>
      <c r="C804" s="636"/>
      <c r="D804" s="636"/>
      <c r="E804" s="636"/>
      <c r="F804" s="636"/>
      <c r="G804" s="636"/>
      <c r="H804" s="636"/>
      <c r="I804" s="636"/>
      <c r="J804" s="636"/>
      <c r="K804" s="636"/>
      <c r="L804" s="636"/>
      <c r="M804" s="636"/>
      <c r="N804" s="636"/>
      <c r="O804" s="636"/>
      <c r="P804" s="636"/>
      <c r="Q804" s="636"/>
      <c r="R804" s="636"/>
      <c r="S804" s="636"/>
      <c r="T804" s="636"/>
      <c r="U804" s="636"/>
      <c r="V804" s="636"/>
      <c r="W804" s="636"/>
      <c r="X804" s="636"/>
      <c r="Y804" s="636"/>
      <c r="Z804" s="636"/>
      <c r="AA804" s="636"/>
    </row>
    <row r="805">
      <c r="A805" s="636"/>
      <c r="B805" s="636"/>
      <c r="C805" s="636"/>
      <c r="D805" s="636"/>
      <c r="E805" s="636"/>
      <c r="F805" s="636"/>
      <c r="G805" s="636"/>
      <c r="H805" s="636"/>
      <c r="I805" s="636"/>
      <c r="J805" s="636"/>
      <c r="K805" s="636"/>
      <c r="L805" s="636"/>
      <c r="M805" s="636"/>
      <c r="N805" s="636"/>
      <c r="O805" s="636"/>
      <c r="P805" s="636"/>
      <c r="Q805" s="636"/>
      <c r="R805" s="636"/>
      <c r="S805" s="636"/>
      <c r="T805" s="636"/>
      <c r="U805" s="636"/>
      <c r="V805" s="636"/>
      <c r="W805" s="636"/>
      <c r="X805" s="636"/>
      <c r="Y805" s="636"/>
      <c r="Z805" s="636"/>
      <c r="AA805" s="636"/>
    </row>
    <row r="806">
      <c r="A806" s="636"/>
      <c r="B806" s="636"/>
      <c r="C806" s="636"/>
      <c r="D806" s="636"/>
      <c r="E806" s="636"/>
      <c r="F806" s="636"/>
      <c r="G806" s="636"/>
      <c r="H806" s="636"/>
      <c r="I806" s="636"/>
      <c r="J806" s="636"/>
      <c r="K806" s="636"/>
      <c r="L806" s="636"/>
      <c r="M806" s="636"/>
      <c r="N806" s="636"/>
      <c r="O806" s="636"/>
      <c r="P806" s="636"/>
      <c r="Q806" s="636"/>
      <c r="R806" s="636"/>
      <c r="S806" s="636"/>
      <c r="T806" s="636"/>
      <c r="U806" s="636"/>
      <c r="V806" s="636"/>
      <c r="W806" s="636"/>
      <c r="X806" s="636"/>
      <c r="Y806" s="636"/>
      <c r="Z806" s="636"/>
      <c r="AA806" s="636"/>
    </row>
    <row r="807">
      <c r="A807" s="636"/>
      <c r="B807" s="636"/>
      <c r="C807" s="636"/>
      <c r="D807" s="636"/>
      <c r="E807" s="636"/>
      <c r="F807" s="636"/>
      <c r="G807" s="636"/>
      <c r="H807" s="636"/>
      <c r="I807" s="636"/>
      <c r="J807" s="636"/>
      <c r="K807" s="636"/>
      <c r="L807" s="636"/>
      <c r="M807" s="636"/>
      <c r="N807" s="636"/>
      <c r="O807" s="636"/>
      <c r="P807" s="636"/>
      <c r="Q807" s="636"/>
      <c r="R807" s="636"/>
      <c r="S807" s="636"/>
      <c r="T807" s="636"/>
      <c r="U807" s="636"/>
      <c r="V807" s="636"/>
      <c r="W807" s="636"/>
      <c r="X807" s="636"/>
      <c r="Y807" s="636"/>
      <c r="Z807" s="636"/>
      <c r="AA807" s="636"/>
    </row>
    <row r="808">
      <c r="A808" s="636"/>
      <c r="B808" s="636"/>
      <c r="C808" s="636"/>
      <c r="D808" s="636"/>
      <c r="E808" s="636"/>
      <c r="F808" s="636"/>
      <c r="G808" s="636"/>
      <c r="H808" s="636"/>
      <c r="I808" s="636"/>
      <c r="J808" s="636"/>
      <c r="K808" s="636"/>
      <c r="L808" s="636"/>
      <c r="M808" s="636"/>
      <c r="N808" s="636"/>
      <c r="O808" s="636"/>
      <c r="P808" s="636"/>
      <c r="Q808" s="636"/>
      <c r="R808" s="636"/>
      <c r="S808" s="636"/>
      <c r="T808" s="636"/>
      <c r="U808" s="636"/>
      <c r="V808" s="636"/>
      <c r="W808" s="636"/>
      <c r="X808" s="636"/>
      <c r="Y808" s="636"/>
      <c r="Z808" s="636"/>
      <c r="AA808" s="636"/>
    </row>
    <row r="809">
      <c r="A809" s="636"/>
      <c r="B809" s="636"/>
      <c r="C809" s="636"/>
      <c r="D809" s="636"/>
      <c r="E809" s="636"/>
      <c r="F809" s="636"/>
      <c r="G809" s="636"/>
      <c r="H809" s="636"/>
      <c r="I809" s="636"/>
      <c r="J809" s="636"/>
      <c r="K809" s="636"/>
      <c r="L809" s="636"/>
      <c r="M809" s="636"/>
      <c r="N809" s="636"/>
      <c r="O809" s="636"/>
      <c r="P809" s="636"/>
      <c r="Q809" s="636"/>
      <c r="R809" s="636"/>
      <c r="S809" s="636"/>
      <c r="T809" s="636"/>
      <c r="U809" s="636"/>
      <c r="V809" s="636"/>
      <c r="W809" s="636"/>
      <c r="X809" s="636"/>
      <c r="Y809" s="636"/>
      <c r="Z809" s="636"/>
      <c r="AA809" s="636"/>
    </row>
    <row r="810">
      <c r="A810" s="636"/>
      <c r="B810" s="636"/>
      <c r="C810" s="636"/>
      <c r="D810" s="636"/>
      <c r="E810" s="636"/>
      <c r="F810" s="636"/>
      <c r="G810" s="636"/>
      <c r="H810" s="636"/>
      <c r="I810" s="636"/>
      <c r="J810" s="636"/>
      <c r="K810" s="636"/>
      <c r="L810" s="636"/>
      <c r="M810" s="636"/>
      <c r="N810" s="636"/>
      <c r="O810" s="636"/>
      <c r="P810" s="636"/>
      <c r="Q810" s="636"/>
      <c r="R810" s="636"/>
      <c r="S810" s="636"/>
      <c r="T810" s="636"/>
      <c r="U810" s="636"/>
      <c r="V810" s="636"/>
      <c r="W810" s="636"/>
      <c r="X810" s="636"/>
      <c r="Y810" s="636"/>
      <c r="Z810" s="636"/>
      <c r="AA810" s="636"/>
    </row>
    <row r="811">
      <c r="A811" s="636"/>
      <c r="B811" s="636"/>
      <c r="C811" s="636"/>
      <c r="D811" s="636"/>
      <c r="E811" s="636"/>
      <c r="F811" s="636"/>
      <c r="G811" s="636"/>
      <c r="H811" s="636"/>
      <c r="I811" s="636"/>
      <c r="J811" s="636"/>
      <c r="K811" s="636"/>
      <c r="L811" s="636"/>
      <c r="M811" s="636"/>
      <c r="N811" s="636"/>
      <c r="O811" s="636"/>
      <c r="P811" s="636"/>
      <c r="Q811" s="636"/>
      <c r="R811" s="636"/>
      <c r="S811" s="636"/>
      <c r="T811" s="636"/>
      <c r="U811" s="636"/>
      <c r="V811" s="636"/>
      <c r="W811" s="636"/>
      <c r="X811" s="636"/>
      <c r="Y811" s="636"/>
      <c r="Z811" s="636"/>
      <c r="AA811" s="636"/>
    </row>
    <row r="812">
      <c r="A812" s="636"/>
      <c r="B812" s="636"/>
      <c r="C812" s="636"/>
      <c r="D812" s="636"/>
      <c r="E812" s="636"/>
      <c r="F812" s="636"/>
      <c r="G812" s="636"/>
      <c r="H812" s="636"/>
      <c r="I812" s="636"/>
      <c r="J812" s="636"/>
      <c r="K812" s="636"/>
      <c r="L812" s="636"/>
      <c r="M812" s="636"/>
      <c r="N812" s="636"/>
      <c r="O812" s="636"/>
      <c r="P812" s="636"/>
      <c r="Q812" s="636"/>
      <c r="R812" s="636"/>
      <c r="S812" s="636"/>
      <c r="T812" s="636"/>
      <c r="U812" s="636"/>
      <c r="V812" s="636"/>
      <c r="W812" s="636"/>
      <c r="X812" s="636"/>
      <c r="Y812" s="636"/>
      <c r="Z812" s="636"/>
      <c r="AA812" s="636"/>
    </row>
    <row r="813">
      <c r="A813" s="636"/>
      <c r="B813" s="636"/>
      <c r="C813" s="636"/>
      <c r="D813" s="636"/>
      <c r="E813" s="636"/>
      <c r="F813" s="636"/>
      <c r="G813" s="636"/>
      <c r="H813" s="636"/>
      <c r="I813" s="636"/>
      <c r="J813" s="636"/>
      <c r="K813" s="636"/>
      <c r="L813" s="636"/>
      <c r="M813" s="636"/>
      <c r="N813" s="636"/>
      <c r="O813" s="636"/>
      <c r="P813" s="636"/>
      <c r="Q813" s="636"/>
      <c r="R813" s="636"/>
      <c r="S813" s="636"/>
      <c r="T813" s="636"/>
      <c r="U813" s="636"/>
      <c r="V813" s="636"/>
      <c r="W813" s="636"/>
      <c r="X813" s="636"/>
      <c r="Y813" s="636"/>
      <c r="Z813" s="636"/>
      <c r="AA813" s="636"/>
    </row>
    <row r="814">
      <c r="A814" s="636"/>
      <c r="B814" s="636"/>
      <c r="C814" s="636"/>
      <c r="D814" s="636"/>
      <c r="E814" s="636"/>
      <c r="F814" s="636"/>
      <c r="G814" s="636"/>
      <c r="H814" s="636"/>
      <c r="I814" s="636"/>
      <c r="J814" s="636"/>
      <c r="K814" s="636"/>
      <c r="L814" s="636"/>
      <c r="M814" s="636"/>
      <c r="N814" s="636"/>
      <c r="O814" s="636"/>
      <c r="P814" s="636"/>
      <c r="Q814" s="636"/>
      <c r="R814" s="636"/>
      <c r="S814" s="636"/>
      <c r="T814" s="636"/>
      <c r="U814" s="636"/>
      <c r="V814" s="636"/>
      <c r="W814" s="636"/>
      <c r="X814" s="636"/>
      <c r="Y814" s="636"/>
      <c r="Z814" s="636"/>
      <c r="AA814" s="636"/>
    </row>
    <row r="815">
      <c r="A815" s="636"/>
      <c r="B815" s="636"/>
      <c r="C815" s="636"/>
      <c r="D815" s="636"/>
      <c r="E815" s="636"/>
      <c r="F815" s="636"/>
      <c r="G815" s="636"/>
      <c r="H815" s="636"/>
      <c r="I815" s="636"/>
      <c r="J815" s="636"/>
      <c r="K815" s="636"/>
      <c r="L815" s="636"/>
      <c r="M815" s="636"/>
      <c r="N815" s="636"/>
      <c r="O815" s="636"/>
      <c r="P815" s="636"/>
      <c r="Q815" s="636"/>
      <c r="R815" s="636"/>
      <c r="S815" s="636"/>
      <c r="T815" s="636"/>
      <c r="U815" s="636"/>
      <c r="V815" s="636"/>
      <c r="W815" s="636"/>
      <c r="X815" s="636"/>
      <c r="Y815" s="636"/>
      <c r="Z815" s="636"/>
      <c r="AA815" s="636"/>
    </row>
    <row r="816">
      <c r="A816" s="636"/>
      <c r="B816" s="636"/>
      <c r="C816" s="636"/>
      <c r="D816" s="636"/>
      <c r="E816" s="636"/>
      <c r="F816" s="636"/>
      <c r="G816" s="636"/>
      <c r="H816" s="636"/>
      <c r="I816" s="636"/>
      <c r="J816" s="636"/>
      <c r="K816" s="636"/>
      <c r="L816" s="636"/>
      <c r="M816" s="636"/>
      <c r="N816" s="636"/>
      <c r="O816" s="636"/>
      <c r="P816" s="636"/>
      <c r="Q816" s="636"/>
      <c r="R816" s="636"/>
      <c r="S816" s="636"/>
      <c r="T816" s="636"/>
      <c r="U816" s="636"/>
      <c r="V816" s="636"/>
      <c r="W816" s="636"/>
      <c r="X816" s="636"/>
      <c r="Y816" s="636"/>
      <c r="Z816" s="636"/>
      <c r="AA816" s="636"/>
    </row>
    <row r="817">
      <c r="A817" s="636"/>
      <c r="B817" s="636"/>
      <c r="C817" s="636"/>
      <c r="D817" s="636"/>
      <c r="E817" s="636"/>
      <c r="F817" s="636"/>
      <c r="G817" s="636"/>
      <c r="H817" s="636"/>
      <c r="I817" s="636"/>
      <c r="J817" s="636"/>
      <c r="K817" s="636"/>
      <c r="L817" s="636"/>
      <c r="M817" s="636"/>
      <c r="N817" s="636"/>
      <c r="O817" s="636"/>
      <c r="P817" s="636"/>
      <c r="Q817" s="636"/>
      <c r="R817" s="636"/>
      <c r="S817" s="636"/>
      <c r="T817" s="636"/>
      <c r="U817" s="636"/>
      <c r="V817" s="636"/>
      <c r="W817" s="636"/>
      <c r="X817" s="636"/>
      <c r="Y817" s="636"/>
      <c r="Z817" s="636"/>
      <c r="AA817" s="636"/>
    </row>
    <row r="818">
      <c r="A818" s="636"/>
      <c r="B818" s="636"/>
      <c r="C818" s="636"/>
      <c r="D818" s="636"/>
      <c r="E818" s="636"/>
      <c r="F818" s="636"/>
      <c r="G818" s="636"/>
      <c r="H818" s="636"/>
      <c r="I818" s="636"/>
      <c r="J818" s="636"/>
      <c r="K818" s="636"/>
      <c r="L818" s="636"/>
      <c r="M818" s="636"/>
      <c r="N818" s="636"/>
      <c r="O818" s="636"/>
      <c r="P818" s="636"/>
      <c r="Q818" s="636"/>
      <c r="R818" s="636"/>
      <c r="S818" s="636"/>
      <c r="T818" s="636"/>
      <c r="U818" s="636"/>
      <c r="V818" s="636"/>
      <c r="W818" s="636"/>
      <c r="X818" s="636"/>
      <c r="Y818" s="636"/>
      <c r="Z818" s="636"/>
      <c r="AA818" s="636"/>
    </row>
    <row r="819">
      <c r="A819" s="636"/>
      <c r="B819" s="636"/>
      <c r="C819" s="636"/>
      <c r="D819" s="636"/>
      <c r="E819" s="636"/>
      <c r="F819" s="636"/>
      <c r="G819" s="636"/>
      <c r="H819" s="636"/>
      <c r="I819" s="636"/>
      <c r="J819" s="636"/>
      <c r="K819" s="636"/>
      <c r="L819" s="636"/>
      <c r="M819" s="636"/>
      <c r="N819" s="636"/>
      <c r="O819" s="636"/>
      <c r="P819" s="636"/>
      <c r="Q819" s="636"/>
      <c r="R819" s="636"/>
      <c r="S819" s="636"/>
      <c r="T819" s="636"/>
      <c r="U819" s="636"/>
      <c r="V819" s="636"/>
      <c r="W819" s="636"/>
      <c r="X819" s="636"/>
      <c r="Y819" s="636"/>
      <c r="Z819" s="636"/>
      <c r="AA819" s="636"/>
    </row>
    <row r="820">
      <c r="A820" s="636"/>
      <c r="B820" s="636"/>
      <c r="C820" s="636"/>
      <c r="D820" s="636"/>
      <c r="E820" s="636"/>
      <c r="F820" s="636"/>
      <c r="G820" s="636"/>
      <c r="H820" s="636"/>
      <c r="I820" s="636"/>
      <c r="J820" s="636"/>
      <c r="K820" s="636"/>
      <c r="L820" s="636"/>
      <c r="M820" s="636"/>
      <c r="N820" s="636"/>
      <c r="O820" s="636"/>
      <c r="P820" s="636"/>
      <c r="Q820" s="636"/>
      <c r="R820" s="636"/>
      <c r="S820" s="636"/>
      <c r="T820" s="636"/>
      <c r="U820" s="636"/>
      <c r="V820" s="636"/>
      <c r="W820" s="636"/>
      <c r="X820" s="636"/>
      <c r="Y820" s="636"/>
      <c r="Z820" s="636"/>
      <c r="AA820" s="636"/>
    </row>
    <row r="821">
      <c r="A821" s="636"/>
      <c r="B821" s="636"/>
      <c r="C821" s="636"/>
      <c r="D821" s="636"/>
      <c r="E821" s="636"/>
      <c r="F821" s="636"/>
      <c r="G821" s="636"/>
      <c r="H821" s="636"/>
      <c r="I821" s="636"/>
      <c r="J821" s="636"/>
      <c r="K821" s="636"/>
      <c r="L821" s="636"/>
      <c r="M821" s="636"/>
      <c r="N821" s="636"/>
      <c r="O821" s="636"/>
      <c r="P821" s="636"/>
      <c r="Q821" s="636"/>
      <c r="R821" s="636"/>
      <c r="S821" s="636"/>
      <c r="T821" s="636"/>
      <c r="U821" s="636"/>
      <c r="V821" s="636"/>
      <c r="W821" s="636"/>
      <c r="X821" s="636"/>
      <c r="Y821" s="636"/>
      <c r="Z821" s="636"/>
      <c r="AA821" s="636"/>
    </row>
    <row r="822">
      <c r="A822" s="636"/>
      <c r="B822" s="636"/>
      <c r="C822" s="636"/>
      <c r="D822" s="636"/>
      <c r="E822" s="636"/>
      <c r="F822" s="636"/>
      <c r="G822" s="636"/>
      <c r="H822" s="636"/>
      <c r="I822" s="636"/>
      <c r="J822" s="636"/>
      <c r="K822" s="636"/>
      <c r="L822" s="636"/>
      <c r="M822" s="636"/>
      <c r="N822" s="636"/>
      <c r="O822" s="636"/>
      <c r="P822" s="636"/>
      <c r="Q822" s="636"/>
      <c r="R822" s="636"/>
      <c r="S822" s="636"/>
      <c r="T822" s="636"/>
      <c r="U822" s="636"/>
      <c r="V822" s="636"/>
      <c r="W822" s="636"/>
      <c r="X822" s="636"/>
      <c r="Y822" s="636"/>
      <c r="Z822" s="636"/>
      <c r="AA822" s="636"/>
    </row>
    <row r="823">
      <c r="A823" s="636"/>
      <c r="B823" s="636"/>
      <c r="C823" s="636"/>
      <c r="D823" s="636"/>
      <c r="E823" s="636"/>
      <c r="F823" s="636"/>
      <c r="G823" s="636"/>
      <c r="H823" s="636"/>
      <c r="I823" s="636"/>
      <c r="J823" s="636"/>
      <c r="K823" s="636"/>
      <c r="L823" s="636"/>
      <c r="M823" s="636"/>
      <c r="N823" s="636"/>
      <c r="O823" s="636"/>
      <c r="P823" s="636"/>
      <c r="Q823" s="636"/>
      <c r="R823" s="636"/>
      <c r="S823" s="636"/>
      <c r="T823" s="636"/>
      <c r="U823" s="636"/>
      <c r="V823" s="636"/>
      <c r="W823" s="636"/>
      <c r="X823" s="636"/>
      <c r="Y823" s="636"/>
      <c r="Z823" s="636"/>
      <c r="AA823" s="636"/>
    </row>
    <row r="824">
      <c r="A824" s="636"/>
      <c r="B824" s="636"/>
      <c r="C824" s="636"/>
      <c r="D824" s="636"/>
      <c r="E824" s="636"/>
      <c r="F824" s="636"/>
      <c r="G824" s="636"/>
      <c r="H824" s="636"/>
      <c r="I824" s="636"/>
      <c r="J824" s="636"/>
      <c r="K824" s="636"/>
      <c r="L824" s="636"/>
      <c r="M824" s="636"/>
      <c r="N824" s="636"/>
      <c r="O824" s="636"/>
      <c r="P824" s="636"/>
      <c r="Q824" s="636"/>
      <c r="R824" s="636"/>
      <c r="S824" s="636"/>
      <c r="T824" s="636"/>
      <c r="U824" s="636"/>
      <c r="V824" s="636"/>
      <c r="W824" s="636"/>
      <c r="X824" s="636"/>
      <c r="Y824" s="636"/>
      <c r="Z824" s="636"/>
      <c r="AA824" s="636"/>
    </row>
    <row r="825">
      <c r="A825" s="636"/>
      <c r="B825" s="636"/>
      <c r="C825" s="636"/>
      <c r="D825" s="636"/>
      <c r="E825" s="636"/>
      <c r="F825" s="636"/>
      <c r="G825" s="636"/>
      <c r="H825" s="636"/>
      <c r="I825" s="636"/>
      <c r="J825" s="636"/>
      <c r="K825" s="636"/>
      <c r="L825" s="636"/>
      <c r="M825" s="636"/>
      <c r="N825" s="636"/>
      <c r="O825" s="636"/>
      <c r="P825" s="636"/>
      <c r="Q825" s="636"/>
      <c r="R825" s="636"/>
      <c r="S825" s="636"/>
      <c r="T825" s="636"/>
      <c r="U825" s="636"/>
      <c r="V825" s="636"/>
      <c r="W825" s="636"/>
      <c r="X825" s="636"/>
      <c r="Y825" s="636"/>
      <c r="Z825" s="636"/>
      <c r="AA825" s="636"/>
    </row>
    <row r="826">
      <c r="A826" s="636"/>
      <c r="B826" s="636"/>
      <c r="C826" s="636"/>
      <c r="D826" s="636"/>
      <c r="E826" s="636"/>
      <c r="F826" s="636"/>
      <c r="G826" s="636"/>
      <c r="H826" s="636"/>
      <c r="I826" s="636"/>
      <c r="J826" s="636"/>
      <c r="K826" s="636"/>
      <c r="L826" s="636"/>
      <c r="M826" s="636"/>
      <c r="N826" s="636"/>
      <c r="O826" s="636"/>
      <c r="P826" s="636"/>
      <c r="Q826" s="636"/>
      <c r="R826" s="636"/>
      <c r="S826" s="636"/>
      <c r="T826" s="636"/>
      <c r="U826" s="636"/>
      <c r="V826" s="636"/>
      <c r="W826" s="636"/>
      <c r="X826" s="636"/>
      <c r="Y826" s="636"/>
      <c r="Z826" s="636"/>
      <c r="AA826" s="636"/>
    </row>
    <row r="827">
      <c r="A827" s="636"/>
      <c r="B827" s="636"/>
      <c r="C827" s="636"/>
      <c r="D827" s="636"/>
      <c r="E827" s="636"/>
      <c r="F827" s="636"/>
      <c r="G827" s="636"/>
      <c r="H827" s="636"/>
      <c r="I827" s="636"/>
      <c r="J827" s="636"/>
      <c r="K827" s="636"/>
      <c r="L827" s="636"/>
      <c r="M827" s="636"/>
      <c r="N827" s="636"/>
      <c r="O827" s="636"/>
      <c r="P827" s="636"/>
      <c r="Q827" s="636"/>
      <c r="R827" s="636"/>
      <c r="S827" s="636"/>
      <c r="T827" s="636"/>
      <c r="U827" s="636"/>
      <c r="V827" s="636"/>
      <c r="W827" s="636"/>
      <c r="X827" s="636"/>
      <c r="Y827" s="636"/>
      <c r="Z827" s="636"/>
      <c r="AA827" s="636"/>
    </row>
    <row r="828">
      <c r="A828" s="636"/>
      <c r="B828" s="636"/>
      <c r="C828" s="636"/>
      <c r="D828" s="636"/>
      <c r="E828" s="636"/>
      <c r="F828" s="636"/>
      <c r="G828" s="636"/>
      <c r="H828" s="636"/>
      <c r="I828" s="636"/>
      <c r="J828" s="636"/>
      <c r="K828" s="636"/>
      <c r="L828" s="636"/>
      <c r="M828" s="636"/>
      <c r="N828" s="636"/>
      <c r="O828" s="636"/>
      <c r="P828" s="636"/>
      <c r="Q828" s="636"/>
      <c r="R828" s="636"/>
      <c r="S828" s="636"/>
      <c r="T828" s="636"/>
      <c r="U828" s="636"/>
      <c r="V828" s="636"/>
      <c r="W828" s="636"/>
      <c r="X828" s="636"/>
      <c r="Y828" s="636"/>
      <c r="Z828" s="636"/>
      <c r="AA828" s="636"/>
    </row>
    <row r="829">
      <c r="A829" s="636"/>
      <c r="B829" s="636"/>
      <c r="C829" s="636"/>
      <c r="D829" s="636"/>
      <c r="E829" s="636"/>
      <c r="F829" s="636"/>
      <c r="G829" s="636"/>
      <c r="H829" s="636"/>
      <c r="I829" s="636"/>
      <c r="J829" s="636"/>
      <c r="K829" s="636"/>
      <c r="L829" s="636"/>
      <c r="M829" s="636"/>
      <c r="N829" s="636"/>
      <c r="O829" s="636"/>
      <c r="P829" s="636"/>
      <c r="Q829" s="636"/>
      <c r="R829" s="636"/>
      <c r="S829" s="636"/>
      <c r="T829" s="636"/>
      <c r="U829" s="636"/>
      <c r="V829" s="636"/>
      <c r="W829" s="636"/>
      <c r="X829" s="636"/>
      <c r="Y829" s="636"/>
      <c r="Z829" s="636"/>
      <c r="AA829" s="636"/>
    </row>
    <row r="830">
      <c r="A830" s="636"/>
      <c r="B830" s="636"/>
      <c r="C830" s="636"/>
      <c r="D830" s="636"/>
      <c r="E830" s="636"/>
      <c r="F830" s="636"/>
      <c r="G830" s="636"/>
      <c r="H830" s="636"/>
      <c r="I830" s="636"/>
      <c r="J830" s="636"/>
      <c r="K830" s="636"/>
      <c r="L830" s="636"/>
      <c r="M830" s="636"/>
      <c r="N830" s="636"/>
      <c r="O830" s="636"/>
      <c r="P830" s="636"/>
      <c r="Q830" s="636"/>
      <c r="R830" s="636"/>
      <c r="S830" s="636"/>
      <c r="T830" s="636"/>
      <c r="U830" s="636"/>
      <c r="V830" s="636"/>
      <c r="W830" s="636"/>
      <c r="X830" s="636"/>
      <c r="Y830" s="636"/>
      <c r="Z830" s="636"/>
      <c r="AA830" s="636"/>
    </row>
    <row r="831">
      <c r="A831" s="636"/>
      <c r="B831" s="636"/>
      <c r="C831" s="636"/>
      <c r="D831" s="636"/>
      <c r="E831" s="636"/>
      <c r="F831" s="636"/>
      <c r="G831" s="636"/>
      <c r="H831" s="636"/>
      <c r="I831" s="636"/>
      <c r="J831" s="636"/>
      <c r="K831" s="636"/>
      <c r="L831" s="636"/>
      <c r="M831" s="636"/>
      <c r="N831" s="636"/>
      <c r="O831" s="636"/>
      <c r="P831" s="636"/>
      <c r="Q831" s="636"/>
      <c r="R831" s="636"/>
      <c r="S831" s="636"/>
      <c r="T831" s="636"/>
      <c r="U831" s="636"/>
      <c r="V831" s="636"/>
      <c r="W831" s="636"/>
      <c r="X831" s="636"/>
      <c r="Y831" s="636"/>
      <c r="Z831" s="636"/>
      <c r="AA831" s="636"/>
    </row>
    <row r="832">
      <c r="A832" s="636"/>
      <c r="B832" s="636"/>
      <c r="C832" s="636"/>
      <c r="D832" s="636"/>
      <c r="E832" s="636"/>
      <c r="F832" s="636"/>
      <c r="G832" s="636"/>
      <c r="H832" s="636"/>
      <c r="I832" s="636"/>
      <c r="J832" s="636"/>
      <c r="K832" s="636"/>
      <c r="L832" s="636"/>
      <c r="M832" s="636"/>
      <c r="N832" s="636"/>
      <c r="O832" s="636"/>
      <c r="P832" s="636"/>
      <c r="Q832" s="636"/>
      <c r="R832" s="636"/>
      <c r="S832" s="636"/>
      <c r="T832" s="636"/>
      <c r="U832" s="636"/>
      <c r="V832" s="636"/>
      <c r="W832" s="636"/>
      <c r="X832" s="636"/>
      <c r="Y832" s="636"/>
      <c r="Z832" s="636"/>
      <c r="AA832" s="636"/>
    </row>
    <row r="833">
      <c r="A833" s="636"/>
      <c r="B833" s="636"/>
      <c r="C833" s="636"/>
      <c r="D833" s="636"/>
      <c r="E833" s="636"/>
      <c r="F833" s="636"/>
      <c r="G833" s="636"/>
      <c r="H833" s="636"/>
      <c r="I833" s="636"/>
      <c r="J833" s="636"/>
      <c r="K833" s="636"/>
      <c r="L833" s="636"/>
      <c r="M833" s="636"/>
      <c r="N833" s="636"/>
      <c r="O833" s="636"/>
      <c r="P833" s="636"/>
      <c r="Q833" s="636"/>
      <c r="R833" s="636"/>
      <c r="S833" s="636"/>
      <c r="T833" s="636"/>
      <c r="U833" s="636"/>
      <c r="V833" s="636"/>
      <c r="W833" s="636"/>
      <c r="X833" s="636"/>
      <c r="Y833" s="636"/>
      <c r="Z833" s="636"/>
      <c r="AA833" s="636"/>
    </row>
    <row r="834">
      <c r="A834" s="636"/>
      <c r="B834" s="636"/>
      <c r="C834" s="636"/>
      <c r="D834" s="636"/>
      <c r="E834" s="636"/>
      <c r="F834" s="636"/>
      <c r="G834" s="636"/>
      <c r="H834" s="636"/>
      <c r="I834" s="636"/>
      <c r="J834" s="636"/>
      <c r="K834" s="636"/>
      <c r="L834" s="636"/>
      <c r="M834" s="636"/>
      <c r="N834" s="636"/>
      <c r="O834" s="636"/>
      <c r="P834" s="636"/>
      <c r="Q834" s="636"/>
      <c r="R834" s="636"/>
      <c r="S834" s="636"/>
      <c r="T834" s="636"/>
      <c r="U834" s="636"/>
      <c r="V834" s="636"/>
      <c r="W834" s="636"/>
      <c r="X834" s="636"/>
      <c r="Y834" s="636"/>
      <c r="Z834" s="636"/>
      <c r="AA834" s="636"/>
    </row>
    <row r="835">
      <c r="A835" s="636"/>
      <c r="B835" s="636"/>
      <c r="C835" s="636"/>
      <c r="D835" s="636"/>
      <c r="E835" s="636"/>
      <c r="F835" s="636"/>
      <c r="G835" s="636"/>
      <c r="H835" s="636"/>
      <c r="I835" s="636"/>
      <c r="J835" s="636"/>
      <c r="K835" s="636"/>
      <c r="L835" s="636"/>
      <c r="M835" s="636"/>
      <c r="N835" s="636"/>
      <c r="O835" s="636"/>
      <c r="P835" s="636"/>
      <c r="Q835" s="636"/>
      <c r="R835" s="636"/>
      <c r="S835" s="636"/>
      <c r="T835" s="636"/>
      <c r="U835" s="636"/>
      <c r="V835" s="636"/>
      <c r="W835" s="636"/>
      <c r="X835" s="636"/>
      <c r="Y835" s="636"/>
      <c r="Z835" s="636"/>
      <c r="AA835" s="636"/>
    </row>
    <row r="836">
      <c r="A836" s="636"/>
      <c r="B836" s="636"/>
      <c r="C836" s="636"/>
      <c r="D836" s="636"/>
      <c r="E836" s="636"/>
      <c r="F836" s="636"/>
      <c r="G836" s="636"/>
      <c r="H836" s="636"/>
      <c r="I836" s="636"/>
      <c r="J836" s="636"/>
      <c r="K836" s="636"/>
      <c r="L836" s="636"/>
      <c r="M836" s="636"/>
      <c r="N836" s="636"/>
      <c r="O836" s="636"/>
      <c r="P836" s="636"/>
      <c r="Q836" s="636"/>
      <c r="R836" s="636"/>
      <c r="S836" s="636"/>
      <c r="T836" s="636"/>
      <c r="U836" s="636"/>
      <c r="V836" s="636"/>
      <c r="W836" s="636"/>
      <c r="X836" s="636"/>
      <c r="Y836" s="636"/>
      <c r="Z836" s="636"/>
      <c r="AA836" s="636"/>
    </row>
    <row r="837">
      <c r="A837" s="636"/>
      <c r="B837" s="636"/>
      <c r="C837" s="636"/>
      <c r="D837" s="636"/>
      <c r="E837" s="636"/>
      <c r="F837" s="636"/>
      <c r="G837" s="636"/>
      <c r="H837" s="636"/>
      <c r="I837" s="636"/>
      <c r="J837" s="636"/>
      <c r="K837" s="636"/>
      <c r="L837" s="636"/>
      <c r="M837" s="636"/>
      <c r="N837" s="636"/>
      <c r="O837" s="636"/>
      <c r="P837" s="636"/>
      <c r="Q837" s="636"/>
      <c r="R837" s="636"/>
      <c r="S837" s="636"/>
      <c r="T837" s="636"/>
      <c r="U837" s="636"/>
      <c r="V837" s="636"/>
      <c r="W837" s="636"/>
      <c r="X837" s="636"/>
      <c r="Y837" s="636"/>
      <c r="Z837" s="636"/>
      <c r="AA837" s="636"/>
    </row>
    <row r="838">
      <c r="A838" s="636"/>
      <c r="B838" s="636"/>
      <c r="C838" s="636"/>
      <c r="D838" s="636"/>
      <c r="E838" s="636"/>
      <c r="F838" s="636"/>
      <c r="G838" s="636"/>
      <c r="H838" s="636"/>
      <c r="I838" s="636"/>
      <c r="J838" s="636"/>
      <c r="K838" s="636"/>
      <c r="L838" s="636"/>
      <c r="M838" s="636"/>
      <c r="N838" s="636"/>
      <c r="O838" s="636"/>
      <c r="P838" s="636"/>
      <c r="Q838" s="636"/>
      <c r="R838" s="636"/>
      <c r="S838" s="636"/>
      <c r="T838" s="636"/>
      <c r="U838" s="636"/>
      <c r="V838" s="636"/>
      <c r="W838" s="636"/>
      <c r="X838" s="636"/>
      <c r="Y838" s="636"/>
      <c r="Z838" s="636"/>
      <c r="AA838" s="636"/>
    </row>
    <row r="839">
      <c r="A839" s="636"/>
      <c r="B839" s="636"/>
      <c r="C839" s="636"/>
      <c r="D839" s="636"/>
      <c r="E839" s="636"/>
      <c r="F839" s="636"/>
      <c r="G839" s="636"/>
      <c r="H839" s="636"/>
      <c r="I839" s="636"/>
      <c r="J839" s="636"/>
      <c r="K839" s="636"/>
      <c r="L839" s="636"/>
      <c r="M839" s="636"/>
      <c r="N839" s="636"/>
      <c r="O839" s="636"/>
      <c r="P839" s="636"/>
      <c r="Q839" s="636"/>
      <c r="R839" s="636"/>
      <c r="S839" s="636"/>
      <c r="T839" s="636"/>
      <c r="U839" s="636"/>
      <c r="V839" s="636"/>
      <c r="W839" s="636"/>
      <c r="X839" s="636"/>
      <c r="Y839" s="636"/>
      <c r="Z839" s="636"/>
      <c r="AA839" s="636"/>
    </row>
    <row r="840">
      <c r="A840" s="636"/>
      <c r="B840" s="636"/>
      <c r="C840" s="636"/>
      <c r="D840" s="636"/>
      <c r="E840" s="636"/>
      <c r="F840" s="636"/>
      <c r="G840" s="636"/>
      <c r="H840" s="636"/>
      <c r="I840" s="636"/>
      <c r="J840" s="636"/>
      <c r="K840" s="636"/>
      <c r="L840" s="636"/>
      <c r="M840" s="636"/>
      <c r="N840" s="636"/>
      <c r="O840" s="636"/>
      <c r="P840" s="636"/>
      <c r="Q840" s="636"/>
      <c r="R840" s="636"/>
      <c r="S840" s="636"/>
      <c r="T840" s="636"/>
      <c r="U840" s="636"/>
      <c r="V840" s="636"/>
      <c r="W840" s="636"/>
      <c r="X840" s="636"/>
      <c r="Y840" s="636"/>
      <c r="Z840" s="636"/>
      <c r="AA840" s="636"/>
    </row>
    <row r="841">
      <c r="A841" s="636"/>
      <c r="B841" s="636"/>
      <c r="C841" s="636"/>
      <c r="D841" s="636"/>
      <c r="E841" s="636"/>
      <c r="F841" s="636"/>
      <c r="G841" s="636"/>
      <c r="H841" s="636"/>
      <c r="I841" s="636"/>
      <c r="J841" s="636"/>
      <c r="K841" s="636"/>
      <c r="L841" s="636"/>
      <c r="M841" s="636"/>
      <c r="N841" s="636"/>
      <c r="O841" s="636"/>
      <c r="P841" s="636"/>
      <c r="Q841" s="636"/>
      <c r="R841" s="636"/>
      <c r="S841" s="636"/>
      <c r="T841" s="636"/>
      <c r="U841" s="636"/>
      <c r="V841" s="636"/>
      <c r="W841" s="636"/>
      <c r="X841" s="636"/>
      <c r="Y841" s="636"/>
      <c r="Z841" s="636"/>
      <c r="AA841" s="636"/>
    </row>
    <row r="842">
      <c r="A842" s="636"/>
      <c r="B842" s="636"/>
      <c r="C842" s="636"/>
      <c r="D842" s="636"/>
      <c r="E842" s="636"/>
      <c r="F842" s="636"/>
      <c r="G842" s="636"/>
      <c r="H842" s="636"/>
      <c r="I842" s="636"/>
      <c r="J842" s="636"/>
      <c r="K842" s="636"/>
      <c r="L842" s="636"/>
      <c r="M842" s="636"/>
      <c r="N842" s="636"/>
      <c r="O842" s="636"/>
      <c r="P842" s="636"/>
      <c r="Q842" s="636"/>
      <c r="R842" s="636"/>
      <c r="S842" s="636"/>
      <c r="T842" s="636"/>
      <c r="U842" s="636"/>
      <c r="V842" s="636"/>
      <c r="W842" s="636"/>
      <c r="X842" s="636"/>
      <c r="Y842" s="636"/>
      <c r="Z842" s="636"/>
      <c r="AA842" s="636"/>
    </row>
    <row r="843">
      <c r="A843" s="636"/>
      <c r="B843" s="636"/>
      <c r="C843" s="636"/>
      <c r="D843" s="636"/>
      <c r="E843" s="636"/>
      <c r="F843" s="636"/>
      <c r="G843" s="636"/>
      <c r="H843" s="636"/>
      <c r="I843" s="636"/>
      <c r="J843" s="636"/>
      <c r="K843" s="636"/>
      <c r="L843" s="636"/>
      <c r="M843" s="636"/>
      <c r="N843" s="636"/>
      <c r="O843" s="636"/>
      <c r="P843" s="636"/>
      <c r="Q843" s="636"/>
      <c r="R843" s="636"/>
      <c r="S843" s="636"/>
      <c r="T843" s="636"/>
      <c r="U843" s="636"/>
      <c r="V843" s="636"/>
      <c r="W843" s="636"/>
      <c r="X843" s="636"/>
      <c r="Y843" s="636"/>
      <c r="Z843" s="636"/>
      <c r="AA843" s="636"/>
    </row>
    <row r="844">
      <c r="A844" s="636"/>
      <c r="B844" s="636"/>
      <c r="C844" s="636"/>
      <c r="D844" s="636"/>
      <c r="E844" s="636"/>
      <c r="F844" s="636"/>
      <c r="G844" s="636"/>
      <c r="H844" s="636"/>
      <c r="I844" s="636"/>
      <c r="J844" s="636"/>
      <c r="K844" s="636"/>
      <c r="L844" s="636"/>
      <c r="M844" s="636"/>
      <c r="N844" s="636"/>
      <c r="O844" s="636"/>
      <c r="P844" s="636"/>
      <c r="Q844" s="636"/>
      <c r="R844" s="636"/>
      <c r="S844" s="636"/>
      <c r="T844" s="636"/>
      <c r="U844" s="636"/>
      <c r="V844" s="636"/>
      <c r="W844" s="636"/>
      <c r="X844" s="636"/>
      <c r="Y844" s="636"/>
      <c r="Z844" s="636"/>
      <c r="AA844" s="636"/>
    </row>
    <row r="845">
      <c r="A845" s="636"/>
      <c r="B845" s="636"/>
      <c r="C845" s="636"/>
      <c r="D845" s="636"/>
      <c r="E845" s="636"/>
      <c r="F845" s="636"/>
      <c r="G845" s="636"/>
      <c r="H845" s="636"/>
      <c r="I845" s="636"/>
      <c r="J845" s="636"/>
      <c r="K845" s="636"/>
      <c r="L845" s="636"/>
      <c r="M845" s="636"/>
      <c r="N845" s="636"/>
      <c r="O845" s="636"/>
      <c r="P845" s="636"/>
      <c r="Q845" s="636"/>
      <c r="R845" s="636"/>
      <c r="S845" s="636"/>
      <c r="T845" s="636"/>
      <c r="U845" s="636"/>
      <c r="V845" s="636"/>
      <c r="W845" s="636"/>
      <c r="X845" s="636"/>
      <c r="Y845" s="636"/>
      <c r="Z845" s="636"/>
      <c r="AA845" s="636"/>
    </row>
    <row r="846">
      <c r="A846" s="636"/>
      <c r="B846" s="636"/>
      <c r="C846" s="636"/>
      <c r="D846" s="636"/>
      <c r="E846" s="636"/>
      <c r="F846" s="636"/>
      <c r="G846" s="636"/>
      <c r="H846" s="636"/>
      <c r="I846" s="636"/>
      <c r="J846" s="636"/>
      <c r="K846" s="636"/>
      <c r="L846" s="636"/>
      <c r="M846" s="636"/>
      <c r="N846" s="636"/>
      <c r="O846" s="636"/>
      <c r="P846" s="636"/>
      <c r="Q846" s="636"/>
      <c r="R846" s="636"/>
      <c r="S846" s="636"/>
      <c r="T846" s="636"/>
      <c r="U846" s="636"/>
      <c r="V846" s="636"/>
      <c r="W846" s="636"/>
      <c r="X846" s="636"/>
      <c r="Y846" s="636"/>
      <c r="Z846" s="636"/>
      <c r="AA846" s="636"/>
    </row>
    <row r="847">
      <c r="A847" s="636"/>
      <c r="B847" s="636"/>
      <c r="C847" s="636"/>
      <c r="D847" s="636"/>
      <c r="E847" s="636"/>
      <c r="F847" s="636"/>
      <c r="G847" s="636"/>
      <c r="H847" s="636"/>
      <c r="I847" s="636"/>
      <c r="J847" s="636"/>
      <c r="K847" s="636"/>
      <c r="L847" s="636"/>
      <c r="M847" s="636"/>
      <c r="N847" s="636"/>
      <c r="O847" s="636"/>
      <c r="P847" s="636"/>
      <c r="Q847" s="636"/>
      <c r="R847" s="636"/>
      <c r="S847" s="636"/>
      <c r="T847" s="636"/>
      <c r="U847" s="636"/>
      <c r="V847" s="636"/>
      <c r="W847" s="636"/>
      <c r="X847" s="636"/>
      <c r="Y847" s="636"/>
      <c r="Z847" s="636"/>
      <c r="AA847" s="636"/>
    </row>
    <row r="848">
      <c r="A848" s="636"/>
      <c r="B848" s="636"/>
      <c r="C848" s="636"/>
      <c r="D848" s="636"/>
      <c r="E848" s="636"/>
      <c r="F848" s="636"/>
      <c r="G848" s="636"/>
      <c r="H848" s="636"/>
      <c r="I848" s="636"/>
      <c r="J848" s="636"/>
      <c r="K848" s="636"/>
      <c r="L848" s="636"/>
      <c r="M848" s="636"/>
      <c r="N848" s="636"/>
      <c r="O848" s="636"/>
      <c r="P848" s="636"/>
      <c r="Q848" s="636"/>
      <c r="R848" s="636"/>
      <c r="S848" s="636"/>
      <c r="T848" s="636"/>
      <c r="U848" s="636"/>
      <c r="V848" s="636"/>
      <c r="W848" s="636"/>
      <c r="X848" s="636"/>
      <c r="Y848" s="636"/>
      <c r="Z848" s="636"/>
      <c r="AA848" s="636"/>
    </row>
    <row r="849">
      <c r="A849" s="636"/>
      <c r="B849" s="636"/>
      <c r="C849" s="636"/>
      <c r="D849" s="636"/>
      <c r="E849" s="636"/>
      <c r="F849" s="636"/>
      <c r="G849" s="636"/>
      <c r="H849" s="636"/>
      <c r="I849" s="636"/>
      <c r="J849" s="636"/>
      <c r="K849" s="636"/>
      <c r="L849" s="636"/>
      <c r="M849" s="636"/>
      <c r="N849" s="636"/>
      <c r="O849" s="636"/>
      <c r="P849" s="636"/>
      <c r="Q849" s="636"/>
      <c r="R849" s="636"/>
      <c r="S849" s="636"/>
      <c r="T849" s="636"/>
      <c r="U849" s="636"/>
      <c r="V849" s="636"/>
      <c r="W849" s="636"/>
      <c r="X849" s="636"/>
      <c r="Y849" s="636"/>
      <c r="Z849" s="636"/>
      <c r="AA849" s="636"/>
    </row>
    <row r="850">
      <c r="A850" s="636"/>
      <c r="B850" s="636"/>
      <c r="C850" s="636"/>
      <c r="D850" s="636"/>
      <c r="E850" s="636"/>
      <c r="F850" s="636"/>
      <c r="G850" s="636"/>
      <c r="H850" s="636"/>
      <c r="I850" s="636"/>
      <c r="J850" s="636"/>
      <c r="K850" s="636"/>
      <c r="L850" s="636"/>
      <c r="M850" s="636"/>
      <c r="N850" s="636"/>
      <c r="O850" s="636"/>
      <c r="P850" s="636"/>
      <c r="Q850" s="636"/>
      <c r="R850" s="636"/>
      <c r="S850" s="636"/>
      <c r="T850" s="636"/>
      <c r="U850" s="636"/>
      <c r="V850" s="636"/>
      <c r="W850" s="636"/>
      <c r="X850" s="636"/>
      <c r="Y850" s="636"/>
      <c r="Z850" s="636"/>
      <c r="AA850" s="636"/>
    </row>
    <row r="851">
      <c r="A851" s="636"/>
      <c r="B851" s="636"/>
      <c r="C851" s="636"/>
      <c r="D851" s="636"/>
      <c r="E851" s="636"/>
      <c r="F851" s="636"/>
      <c r="G851" s="636"/>
      <c r="H851" s="636"/>
      <c r="I851" s="636"/>
      <c r="J851" s="636"/>
      <c r="K851" s="636"/>
      <c r="L851" s="636"/>
      <c r="M851" s="636"/>
      <c r="N851" s="636"/>
      <c r="O851" s="636"/>
      <c r="P851" s="636"/>
      <c r="Q851" s="636"/>
      <c r="R851" s="636"/>
      <c r="S851" s="636"/>
      <c r="T851" s="636"/>
      <c r="U851" s="636"/>
      <c r="V851" s="636"/>
      <c r="W851" s="636"/>
      <c r="X851" s="636"/>
      <c r="Y851" s="636"/>
      <c r="Z851" s="636"/>
      <c r="AA851" s="636"/>
    </row>
    <row r="852">
      <c r="A852" s="636"/>
      <c r="B852" s="636"/>
      <c r="C852" s="636"/>
      <c r="D852" s="636"/>
      <c r="E852" s="636"/>
      <c r="F852" s="636"/>
      <c r="G852" s="636"/>
      <c r="H852" s="636"/>
      <c r="I852" s="636"/>
      <c r="J852" s="636"/>
      <c r="K852" s="636"/>
      <c r="L852" s="636"/>
      <c r="M852" s="636"/>
      <c r="N852" s="636"/>
      <c r="O852" s="636"/>
      <c r="P852" s="636"/>
      <c r="Q852" s="636"/>
      <c r="R852" s="636"/>
      <c r="S852" s="636"/>
      <c r="T852" s="636"/>
      <c r="U852" s="636"/>
      <c r="V852" s="636"/>
      <c r="W852" s="636"/>
      <c r="X852" s="636"/>
      <c r="Y852" s="636"/>
      <c r="Z852" s="636"/>
      <c r="AA852" s="636"/>
    </row>
    <row r="853">
      <c r="A853" s="636"/>
      <c r="B853" s="636"/>
      <c r="C853" s="636"/>
      <c r="D853" s="636"/>
      <c r="E853" s="636"/>
      <c r="F853" s="636"/>
      <c r="G853" s="636"/>
      <c r="H853" s="636"/>
      <c r="I853" s="636"/>
      <c r="J853" s="636"/>
      <c r="K853" s="636"/>
      <c r="L853" s="636"/>
      <c r="M853" s="636"/>
      <c r="N853" s="636"/>
      <c r="O853" s="636"/>
      <c r="P853" s="636"/>
      <c r="Q853" s="636"/>
      <c r="R853" s="636"/>
      <c r="S853" s="636"/>
      <c r="T853" s="636"/>
      <c r="U853" s="636"/>
      <c r="V853" s="636"/>
      <c r="W853" s="636"/>
      <c r="X853" s="636"/>
      <c r="Y853" s="636"/>
      <c r="Z853" s="636"/>
      <c r="AA853" s="636"/>
    </row>
    <row r="854">
      <c r="A854" s="636"/>
      <c r="B854" s="636"/>
      <c r="C854" s="636"/>
      <c r="D854" s="636"/>
      <c r="E854" s="636"/>
      <c r="F854" s="636"/>
      <c r="G854" s="636"/>
      <c r="H854" s="636"/>
      <c r="I854" s="636"/>
      <c r="J854" s="636"/>
      <c r="K854" s="636"/>
      <c r="L854" s="636"/>
      <c r="M854" s="636"/>
      <c r="N854" s="636"/>
      <c r="O854" s="636"/>
      <c r="P854" s="636"/>
      <c r="Q854" s="636"/>
      <c r="R854" s="636"/>
      <c r="S854" s="636"/>
      <c r="T854" s="636"/>
      <c r="U854" s="636"/>
      <c r="V854" s="636"/>
      <c r="W854" s="636"/>
      <c r="X854" s="636"/>
      <c r="Y854" s="636"/>
      <c r="Z854" s="636"/>
      <c r="AA854" s="636"/>
    </row>
    <row r="855">
      <c r="A855" s="636"/>
      <c r="B855" s="636"/>
      <c r="C855" s="636"/>
      <c r="D855" s="636"/>
      <c r="E855" s="636"/>
      <c r="F855" s="636"/>
      <c r="G855" s="636"/>
      <c r="H855" s="636"/>
      <c r="I855" s="636"/>
      <c r="J855" s="636"/>
      <c r="K855" s="636"/>
      <c r="L855" s="636"/>
      <c r="M855" s="636"/>
      <c r="N855" s="636"/>
      <c r="O855" s="636"/>
      <c r="P855" s="636"/>
      <c r="Q855" s="636"/>
      <c r="R855" s="636"/>
      <c r="S855" s="636"/>
      <c r="T855" s="636"/>
      <c r="U855" s="636"/>
      <c r="V855" s="636"/>
      <c r="W855" s="636"/>
      <c r="X855" s="636"/>
      <c r="Y855" s="636"/>
      <c r="Z855" s="636"/>
      <c r="AA855" s="636"/>
    </row>
    <row r="856">
      <c r="A856" s="636"/>
      <c r="B856" s="636"/>
      <c r="C856" s="636"/>
      <c r="D856" s="636"/>
      <c r="E856" s="636"/>
      <c r="F856" s="636"/>
      <c r="G856" s="636"/>
      <c r="H856" s="636"/>
      <c r="I856" s="636"/>
      <c r="J856" s="636"/>
      <c r="K856" s="636"/>
      <c r="L856" s="636"/>
      <c r="M856" s="636"/>
      <c r="N856" s="636"/>
      <c r="O856" s="636"/>
      <c r="P856" s="636"/>
      <c r="Q856" s="636"/>
      <c r="R856" s="636"/>
      <c r="S856" s="636"/>
      <c r="T856" s="636"/>
      <c r="U856" s="636"/>
      <c r="V856" s="636"/>
      <c r="W856" s="636"/>
      <c r="X856" s="636"/>
      <c r="Y856" s="636"/>
      <c r="Z856" s="636"/>
      <c r="AA856" s="636"/>
    </row>
    <row r="857">
      <c r="A857" s="636"/>
      <c r="B857" s="636"/>
      <c r="C857" s="636"/>
      <c r="D857" s="636"/>
      <c r="E857" s="636"/>
      <c r="F857" s="636"/>
      <c r="G857" s="636"/>
      <c r="H857" s="636"/>
      <c r="I857" s="636"/>
      <c r="J857" s="636"/>
      <c r="K857" s="636"/>
      <c r="L857" s="636"/>
      <c r="M857" s="636"/>
      <c r="N857" s="636"/>
      <c r="O857" s="636"/>
      <c r="P857" s="636"/>
      <c r="Q857" s="636"/>
      <c r="R857" s="636"/>
      <c r="S857" s="636"/>
      <c r="T857" s="636"/>
      <c r="U857" s="636"/>
      <c r="V857" s="636"/>
      <c r="W857" s="636"/>
      <c r="X857" s="636"/>
      <c r="Y857" s="636"/>
      <c r="Z857" s="636"/>
      <c r="AA857" s="636"/>
    </row>
    <row r="858">
      <c r="A858" s="636"/>
      <c r="B858" s="636"/>
      <c r="C858" s="636"/>
      <c r="D858" s="636"/>
      <c r="E858" s="636"/>
      <c r="F858" s="636"/>
      <c r="G858" s="636"/>
      <c r="H858" s="636"/>
      <c r="I858" s="636"/>
      <c r="J858" s="636"/>
      <c r="K858" s="636"/>
      <c r="L858" s="636"/>
      <c r="M858" s="636"/>
      <c r="N858" s="636"/>
      <c r="O858" s="636"/>
      <c r="P858" s="636"/>
      <c r="Q858" s="636"/>
      <c r="R858" s="636"/>
      <c r="S858" s="636"/>
      <c r="T858" s="636"/>
      <c r="U858" s="636"/>
      <c r="V858" s="636"/>
      <c r="W858" s="636"/>
      <c r="X858" s="636"/>
      <c r="Y858" s="636"/>
      <c r="Z858" s="636"/>
      <c r="AA858" s="636"/>
    </row>
    <row r="859">
      <c r="A859" s="636"/>
      <c r="B859" s="636"/>
      <c r="C859" s="636"/>
      <c r="D859" s="636"/>
      <c r="E859" s="636"/>
      <c r="F859" s="636"/>
      <c r="G859" s="636"/>
      <c r="H859" s="636"/>
      <c r="I859" s="636"/>
      <c r="J859" s="636"/>
      <c r="K859" s="636"/>
      <c r="L859" s="636"/>
      <c r="M859" s="636"/>
      <c r="N859" s="636"/>
      <c r="O859" s="636"/>
      <c r="P859" s="636"/>
      <c r="Q859" s="636"/>
      <c r="R859" s="636"/>
      <c r="S859" s="636"/>
      <c r="T859" s="636"/>
      <c r="U859" s="636"/>
      <c r="V859" s="636"/>
      <c r="W859" s="636"/>
      <c r="X859" s="636"/>
      <c r="Y859" s="636"/>
      <c r="Z859" s="636"/>
      <c r="AA859" s="636"/>
    </row>
    <row r="860">
      <c r="A860" s="636"/>
      <c r="B860" s="636"/>
      <c r="C860" s="636"/>
      <c r="D860" s="636"/>
      <c r="E860" s="636"/>
      <c r="F860" s="636"/>
      <c r="G860" s="636"/>
      <c r="H860" s="636"/>
      <c r="I860" s="636"/>
      <c r="J860" s="636"/>
      <c r="K860" s="636"/>
      <c r="L860" s="636"/>
      <c r="M860" s="636"/>
      <c r="N860" s="636"/>
      <c r="O860" s="636"/>
      <c r="P860" s="636"/>
      <c r="Q860" s="636"/>
      <c r="R860" s="636"/>
      <c r="S860" s="636"/>
      <c r="T860" s="636"/>
      <c r="U860" s="636"/>
      <c r="V860" s="636"/>
      <c r="W860" s="636"/>
      <c r="X860" s="636"/>
      <c r="Y860" s="636"/>
      <c r="Z860" s="636"/>
      <c r="AA860" s="636"/>
    </row>
    <row r="861">
      <c r="A861" s="636"/>
      <c r="B861" s="636"/>
      <c r="C861" s="636"/>
      <c r="D861" s="636"/>
      <c r="E861" s="636"/>
      <c r="F861" s="636"/>
      <c r="G861" s="636"/>
      <c r="H861" s="636"/>
      <c r="I861" s="636"/>
      <c r="J861" s="636"/>
      <c r="K861" s="636"/>
      <c r="L861" s="636"/>
      <c r="M861" s="636"/>
      <c r="N861" s="636"/>
      <c r="O861" s="636"/>
      <c r="P861" s="636"/>
      <c r="Q861" s="636"/>
      <c r="R861" s="636"/>
      <c r="S861" s="636"/>
      <c r="T861" s="636"/>
      <c r="U861" s="636"/>
      <c r="V861" s="636"/>
      <c r="W861" s="636"/>
      <c r="X861" s="636"/>
      <c r="Y861" s="636"/>
      <c r="Z861" s="636"/>
      <c r="AA861" s="636"/>
    </row>
    <row r="862">
      <c r="A862" s="636"/>
      <c r="B862" s="636"/>
      <c r="C862" s="636"/>
      <c r="D862" s="636"/>
      <c r="E862" s="636"/>
      <c r="F862" s="636"/>
      <c r="G862" s="636"/>
      <c r="H862" s="636"/>
      <c r="I862" s="636"/>
      <c r="J862" s="636"/>
      <c r="K862" s="636"/>
      <c r="L862" s="636"/>
      <c r="M862" s="636"/>
      <c r="N862" s="636"/>
      <c r="O862" s="636"/>
      <c r="P862" s="636"/>
      <c r="Q862" s="636"/>
      <c r="R862" s="636"/>
      <c r="S862" s="636"/>
      <c r="T862" s="636"/>
      <c r="U862" s="636"/>
      <c r="V862" s="636"/>
      <c r="W862" s="636"/>
      <c r="X862" s="636"/>
      <c r="Y862" s="636"/>
      <c r="Z862" s="636"/>
      <c r="AA862" s="636"/>
    </row>
    <row r="863">
      <c r="A863" s="636"/>
      <c r="B863" s="636"/>
      <c r="C863" s="636"/>
      <c r="D863" s="636"/>
      <c r="E863" s="636"/>
      <c r="F863" s="636"/>
      <c r="G863" s="636"/>
      <c r="H863" s="636"/>
      <c r="I863" s="636"/>
      <c r="J863" s="636"/>
      <c r="K863" s="636"/>
      <c r="L863" s="636"/>
      <c r="M863" s="636"/>
      <c r="N863" s="636"/>
      <c r="O863" s="636"/>
      <c r="P863" s="636"/>
      <c r="Q863" s="636"/>
      <c r="R863" s="636"/>
      <c r="S863" s="636"/>
      <c r="T863" s="636"/>
      <c r="U863" s="636"/>
      <c r="V863" s="636"/>
      <c r="W863" s="636"/>
      <c r="X863" s="636"/>
      <c r="Y863" s="636"/>
      <c r="Z863" s="636"/>
      <c r="AA863" s="636"/>
    </row>
    <row r="864">
      <c r="A864" s="636"/>
      <c r="B864" s="636"/>
      <c r="C864" s="636"/>
      <c r="D864" s="636"/>
      <c r="E864" s="636"/>
      <c r="F864" s="636"/>
      <c r="G864" s="636"/>
      <c r="H864" s="636"/>
      <c r="I864" s="636"/>
      <c r="J864" s="636"/>
      <c r="K864" s="636"/>
      <c r="L864" s="636"/>
      <c r="M864" s="636"/>
      <c r="N864" s="636"/>
      <c r="O864" s="636"/>
      <c r="P864" s="636"/>
      <c r="Q864" s="636"/>
      <c r="R864" s="636"/>
      <c r="S864" s="636"/>
      <c r="T864" s="636"/>
      <c r="U864" s="636"/>
      <c r="V864" s="636"/>
      <c r="W864" s="636"/>
      <c r="X864" s="636"/>
      <c r="Y864" s="636"/>
      <c r="Z864" s="636"/>
      <c r="AA864" s="636"/>
    </row>
    <row r="865">
      <c r="A865" s="636"/>
      <c r="B865" s="636"/>
      <c r="C865" s="636"/>
      <c r="D865" s="636"/>
      <c r="E865" s="636"/>
      <c r="F865" s="636"/>
      <c r="G865" s="636"/>
      <c r="H865" s="636"/>
      <c r="I865" s="636"/>
      <c r="J865" s="636"/>
      <c r="K865" s="636"/>
      <c r="L865" s="636"/>
      <c r="M865" s="636"/>
      <c r="N865" s="636"/>
      <c r="O865" s="636"/>
      <c r="P865" s="636"/>
      <c r="Q865" s="636"/>
      <c r="R865" s="636"/>
      <c r="S865" s="636"/>
      <c r="T865" s="636"/>
      <c r="U865" s="636"/>
      <c r="V865" s="636"/>
      <c r="W865" s="636"/>
      <c r="X865" s="636"/>
      <c r="Y865" s="636"/>
      <c r="Z865" s="636"/>
      <c r="AA865" s="636"/>
    </row>
    <row r="866">
      <c r="A866" s="636"/>
      <c r="B866" s="636"/>
      <c r="C866" s="636"/>
      <c r="D866" s="636"/>
      <c r="E866" s="636"/>
      <c r="F866" s="636"/>
      <c r="G866" s="636"/>
      <c r="H866" s="636"/>
      <c r="I866" s="636"/>
      <c r="J866" s="636"/>
      <c r="K866" s="636"/>
      <c r="L866" s="636"/>
      <c r="M866" s="636"/>
      <c r="N866" s="636"/>
      <c r="O866" s="636"/>
      <c r="P866" s="636"/>
      <c r="Q866" s="636"/>
      <c r="R866" s="636"/>
      <c r="S866" s="636"/>
      <c r="T866" s="636"/>
      <c r="U866" s="636"/>
      <c r="V866" s="636"/>
      <c r="W866" s="636"/>
      <c r="X866" s="636"/>
      <c r="Y866" s="636"/>
      <c r="Z866" s="636"/>
      <c r="AA866" s="636"/>
    </row>
    <row r="867">
      <c r="A867" s="636"/>
      <c r="B867" s="636"/>
      <c r="C867" s="636"/>
      <c r="D867" s="636"/>
      <c r="E867" s="636"/>
      <c r="F867" s="636"/>
      <c r="G867" s="636"/>
      <c r="H867" s="636"/>
      <c r="I867" s="636"/>
      <c r="J867" s="636"/>
      <c r="K867" s="636"/>
      <c r="L867" s="636"/>
      <c r="M867" s="636"/>
      <c r="N867" s="636"/>
      <c r="O867" s="636"/>
      <c r="P867" s="636"/>
      <c r="Q867" s="636"/>
      <c r="R867" s="636"/>
      <c r="S867" s="636"/>
      <c r="T867" s="636"/>
      <c r="U867" s="636"/>
      <c r="V867" s="636"/>
      <c r="W867" s="636"/>
      <c r="X867" s="636"/>
      <c r="Y867" s="636"/>
      <c r="Z867" s="636"/>
      <c r="AA867" s="636"/>
    </row>
    <row r="868">
      <c r="A868" s="636"/>
      <c r="B868" s="636"/>
      <c r="C868" s="636"/>
      <c r="D868" s="636"/>
      <c r="E868" s="636"/>
      <c r="F868" s="636"/>
      <c r="G868" s="636"/>
      <c r="H868" s="636"/>
      <c r="I868" s="636"/>
      <c r="J868" s="636"/>
      <c r="K868" s="636"/>
      <c r="L868" s="636"/>
      <c r="M868" s="636"/>
      <c r="N868" s="636"/>
      <c r="O868" s="636"/>
      <c r="P868" s="636"/>
      <c r="Q868" s="636"/>
      <c r="R868" s="636"/>
      <c r="S868" s="636"/>
      <c r="T868" s="636"/>
      <c r="U868" s="636"/>
      <c r="V868" s="636"/>
      <c r="W868" s="636"/>
      <c r="X868" s="636"/>
      <c r="Y868" s="636"/>
      <c r="Z868" s="636"/>
      <c r="AA868" s="636"/>
    </row>
    <row r="869">
      <c r="A869" s="636"/>
      <c r="B869" s="636"/>
      <c r="C869" s="636"/>
      <c r="D869" s="636"/>
      <c r="E869" s="636"/>
      <c r="F869" s="636"/>
      <c r="G869" s="636"/>
      <c r="H869" s="636"/>
      <c r="I869" s="636"/>
      <c r="J869" s="636"/>
      <c r="K869" s="636"/>
      <c r="L869" s="636"/>
      <c r="M869" s="636"/>
      <c r="N869" s="636"/>
      <c r="O869" s="636"/>
      <c r="P869" s="636"/>
      <c r="Q869" s="636"/>
      <c r="R869" s="636"/>
      <c r="S869" s="636"/>
      <c r="T869" s="636"/>
      <c r="U869" s="636"/>
      <c r="V869" s="636"/>
      <c r="W869" s="636"/>
      <c r="X869" s="636"/>
      <c r="Y869" s="636"/>
      <c r="Z869" s="636"/>
      <c r="AA869" s="636"/>
    </row>
    <row r="870">
      <c r="A870" s="636"/>
      <c r="B870" s="636"/>
      <c r="C870" s="636"/>
      <c r="D870" s="636"/>
      <c r="E870" s="636"/>
      <c r="F870" s="636"/>
      <c r="G870" s="636"/>
      <c r="H870" s="636"/>
      <c r="I870" s="636"/>
      <c r="J870" s="636"/>
      <c r="K870" s="636"/>
      <c r="L870" s="636"/>
      <c r="M870" s="636"/>
      <c r="N870" s="636"/>
      <c r="O870" s="636"/>
      <c r="P870" s="636"/>
      <c r="Q870" s="636"/>
      <c r="R870" s="636"/>
      <c r="S870" s="636"/>
      <c r="T870" s="636"/>
      <c r="U870" s="636"/>
      <c r="V870" s="636"/>
      <c r="W870" s="636"/>
      <c r="X870" s="636"/>
      <c r="Y870" s="636"/>
      <c r="Z870" s="636"/>
      <c r="AA870" s="636"/>
    </row>
    <row r="871">
      <c r="A871" s="636"/>
      <c r="B871" s="636"/>
      <c r="C871" s="636"/>
      <c r="D871" s="636"/>
      <c r="E871" s="636"/>
      <c r="F871" s="636"/>
      <c r="G871" s="636"/>
      <c r="H871" s="636"/>
      <c r="I871" s="636"/>
      <c r="J871" s="636"/>
      <c r="K871" s="636"/>
      <c r="L871" s="636"/>
      <c r="M871" s="636"/>
      <c r="N871" s="636"/>
      <c r="O871" s="636"/>
      <c r="P871" s="636"/>
      <c r="Q871" s="636"/>
      <c r="R871" s="636"/>
      <c r="S871" s="636"/>
      <c r="T871" s="636"/>
      <c r="U871" s="636"/>
      <c r="V871" s="636"/>
      <c r="W871" s="636"/>
      <c r="X871" s="636"/>
      <c r="Y871" s="636"/>
      <c r="Z871" s="636"/>
      <c r="AA871" s="636"/>
    </row>
    <row r="872">
      <c r="A872" s="636"/>
      <c r="B872" s="636"/>
      <c r="C872" s="636"/>
      <c r="D872" s="636"/>
      <c r="E872" s="636"/>
      <c r="F872" s="636"/>
      <c r="G872" s="636"/>
      <c r="H872" s="636"/>
      <c r="I872" s="636"/>
      <c r="J872" s="636"/>
      <c r="K872" s="636"/>
      <c r="L872" s="636"/>
      <c r="M872" s="636"/>
      <c r="N872" s="636"/>
      <c r="O872" s="636"/>
      <c r="P872" s="636"/>
      <c r="Q872" s="636"/>
      <c r="R872" s="636"/>
      <c r="S872" s="636"/>
      <c r="T872" s="636"/>
      <c r="U872" s="636"/>
      <c r="V872" s="636"/>
      <c r="W872" s="636"/>
      <c r="X872" s="636"/>
      <c r="Y872" s="636"/>
      <c r="Z872" s="636"/>
      <c r="AA872" s="636"/>
    </row>
    <row r="873">
      <c r="A873" s="636"/>
      <c r="B873" s="636"/>
      <c r="C873" s="636"/>
      <c r="D873" s="636"/>
      <c r="E873" s="636"/>
      <c r="F873" s="636"/>
      <c r="G873" s="636"/>
      <c r="H873" s="636"/>
      <c r="I873" s="636"/>
      <c r="J873" s="636"/>
      <c r="K873" s="636"/>
      <c r="L873" s="636"/>
      <c r="M873" s="636"/>
      <c r="N873" s="636"/>
      <c r="O873" s="636"/>
      <c r="P873" s="636"/>
      <c r="Q873" s="636"/>
      <c r="R873" s="636"/>
      <c r="S873" s="636"/>
      <c r="T873" s="636"/>
      <c r="U873" s="636"/>
      <c r="V873" s="636"/>
      <c r="W873" s="636"/>
      <c r="X873" s="636"/>
      <c r="Y873" s="636"/>
      <c r="Z873" s="636"/>
      <c r="AA873" s="636"/>
    </row>
    <row r="874">
      <c r="A874" s="636"/>
      <c r="B874" s="636"/>
      <c r="C874" s="636"/>
      <c r="D874" s="636"/>
      <c r="E874" s="636"/>
      <c r="F874" s="636"/>
      <c r="G874" s="636"/>
      <c r="H874" s="636"/>
      <c r="I874" s="636"/>
      <c r="J874" s="636"/>
      <c r="K874" s="636"/>
      <c r="L874" s="636"/>
      <c r="M874" s="636"/>
      <c r="N874" s="636"/>
      <c r="O874" s="636"/>
      <c r="P874" s="636"/>
      <c r="Q874" s="636"/>
      <c r="R874" s="636"/>
      <c r="S874" s="636"/>
      <c r="T874" s="636"/>
      <c r="U874" s="636"/>
      <c r="V874" s="636"/>
      <c r="W874" s="636"/>
      <c r="X874" s="636"/>
      <c r="Y874" s="636"/>
      <c r="Z874" s="636"/>
      <c r="AA874" s="636"/>
    </row>
    <row r="875">
      <c r="A875" s="636"/>
      <c r="B875" s="636"/>
      <c r="C875" s="636"/>
      <c r="D875" s="636"/>
      <c r="E875" s="636"/>
      <c r="F875" s="636"/>
      <c r="G875" s="636"/>
      <c r="H875" s="636"/>
      <c r="I875" s="636"/>
      <c r="J875" s="636"/>
      <c r="K875" s="636"/>
      <c r="L875" s="636"/>
      <c r="M875" s="636"/>
      <c r="N875" s="636"/>
      <c r="O875" s="636"/>
      <c r="P875" s="636"/>
      <c r="Q875" s="636"/>
      <c r="R875" s="636"/>
      <c r="S875" s="636"/>
      <c r="T875" s="636"/>
      <c r="U875" s="636"/>
      <c r="V875" s="636"/>
      <c r="W875" s="636"/>
      <c r="X875" s="636"/>
      <c r="Y875" s="636"/>
      <c r="Z875" s="636"/>
      <c r="AA875" s="636"/>
    </row>
    <row r="876">
      <c r="A876" s="636"/>
      <c r="B876" s="636"/>
      <c r="C876" s="636"/>
      <c r="D876" s="636"/>
      <c r="E876" s="636"/>
      <c r="F876" s="636"/>
      <c r="G876" s="636"/>
      <c r="H876" s="636"/>
      <c r="I876" s="636"/>
      <c r="J876" s="636"/>
      <c r="K876" s="636"/>
      <c r="L876" s="636"/>
      <c r="M876" s="636"/>
      <c r="N876" s="636"/>
      <c r="O876" s="636"/>
      <c r="P876" s="636"/>
      <c r="Q876" s="636"/>
      <c r="R876" s="636"/>
      <c r="S876" s="636"/>
      <c r="T876" s="636"/>
      <c r="U876" s="636"/>
      <c r="V876" s="636"/>
      <c r="W876" s="636"/>
      <c r="X876" s="636"/>
      <c r="Y876" s="636"/>
      <c r="Z876" s="636"/>
      <c r="AA876" s="636"/>
    </row>
    <row r="877">
      <c r="A877" s="636"/>
      <c r="B877" s="636"/>
      <c r="C877" s="636"/>
      <c r="D877" s="636"/>
      <c r="E877" s="636"/>
      <c r="F877" s="636"/>
      <c r="G877" s="636"/>
      <c r="H877" s="636"/>
      <c r="I877" s="636"/>
      <c r="J877" s="636"/>
      <c r="K877" s="636"/>
      <c r="L877" s="636"/>
      <c r="M877" s="636"/>
      <c r="N877" s="636"/>
      <c r="O877" s="636"/>
      <c r="P877" s="636"/>
      <c r="Q877" s="636"/>
      <c r="R877" s="636"/>
      <c r="S877" s="636"/>
      <c r="T877" s="636"/>
      <c r="U877" s="636"/>
      <c r="V877" s="636"/>
      <c r="W877" s="636"/>
      <c r="X877" s="636"/>
      <c r="Y877" s="636"/>
      <c r="Z877" s="636"/>
      <c r="AA877" s="636"/>
    </row>
    <row r="878">
      <c r="A878" s="636"/>
      <c r="B878" s="636"/>
      <c r="C878" s="636"/>
      <c r="D878" s="636"/>
      <c r="E878" s="636"/>
      <c r="F878" s="636"/>
      <c r="G878" s="636"/>
      <c r="H878" s="636"/>
      <c r="I878" s="636"/>
      <c r="J878" s="636"/>
      <c r="K878" s="636"/>
      <c r="L878" s="636"/>
      <c r="M878" s="636"/>
      <c r="N878" s="636"/>
      <c r="O878" s="636"/>
      <c r="P878" s="636"/>
      <c r="Q878" s="636"/>
      <c r="R878" s="636"/>
      <c r="S878" s="636"/>
      <c r="T878" s="636"/>
      <c r="U878" s="636"/>
      <c r="V878" s="636"/>
      <c r="W878" s="636"/>
      <c r="X878" s="636"/>
      <c r="Y878" s="636"/>
      <c r="Z878" s="636"/>
      <c r="AA878" s="636"/>
    </row>
    <row r="879">
      <c r="A879" s="636"/>
      <c r="B879" s="636"/>
      <c r="C879" s="636"/>
      <c r="D879" s="636"/>
      <c r="E879" s="636"/>
      <c r="F879" s="636"/>
      <c r="G879" s="636"/>
      <c r="H879" s="636"/>
      <c r="I879" s="636"/>
      <c r="J879" s="636"/>
      <c r="K879" s="636"/>
      <c r="L879" s="636"/>
      <c r="M879" s="636"/>
      <c r="N879" s="636"/>
      <c r="O879" s="636"/>
      <c r="P879" s="636"/>
      <c r="Q879" s="636"/>
      <c r="R879" s="636"/>
      <c r="S879" s="636"/>
      <c r="T879" s="636"/>
      <c r="U879" s="636"/>
      <c r="V879" s="636"/>
      <c r="W879" s="636"/>
      <c r="X879" s="636"/>
      <c r="Y879" s="636"/>
      <c r="Z879" s="636"/>
      <c r="AA879" s="636"/>
    </row>
    <row r="880">
      <c r="A880" s="636"/>
      <c r="B880" s="636"/>
      <c r="C880" s="636"/>
      <c r="D880" s="636"/>
      <c r="E880" s="636"/>
      <c r="F880" s="636"/>
      <c r="G880" s="636"/>
      <c r="H880" s="636"/>
      <c r="I880" s="636"/>
      <c r="J880" s="636"/>
      <c r="K880" s="636"/>
      <c r="L880" s="636"/>
      <c r="M880" s="636"/>
      <c r="N880" s="636"/>
      <c r="O880" s="636"/>
      <c r="P880" s="636"/>
      <c r="Q880" s="636"/>
      <c r="R880" s="636"/>
      <c r="S880" s="636"/>
      <c r="T880" s="636"/>
      <c r="U880" s="636"/>
      <c r="V880" s="636"/>
      <c r="W880" s="636"/>
      <c r="X880" s="636"/>
      <c r="Y880" s="636"/>
      <c r="Z880" s="636"/>
      <c r="AA880" s="636"/>
    </row>
    <row r="881">
      <c r="A881" s="636"/>
      <c r="B881" s="636"/>
      <c r="C881" s="636"/>
      <c r="D881" s="636"/>
      <c r="E881" s="636"/>
      <c r="F881" s="636"/>
      <c r="G881" s="636"/>
      <c r="H881" s="636"/>
      <c r="I881" s="636"/>
      <c r="J881" s="636"/>
      <c r="K881" s="636"/>
      <c r="L881" s="636"/>
      <c r="M881" s="636"/>
      <c r="N881" s="636"/>
      <c r="O881" s="636"/>
      <c r="P881" s="636"/>
      <c r="Q881" s="636"/>
      <c r="R881" s="636"/>
      <c r="S881" s="636"/>
      <c r="T881" s="636"/>
      <c r="U881" s="636"/>
      <c r="V881" s="636"/>
      <c r="W881" s="636"/>
      <c r="X881" s="636"/>
      <c r="Y881" s="636"/>
      <c r="Z881" s="636"/>
      <c r="AA881" s="636"/>
    </row>
    <row r="882">
      <c r="A882" s="636"/>
      <c r="B882" s="636"/>
      <c r="C882" s="636"/>
      <c r="D882" s="636"/>
      <c r="E882" s="636"/>
      <c r="F882" s="636"/>
      <c r="G882" s="636"/>
      <c r="H882" s="636"/>
      <c r="I882" s="636"/>
      <c r="J882" s="636"/>
      <c r="K882" s="636"/>
      <c r="L882" s="636"/>
      <c r="M882" s="636"/>
      <c r="N882" s="636"/>
      <c r="O882" s="636"/>
      <c r="P882" s="636"/>
      <c r="Q882" s="636"/>
      <c r="R882" s="636"/>
      <c r="S882" s="636"/>
      <c r="T882" s="636"/>
      <c r="U882" s="636"/>
      <c r="V882" s="636"/>
      <c r="W882" s="636"/>
      <c r="X882" s="636"/>
      <c r="Y882" s="636"/>
      <c r="Z882" s="636"/>
      <c r="AA882" s="636"/>
    </row>
    <row r="883">
      <c r="A883" s="636"/>
      <c r="B883" s="636"/>
      <c r="C883" s="636"/>
      <c r="D883" s="636"/>
      <c r="E883" s="636"/>
      <c r="F883" s="636"/>
      <c r="G883" s="636"/>
      <c r="H883" s="636"/>
      <c r="I883" s="636"/>
      <c r="J883" s="636"/>
      <c r="K883" s="636"/>
      <c r="L883" s="636"/>
      <c r="M883" s="636"/>
      <c r="N883" s="636"/>
      <c r="O883" s="636"/>
      <c r="P883" s="636"/>
      <c r="Q883" s="636"/>
      <c r="R883" s="636"/>
      <c r="S883" s="636"/>
      <c r="T883" s="636"/>
      <c r="U883" s="636"/>
      <c r="V883" s="636"/>
      <c r="W883" s="636"/>
      <c r="X883" s="636"/>
      <c r="Y883" s="636"/>
      <c r="Z883" s="636"/>
      <c r="AA883" s="636"/>
    </row>
    <row r="884">
      <c r="A884" s="636"/>
      <c r="B884" s="636"/>
      <c r="C884" s="636"/>
      <c r="D884" s="636"/>
      <c r="E884" s="636"/>
      <c r="F884" s="636"/>
      <c r="G884" s="636"/>
      <c r="H884" s="636"/>
      <c r="I884" s="636"/>
      <c r="J884" s="636"/>
      <c r="K884" s="636"/>
      <c r="L884" s="636"/>
      <c r="M884" s="636"/>
      <c r="N884" s="636"/>
      <c r="O884" s="636"/>
      <c r="P884" s="636"/>
      <c r="Q884" s="636"/>
      <c r="R884" s="636"/>
      <c r="S884" s="636"/>
      <c r="T884" s="636"/>
      <c r="U884" s="636"/>
      <c r="V884" s="636"/>
      <c r="W884" s="636"/>
      <c r="X884" s="636"/>
      <c r="Y884" s="636"/>
      <c r="Z884" s="636"/>
      <c r="AA884" s="636"/>
    </row>
    <row r="885">
      <c r="A885" s="636"/>
      <c r="B885" s="636"/>
      <c r="C885" s="636"/>
      <c r="D885" s="636"/>
      <c r="E885" s="636"/>
      <c r="F885" s="636"/>
      <c r="G885" s="636"/>
      <c r="H885" s="636"/>
      <c r="I885" s="636"/>
      <c r="J885" s="636"/>
      <c r="K885" s="636"/>
      <c r="L885" s="636"/>
      <c r="M885" s="636"/>
      <c r="N885" s="636"/>
      <c r="O885" s="636"/>
      <c r="P885" s="636"/>
      <c r="Q885" s="636"/>
      <c r="R885" s="636"/>
      <c r="S885" s="636"/>
      <c r="T885" s="636"/>
      <c r="U885" s="636"/>
      <c r="V885" s="636"/>
      <c r="W885" s="636"/>
      <c r="X885" s="636"/>
      <c r="Y885" s="636"/>
      <c r="Z885" s="636"/>
      <c r="AA885" s="636"/>
    </row>
    <row r="886">
      <c r="A886" s="636"/>
      <c r="B886" s="636"/>
      <c r="C886" s="636"/>
      <c r="D886" s="636"/>
      <c r="E886" s="636"/>
      <c r="F886" s="636"/>
      <c r="G886" s="636"/>
      <c r="H886" s="636"/>
      <c r="I886" s="636"/>
      <c r="J886" s="636"/>
      <c r="K886" s="636"/>
      <c r="L886" s="636"/>
      <c r="M886" s="636"/>
      <c r="N886" s="636"/>
      <c r="O886" s="636"/>
      <c r="P886" s="636"/>
      <c r="Q886" s="636"/>
      <c r="R886" s="636"/>
      <c r="S886" s="636"/>
      <c r="T886" s="636"/>
      <c r="U886" s="636"/>
      <c r="V886" s="636"/>
      <c r="W886" s="636"/>
      <c r="X886" s="636"/>
      <c r="Y886" s="636"/>
      <c r="Z886" s="636"/>
      <c r="AA886" s="636"/>
    </row>
    <row r="887">
      <c r="A887" s="636"/>
      <c r="B887" s="636"/>
      <c r="C887" s="636"/>
      <c r="D887" s="636"/>
      <c r="E887" s="636"/>
      <c r="F887" s="636"/>
      <c r="G887" s="636"/>
      <c r="H887" s="636"/>
      <c r="I887" s="636"/>
      <c r="J887" s="636"/>
      <c r="K887" s="636"/>
      <c r="L887" s="636"/>
      <c r="M887" s="636"/>
      <c r="N887" s="636"/>
      <c r="O887" s="636"/>
      <c r="P887" s="636"/>
      <c r="Q887" s="636"/>
      <c r="R887" s="636"/>
      <c r="S887" s="636"/>
      <c r="T887" s="636"/>
      <c r="U887" s="636"/>
      <c r="V887" s="636"/>
      <c r="W887" s="636"/>
      <c r="X887" s="636"/>
      <c r="Y887" s="636"/>
      <c r="Z887" s="636"/>
      <c r="AA887" s="636"/>
    </row>
    <row r="888">
      <c r="A888" s="636"/>
      <c r="B888" s="636"/>
      <c r="C888" s="636"/>
      <c r="D888" s="636"/>
      <c r="E888" s="636"/>
      <c r="F888" s="636"/>
      <c r="G888" s="636"/>
      <c r="H888" s="636"/>
      <c r="I888" s="636"/>
      <c r="J888" s="636"/>
      <c r="K888" s="636"/>
      <c r="L888" s="636"/>
      <c r="M888" s="636"/>
      <c r="N888" s="636"/>
      <c r="O888" s="636"/>
      <c r="P888" s="636"/>
      <c r="Q888" s="636"/>
      <c r="R888" s="636"/>
      <c r="S888" s="636"/>
      <c r="T888" s="636"/>
      <c r="U888" s="636"/>
      <c r="V888" s="636"/>
      <c r="W888" s="636"/>
      <c r="X888" s="636"/>
      <c r="Y888" s="636"/>
      <c r="Z888" s="636"/>
      <c r="AA888" s="636"/>
    </row>
    <row r="889">
      <c r="A889" s="636"/>
      <c r="B889" s="636"/>
      <c r="C889" s="636"/>
      <c r="D889" s="636"/>
      <c r="E889" s="636"/>
      <c r="F889" s="636"/>
      <c r="G889" s="636"/>
      <c r="H889" s="636"/>
      <c r="I889" s="636"/>
      <c r="J889" s="636"/>
      <c r="K889" s="636"/>
      <c r="L889" s="636"/>
      <c r="M889" s="636"/>
      <c r="N889" s="636"/>
      <c r="O889" s="636"/>
      <c r="P889" s="636"/>
      <c r="Q889" s="636"/>
      <c r="R889" s="636"/>
      <c r="S889" s="636"/>
      <c r="T889" s="636"/>
      <c r="U889" s="636"/>
      <c r="V889" s="636"/>
      <c r="W889" s="636"/>
      <c r="X889" s="636"/>
      <c r="Y889" s="636"/>
      <c r="Z889" s="636"/>
      <c r="AA889" s="636"/>
    </row>
    <row r="890">
      <c r="A890" s="636"/>
      <c r="B890" s="636"/>
      <c r="C890" s="636"/>
      <c r="D890" s="636"/>
      <c r="E890" s="636"/>
      <c r="F890" s="636"/>
      <c r="G890" s="636"/>
      <c r="H890" s="636"/>
      <c r="I890" s="636"/>
      <c r="J890" s="636"/>
      <c r="K890" s="636"/>
      <c r="L890" s="636"/>
      <c r="M890" s="636"/>
      <c r="N890" s="636"/>
      <c r="O890" s="636"/>
      <c r="P890" s="636"/>
      <c r="Q890" s="636"/>
      <c r="R890" s="636"/>
      <c r="S890" s="636"/>
      <c r="T890" s="636"/>
      <c r="U890" s="636"/>
      <c r="V890" s="636"/>
      <c r="W890" s="636"/>
      <c r="X890" s="636"/>
      <c r="Y890" s="636"/>
      <c r="Z890" s="636"/>
      <c r="AA890" s="636"/>
    </row>
    <row r="891">
      <c r="A891" s="636"/>
      <c r="B891" s="636"/>
      <c r="C891" s="636"/>
      <c r="D891" s="636"/>
      <c r="E891" s="636"/>
      <c r="F891" s="636"/>
      <c r="G891" s="636"/>
      <c r="H891" s="636"/>
      <c r="I891" s="636"/>
      <c r="J891" s="636"/>
      <c r="K891" s="636"/>
      <c r="L891" s="636"/>
      <c r="M891" s="636"/>
      <c r="N891" s="636"/>
      <c r="O891" s="636"/>
      <c r="P891" s="636"/>
      <c r="Q891" s="636"/>
      <c r="R891" s="636"/>
      <c r="S891" s="636"/>
      <c r="T891" s="636"/>
      <c r="U891" s="636"/>
      <c r="V891" s="636"/>
      <c r="W891" s="636"/>
      <c r="X891" s="636"/>
      <c r="Y891" s="636"/>
      <c r="Z891" s="636"/>
      <c r="AA891" s="636"/>
    </row>
    <row r="892">
      <c r="A892" s="636"/>
      <c r="B892" s="636"/>
      <c r="C892" s="636"/>
      <c r="D892" s="636"/>
      <c r="E892" s="636"/>
      <c r="F892" s="636"/>
      <c r="G892" s="636"/>
      <c r="H892" s="636"/>
      <c r="I892" s="636"/>
      <c r="J892" s="636"/>
      <c r="K892" s="636"/>
      <c r="L892" s="636"/>
      <c r="M892" s="636"/>
      <c r="N892" s="636"/>
      <c r="O892" s="636"/>
      <c r="P892" s="636"/>
      <c r="Q892" s="636"/>
      <c r="R892" s="636"/>
      <c r="S892" s="636"/>
      <c r="T892" s="636"/>
      <c r="U892" s="636"/>
      <c r="V892" s="636"/>
      <c r="W892" s="636"/>
      <c r="X892" s="636"/>
      <c r="Y892" s="636"/>
      <c r="Z892" s="636"/>
      <c r="AA892" s="636"/>
    </row>
    <row r="893">
      <c r="A893" s="636"/>
      <c r="B893" s="636"/>
      <c r="C893" s="636"/>
      <c r="D893" s="636"/>
      <c r="E893" s="636"/>
      <c r="F893" s="636"/>
      <c r="G893" s="636"/>
      <c r="H893" s="636"/>
      <c r="I893" s="636"/>
      <c r="J893" s="636"/>
      <c r="K893" s="636"/>
      <c r="L893" s="636"/>
      <c r="M893" s="636"/>
      <c r="N893" s="636"/>
      <c r="O893" s="636"/>
      <c r="P893" s="636"/>
      <c r="Q893" s="636"/>
      <c r="R893" s="636"/>
      <c r="S893" s="636"/>
      <c r="T893" s="636"/>
      <c r="U893" s="636"/>
      <c r="V893" s="636"/>
      <c r="W893" s="636"/>
      <c r="X893" s="636"/>
      <c r="Y893" s="636"/>
      <c r="Z893" s="636"/>
      <c r="AA893" s="636"/>
    </row>
    <row r="894">
      <c r="A894" s="636"/>
      <c r="B894" s="636"/>
      <c r="C894" s="636"/>
      <c r="D894" s="636"/>
      <c r="E894" s="636"/>
      <c r="F894" s="636"/>
      <c r="G894" s="636"/>
      <c r="H894" s="636"/>
      <c r="I894" s="636"/>
      <c r="J894" s="636"/>
      <c r="K894" s="636"/>
      <c r="L894" s="636"/>
      <c r="M894" s="636"/>
      <c r="N894" s="636"/>
      <c r="O894" s="636"/>
      <c r="P894" s="636"/>
      <c r="Q894" s="636"/>
      <c r="R894" s="636"/>
      <c r="S894" s="636"/>
      <c r="T894" s="636"/>
      <c r="U894" s="636"/>
      <c r="V894" s="636"/>
      <c r="W894" s="636"/>
      <c r="X894" s="636"/>
      <c r="Y894" s="636"/>
      <c r="Z894" s="636"/>
      <c r="AA894" s="636"/>
    </row>
    <row r="895">
      <c r="A895" s="636"/>
      <c r="B895" s="636"/>
      <c r="C895" s="636"/>
      <c r="D895" s="636"/>
      <c r="E895" s="636"/>
      <c r="F895" s="636"/>
      <c r="G895" s="636"/>
      <c r="H895" s="636"/>
      <c r="I895" s="636"/>
      <c r="J895" s="636"/>
      <c r="K895" s="636"/>
      <c r="L895" s="636"/>
      <c r="M895" s="636"/>
      <c r="N895" s="636"/>
      <c r="O895" s="636"/>
      <c r="P895" s="636"/>
      <c r="Q895" s="636"/>
      <c r="R895" s="636"/>
      <c r="S895" s="636"/>
      <c r="T895" s="636"/>
      <c r="U895" s="636"/>
      <c r="V895" s="636"/>
      <c r="W895" s="636"/>
      <c r="X895" s="636"/>
      <c r="Y895" s="636"/>
      <c r="Z895" s="636"/>
      <c r="AA895" s="636"/>
    </row>
    <row r="896">
      <c r="A896" s="636"/>
      <c r="B896" s="636"/>
      <c r="C896" s="636"/>
      <c r="D896" s="636"/>
      <c r="E896" s="636"/>
      <c r="F896" s="636"/>
      <c r="G896" s="636"/>
      <c r="H896" s="636"/>
      <c r="I896" s="636"/>
      <c r="J896" s="636"/>
      <c r="K896" s="636"/>
      <c r="L896" s="636"/>
      <c r="M896" s="636"/>
      <c r="N896" s="636"/>
      <c r="O896" s="636"/>
      <c r="P896" s="636"/>
      <c r="Q896" s="636"/>
      <c r="R896" s="636"/>
      <c r="S896" s="636"/>
      <c r="T896" s="636"/>
      <c r="U896" s="636"/>
      <c r="V896" s="636"/>
      <c r="W896" s="636"/>
      <c r="X896" s="636"/>
      <c r="Y896" s="636"/>
      <c r="Z896" s="636"/>
      <c r="AA896" s="636"/>
    </row>
    <row r="897">
      <c r="A897" s="636"/>
      <c r="B897" s="636"/>
      <c r="C897" s="636"/>
      <c r="D897" s="636"/>
      <c r="E897" s="636"/>
      <c r="F897" s="636"/>
      <c r="G897" s="636"/>
      <c r="H897" s="636"/>
      <c r="I897" s="636"/>
      <c r="J897" s="636"/>
      <c r="K897" s="636"/>
      <c r="L897" s="636"/>
      <c r="M897" s="636"/>
      <c r="N897" s="636"/>
      <c r="O897" s="636"/>
      <c r="P897" s="636"/>
      <c r="Q897" s="636"/>
      <c r="R897" s="636"/>
      <c r="S897" s="636"/>
      <c r="T897" s="636"/>
      <c r="U897" s="636"/>
      <c r="V897" s="636"/>
      <c r="W897" s="636"/>
      <c r="X897" s="636"/>
      <c r="Y897" s="636"/>
      <c r="Z897" s="636"/>
      <c r="AA897" s="636"/>
    </row>
    <row r="898">
      <c r="A898" s="636"/>
      <c r="B898" s="636"/>
      <c r="C898" s="636"/>
      <c r="D898" s="636"/>
      <c r="E898" s="636"/>
      <c r="F898" s="636"/>
      <c r="G898" s="636"/>
      <c r="H898" s="636"/>
      <c r="I898" s="636"/>
      <c r="J898" s="636"/>
      <c r="K898" s="636"/>
      <c r="L898" s="636"/>
      <c r="M898" s="636"/>
      <c r="N898" s="636"/>
      <c r="O898" s="636"/>
      <c r="P898" s="636"/>
      <c r="Q898" s="636"/>
      <c r="R898" s="636"/>
      <c r="S898" s="636"/>
      <c r="T898" s="636"/>
      <c r="U898" s="636"/>
      <c r="V898" s="636"/>
      <c r="W898" s="636"/>
      <c r="X898" s="636"/>
      <c r="Y898" s="636"/>
      <c r="Z898" s="636"/>
      <c r="AA898" s="636"/>
    </row>
    <row r="899">
      <c r="A899" s="636"/>
      <c r="B899" s="636"/>
      <c r="C899" s="636"/>
      <c r="D899" s="636"/>
      <c r="E899" s="636"/>
      <c r="F899" s="636"/>
      <c r="G899" s="636"/>
      <c r="H899" s="636"/>
      <c r="I899" s="636"/>
      <c r="J899" s="636"/>
      <c r="K899" s="636"/>
      <c r="L899" s="636"/>
      <c r="M899" s="636"/>
      <c r="N899" s="636"/>
      <c r="O899" s="636"/>
      <c r="P899" s="636"/>
      <c r="Q899" s="636"/>
      <c r="R899" s="636"/>
      <c r="S899" s="636"/>
      <c r="T899" s="636"/>
      <c r="U899" s="636"/>
      <c r="V899" s="636"/>
      <c r="W899" s="636"/>
      <c r="X899" s="636"/>
      <c r="Y899" s="636"/>
      <c r="Z899" s="636"/>
      <c r="AA899" s="636"/>
    </row>
    <row r="900">
      <c r="A900" s="636"/>
      <c r="B900" s="636"/>
      <c r="C900" s="636"/>
      <c r="D900" s="636"/>
      <c r="E900" s="636"/>
      <c r="F900" s="636"/>
      <c r="G900" s="636"/>
      <c r="H900" s="636"/>
      <c r="I900" s="636"/>
      <c r="J900" s="636"/>
      <c r="K900" s="636"/>
      <c r="L900" s="636"/>
      <c r="M900" s="636"/>
      <c r="N900" s="636"/>
      <c r="O900" s="636"/>
      <c r="P900" s="636"/>
      <c r="Q900" s="636"/>
      <c r="R900" s="636"/>
      <c r="S900" s="636"/>
      <c r="T900" s="636"/>
      <c r="U900" s="636"/>
      <c r="V900" s="636"/>
      <c r="W900" s="636"/>
      <c r="X900" s="636"/>
      <c r="Y900" s="636"/>
      <c r="Z900" s="636"/>
      <c r="AA900" s="636"/>
    </row>
    <row r="901">
      <c r="A901" s="636"/>
      <c r="B901" s="636"/>
      <c r="C901" s="636"/>
      <c r="D901" s="636"/>
      <c r="E901" s="636"/>
      <c r="F901" s="636"/>
      <c r="G901" s="636"/>
      <c r="H901" s="636"/>
      <c r="I901" s="636"/>
      <c r="J901" s="636"/>
      <c r="K901" s="636"/>
      <c r="L901" s="636"/>
      <c r="M901" s="636"/>
      <c r="N901" s="636"/>
      <c r="O901" s="636"/>
      <c r="P901" s="636"/>
      <c r="Q901" s="636"/>
      <c r="R901" s="636"/>
      <c r="S901" s="636"/>
      <c r="T901" s="636"/>
      <c r="U901" s="636"/>
      <c r="V901" s="636"/>
      <c r="W901" s="636"/>
      <c r="X901" s="636"/>
      <c r="Y901" s="636"/>
      <c r="Z901" s="636"/>
      <c r="AA901" s="636"/>
    </row>
    <row r="902">
      <c r="A902" s="636"/>
      <c r="B902" s="636"/>
      <c r="C902" s="636"/>
      <c r="D902" s="636"/>
      <c r="E902" s="636"/>
      <c r="F902" s="636"/>
      <c r="G902" s="636"/>
      <c r="H902" s="636"/>
      <c r="I902" s="636"/>
      <c r="J902" s="636"/>
      <c r="K902" s="636"/>
      <c r="L902" s="636"/>
      <c r="M902" s="636"/>
      <c r="N902" s="636"/>
      <c r="O902" s="636"/>
      <c r="P902" s="636"/>
      <c r="Q902" s="636"/>
      <c r="R902" s="636"/>
      <c r="S902" s="636"/>
      <c r="T902" s="636"/>
      <c r="U902" s="636"/>
      <c r="V902" s="636"/>
      <c r="W902" s="636"/>
      <c r="X902" s="636"/>
      <c r="Y902" s="636"/>
      <c r="Z902" s="636"/>
      <c r="AA902" s="636"/>
    </row>
    <row r="903">
      <c r="A903" s="636"/>
      <c r="B903" s="636"/>
      <c r="C903" s="636"/>
      <c r="D903" s="636"/>
      <c r="E903" s="636"/>
      <c r="F903" s="636"/>
      <c r="G903" s="636"/>
      <c r="H903" s="636"/>
      <c r="I903" s="636"/>
      <c r="J903" s="636"/>
      <c r="K903" s="636"/>
      <c r="L903" s="636"/>
      <c r="M903" s="636"/>
      <c r="N903" s="636"/>
      <c r="O903" s="636"/>
      <c r="P903" s="636"/>
      <c r="Q903" s="636"/>
      <c r="R903" s="636"/>
      <c r="S903" s="636"/>
      <c r="T903" s="636"/>
      <c r="U903" s="636"/>
      <c r="V903" s="636"/>
      <c r="W903" s="636"/>
      <c r="X903" s="636"/>
      <c r="Y903" s="636"/>
      <c r="Z903" s="636"/>
      <c r="AA903" s="636"/>
    </row>
    <row r="904">
      <c r="A904" s="636"/>
      <c r="B904" s="636"/>
      <c r="C904" s="636"/>
      <c r="D904" s="636"/>
      <c r="E904" s="636"/>
      <c r="F904" s="636"/>
      <c r="G904" s="636"/>
      <c r="H904" s="636"/>
      <c r="I904" s="636"/>
      <c r="J904" s="636"/>
      <c r="K904" s="636"/>
      <c r="L904" s="636"/>
      <c r="M904" s="636"/>
      <c r="N904" s="636"/>
      <c r="O904" s="636"/>
      <c r="P904" s="636"/>
      <c r="Q904" s="636"/>
      <c r="R904" s="636"/>
      <c r="S904" s="636"/>
      <c r="T904" s="636"/>
      <c r="U904" s="636"/>
      <c r="V904" s="636"/>
      <c r="W904" s="636"/>
      <c r="X904" s="636"/>
      <c r="Y904" s="636"/>
      <c r="Z904" s="636"/>
      <c r="AA904" s="636"/>
    </row>
    <row r="905">
      <c r="A905" s="636"/>
      <c r="B905" s="636"/>
      <c r="C905" s="636"/>
      <c r="D905" s="636"/>
      <c r="E905" s="636"/>
      <c r="F905" s="636"/>
      <c r="G905" s="636"/>
      <c r="H905" s="636"/>
      <c r="I905" s="636"/>
      <c r="J905" s="636"/>
      <c r="K905" s="636"/>
      <c r="L905" s="636"/>
      <c r="M905" s="636"/>
      <c r="N905" s="636"/>
      <c r="O905" s="636"/>
      <c r="P905" s="636"/>
      <c r="Q905" s="636"/>
      <c r="R905" s="636"/>
      <c r="S905" s="636"/>
      <c r="T905" s="636"/>
      <c r="U905" s="636"/>
      <c r="V905" s="636"/>
      <c r="W905" s="636"/>
      <c r="X905" s="636"/>
      <c r="Y905" s="636"/>
      <c r="Z905" s="636"/>
      <c r="AA905" s="636"/>
    </row>
    <row r="906">
      <c r="A906" s="636"/>
      <c r="B906" s="636"/>
      <c r="C906" s="636"/>
      <c r="D906" s="636"/>
      <c r="E906" s="636"/>
      <c r="F906" s="636"/>
      <c r="G906" s="636"/>
      <c r="H906" s="636"/>
      <c r="I906" s="636"/>
      <c r="J906" s="636"/>
      <c r="K906" s="636"/>
      <c r="L906" s="636"/>
      <c r="M906" s="636"/>
      <c r="N906" s="636"/>
      <c r="O906" s="636"/>
      <c r="P906" s="636"/>
      <c r="Q906" s="636"/>
      <c r="R906" s="636"/>
      <c r="S906" s="636"/>
      <c r="T906" s="636"/>
      <c r="U906" s="636"/>
      <c r="V906" s="636"/>
      <c r="W906" s="636"/>
      <c r="X906" s="636"/>
      <c r="Y906" s="636"/>
      <c r="Z906" s="636"/>
      <c r="AA906" s="636"/>
    </row>
    <row r="907">
      <c r="A907" s="636"/>
      <c r="B907" s="636"/>
      <c r="C907" s="636"/>
      <c r="D907" s="636"/>
      <c r="E907" s="636"/>
      <c r="F907" s="636"/>
      <c r="G907" s="636"/>
      <c r="H907" s="636"/>
      <c r="I907" s="636"/>
      <c r="J907" s="636"/>
      <c r="K907" s="636"/>
      <c r="L907" s="636"/>
      <c r="M907" s="636"/>
      <c r="N907" s="636"/>
      <c r="O907" s="636"/>
      <c r="P907" s="636"/>
      <c r="Q907" s="636"/>
      <c r="R907" s="636"/>
      <c r="S907" s="636"/>
      <c r="T907" s="636"/>
      <c r="U907" s="636"/>
      <c r="V907" s="636"/>
      <c r="W907" s="636"/>
      <c r="X907" s="636"/>
      <c r="Y907" s="636"/>
      <c r="Z907" s="636"/>
      <c r="AA907" s="636"/>
    </row>
    <row r="908">
      <c r="A908" s="636"/>
      <c r="B908" s="636"/>
      <c r="C908" s="636"/>
      <c r="D908" s="636"/>
      <c r="E908" s="636"/>
      <c r="F908" s="636"/>
      <c r="G908" s="636"/>
      <c r="H908" s="636"/>
      <c r="I908" s="636"/>
      <c r="J908" s="636"/>
      <c r="K908" s="636"/>
      <c r="L908" s="636"/>
      <c r="M908" s="636"/>
      <c r="N908" s="636"/>
      <c r="O908" s="636"/>
      <c r="P908" s="636"/>
      <c r="Q908" s="636"/>
      <c r="R908" s="636"/>
      <c r="S908" s="636"/>
      <c r="T908" s="636"/>
      <c r="U908" s="636"/>
      <c r="V908" s="636"/>
      <c r="W908" s="636"/>
      <c r="X908" s="636"/>
      <c r="Y908" s="636"/>
      <c r="Z908" s="636"/>
      <c r="AA908" s="636"/>
    </row>
    <row r="909">
      <c r="A909" s="636"/>
      <c r="B909" s="636"/>
      <c r="C909" s="636"/>
      <c r="D909" s="636"/>
      <c r="E909" s="636"/>
      <c r="F909" s="636"/>
      <c r="G909" s="636"/>
      <c r="H909" s="636"/>
      <c r="I909" s="636"/>
      <c r="J909" s="636"/>
      <c r="K909" s="636"/>
      <c r="L909" s="636"/>
      <c r="M909" s="636"/>
      <c r="N909" s="636"/>
      <c r="O909" s="636"/>
      <c r="P909" s="636"/>
      <c r="Q909" s="636"/>
      <c r="R909" s="636"/>
      <c r="S909" s="636"/>
      <c r="T909" s="636"/>
      <c r="U909" s="636"/>
      <c r="V909" s="636"/>
      <c r="W909" s="636"/>
      <c r="X909" s="636"/>
      <c r="Y909" s="636"/>
      <c r="Z909" s="636"/>
      <c r="AA909" s="636"/>
    </row>
    <row r="910">
      <c r="A910" s="636"/>
      <c r="B910" s="636"/>
      <c r="C910" s="636"/>
      <c r="D910" s="636"/>
      <c r="E910" s="636"/>
      <c r="F910" s="636"/>
      <c r="G910" s="636"/>
      <c r="H910" s="636"/>
      <c r="I910" s="636"/>
      <c r="J910" s="636"/>
      <c r="K910" s="636"/>
      <c r="L910" s="636"/>
      <c r="M910" s="636"/>
      <c r="N910" s="636"/>
      <c r="O910" s="636"/>
      <c r="P910" s="636"/>
      <c r="Q910" s="636"/>
      <c r="R910" s="636"/>
      <c r="S910" s="636"/>
      <c r="T910" s="636"/>
      <c r="U910" s="636"/>
      <c r="V910" s="636"/>
      <c r="W910" s="636"/>
      <c r="X910" s="636"/>
      <c r="Y910" s="636"/>
      <c r="Z910" s="636"/>
      <c r="AA910" s="636"/>
    </row>
    <row r="911">
      <c r="A911" s="636"/>
      <c r="B911" s="636"/>
      <c r="C911" s="636"/>
      <c r="D911" s="636"/>
      <c r="E911" s="636"/>
      <c r="F911" s="636"/>
      <c r="G911" s="636"/>
      <c r="H911" s="636"/>
      <c r="I911" s="636"/>
      <c r="J911" s="636"/>
      <c r="K911" s="636"/>
      <c r="L911" s="636"/>
      <c r="M911" s="636"/>
      <c r="N911" s="636"/>
      <c r="O911" s="636"/>
      <c r="P911" s="636"/>
      <c r="Q911" s="636"/>
      <c r="R911" s="636"/>
      <c r="S911" s="636"/>
      <c r="T911" s="636"/>
      <c r="U911" s="636"/>
      <c r="V911" s="636"/>
      <c r="W911" s="636"/>
      <c r="X911" s="636"/>
      <c r="Y911" s="636"/>
      <c r="Z911" s="636"/>
      <c r="AA911" s="636"/>
    </row>
    <row r="912">
      <c r="A912" s="636"/>
      <c r="B912" s="636"/>
      <c r="C912" s="636"/>
      <c r="D912" s="636"/>
      <c r="E912" s="636"/>
      <c r="F912" s="636"/>
      <c r="G912" s="636"/>
      <c r="H912" s="636"/>
      <c r="I912" s="636"/>
      <c r="J912" s="636"/>
      <c r="K912" s="636"/>
      <c r="L912" s="636"/>
      <c r="M912" s="636"/>
      <c r="N912" s="636"/>
      <c r="O912" s="636"/>
      <c r="P912" s="636"/>
      <c r="Q912" s="636"/>
      <c r="R912" s="636"/>
      <c r="S912" s="636"/>
      <c r="T912" s="636"/>
      <c r="U912" s="636"/>
      <c r="V912" s="636"/>
      <c r="W912" s="636"/>
      <c r="X912" s="636"/>
      <c r="Y912" s="636"/>
      <c r="Z912" s="636"/>
      <c r="AA912" s="636"/>
    </row>
    <row r="913">
      <c r="A913" s="636"/>
      <c r="B913" s="636"/>
      <c r="C913" s="636"/>
      <c r="D913" s="636"/>
      <c r="E913" s="636"/>
      <c r="F913" s="636"/>
      <c r="G913" s="636"/>
      <c r="H913" s="636"/>
      <c r="I913" s="636"/>
      <c r="J913" s="636"/>
      <c r="K913" s="636"/>
      <c r="L913" s="636"/>
      <c r="M913" s="636"/>
      <c r="N913" s="636"/>
      <c r="O913" s="636"/>
      <c r="P913" s="636"/>
      <c r="Q913" s="636"/>
      <c r="R913" s="636"/>
      <c r="S913" s="636"/>
      <c r="T913" s="636"/>
      <c r="U913" s="636"/>
      <c r="V913" s="636"/>
      <c r="W913" s="636"/>
      <c r="X913" s="636"/>
      <c r="Y913" s="636"/>
      <c r="Z913" s="636"/>
      <c r="AA913" s="636"/>
    </row>
    <row r="914">
      <c r="A914" s="636"/>
      <c r="B914" s="636"/>
      <c r="C914" s="636"/>
      <c r="D914" s="636"/>
      <c r="E914" s="636"/>
      <c r="F914" s="636"/>
      <c r="G914" s="636"/>
      <c r="H914" s="636"/>
      <c r="I914" s="636"/>
      <c r="J914" s="636"/>
      <c r="K914" s="636"/>
      <c r="L914" s="636"/>
      <c r="M914" s="636"/>
      <c r="N914" s="636"/>
      <c r="O914" s="636"/>
      <c r="P914" s="636"/>
      <c r="Q914" s="636"/>
      <c r="R914" s="636"/>
      <c r="S914" s="636"/>
      <c r="T914" s="636"/>
      <c r="U914" s="636"/>
      <c r="V914" s="636"/>
      <c r="W914" s="636"/>
      <c r="X914" s="636"/>
      <c r="Y914" s="636"/>
      <c r="Z914" s="636"/>
      <c r="AA914" s="636"/>
    </row>
    <row r="915">
      <c r="A915" s="636"/>
      <c r="B915" s="636"/>
      <c r="C915" s="636"/>
      <c r="D915" s="636"/>
      <c r="E915" s="636"/>
      <c r="F915" s="636"/>
      <c r="G915" s="636"/>
      <c r="H915" s="636"/>
      <c r="I915" s="636"/>
      <c r="J915" s="636"/>
      <c r="K915" s="636"/>
      <c r="L915" s="636"/>
      <c r="M915" s="636"/>
      <c r="N915" s="636"/>
      <c r="O915" s="636"/>
      <c r="P915" s="636"/>
      <c r="Q915" s="636"/>
      <c r="R915" s="636"/>
      <c r="S915" s="636"/>
      <c r="T915" s="636"/>
      <c r="U915" s="636"/>
      <c r="V915" s="636"/>
      <c r="W915" s="636"/>
      <c r="X915" s="636"/>
      <c r="Y915" s="636"/>
      <c r="Z915" s="636"/>
      <c r="AA915" s="636"/>
    </row>
    <row r="916">
      <c r="A916" s="636"/>
      <c r="B916" s="636"/>
      <c r="C916" s="636"/>
      <c r="D916" s="636"/>
      <c r="E916" s="636"/>
      <c r="F916" s="636"/>
      <c r="G916" s="636"/>
      <c r="H916" s="636"/>
      <c r="I916" s="636"/>
      <c r="J916" s="636"/>
      <c r="K916" s="636"/>
      <c r="L916" s="636"/>
      <c r="M916" s="636"/>
      <c r="N916" s="636"/>
      <c r="O916" s="636"/>
      <c r="P916" s="636"/>
      <c r="Q916" s="636"/>
      <c r="R916" s="636"/>
      <c r="S916" s="636"/>
      <c r="T916" s="636"/>
      <c r="U916" s="636"/>
      <c r="V916" s="636"/>
      <c r="W916" s="636"/>
      <c r="X916" s="636"/>
      <c r="Y916" s="636"/>
      <c r="Z916" s="636"/>
      <c r="AA916" s="636"/>
    </row>
    <row r="917">
      <c r="A917" s="636"/>
      <c r="B917" s="636"/>
      <c r="C917" s="636"/>
      <c r="D917" s="636"/>
      <c r="E917" s="636"/>
      <c r="F917" s="636"/>
      <c r="G917" s="636"/>
      <c r="H917" s="636"/>
      <c r="I917" s="636"/>
      <c r="J917" s="636"/>
      <c r="K917" s="636"/>
      <c r="L917" s="636"/>
      <c r="M917" s="636"/>
      <c r="N917" s="636"/>
      <c r="O917" s="636"/>
      <c r="P917" s="636"/>
      <c r="Q917" s="636"/>
      <c r="R917" s="636"/>
      <c r="S917" s="636"/>
      <c r="T917" s="636"/>
      <c r="U917" s="636"/>
      <c r="V917" s="636"/>
      <c r="W917" s="636"/>
      <c r="X917" s="636"/>
      <c r="Y917" s="636"/>
      <c r="Z917" s="636"/>
      <c r="AA917" s="636"/>
    </row>
    <row r="918">
      <c r="A918" s="636"/>
      <c r="B918" s="636"/>
      <c r="C918" s="636"/>
      <c r="D918" s="636"/>
      <c r="E918" s="636"/>
      <c r="F918" s="636"/>
      <c r="G918" s="636"/>
      <c r="H918" s="636"/>
      <c r="I918" s="636"/>
      <c r="J918" s="636"/>
      <c r="K918" s="636"/>
      <c r="L918" s="636"/>
      <c r="M918" s="636"/>
      <c r="N918" s="636"/>
      <c r="O918" s="636"/>
      <c r="P918" s="636"/>
      <c r="Q918" s="636"/>
      <c r="R918" s="636"/>
      <c r="S918" s="636"/>
      <c r="T918" s="636"/>
      <c r="U918" s="636"/>
      <c r="V918" s="636"/>
      <c r="W918" s="636"/>
      <c r="X918" s="636"/>
      <c r="Y918" s="636"/>
      <c r="Z918" s="636"/>
      <c r="AA918" s="636"/>
    </row>
    <row r="919">
      <c r="A919" s="636"/>
      <c r="B919" s="636"/>
      <c r="C919" s="636"/>
      <c r="D919" s="636"/>
      <c r="E919" s="636"/>
      <c r="F919" s="636"/>
      <c r="G919" s="636"/>
      <c r="H919" s="636"/>
      <c r="I919" s="636"/>
      <c r="J919" s="636"/>
      <c r="K919" s="636"/>
      <c r="L919" s="636"/>
      <c r="M919" s="636"/>
      <c r="N919" s="636"/>
      <c r="O919" s="636"/>
      <c r="P919" s="636"/>
      <c r="Q919" s="636"/>
      <c r="R919" s="636"/>
      <c r="S919" s="636"/>
      <c r="T919" s="636"/>
      <c r="U919" s="636"/>
      <c r="V919" s="636"/>
      <c r="W919" s="636"/>
      <c r="X919" s="636"/>
      <c r="Y919" s="636"/>
      <c r="Z919" s="636"/>
      <c r="AA919" s="636"/>
    </row>
    <row r="920">
      <c r="A920" s="636"/>
      <c r="B920" s="636"/>
      <c r="C920" s="636"/>
      <c r="D920" s="636"/>
      <c r="E920" s="636"/>
      <c r="F920" s="636"/>
      <c r="G920" s="636"/>
      <c r="H920" s="636"/>
      <c r="I920" s="636"/>
      <c r="J920" s="636"/>
      <c r="K920" s="636"/>
      <c r="L920" s="636"/>
      <c r="M920" s="636"/>
      <c r="N920" s="636"/>
      <c r="O920" s="636"/>
      <c r="P920" s="636"/>
      <c r="Q920" s="636"/>
      <c r="R920" s="636"/>
      <c r="S920" s="636"/>
      <c r="T920" s="636"/>
      <c r="U920" s="636"/>
      <c r="V920" s="636"/>
      <c r="W920" s="636"/>
      <c r="X920" s="636"/>
      <c r="Y920" s="636"/>
      <c r="Z920" s="636"/>
      <c r="AA920" s="636"/>
    </row>
    <row r="921">
      <c r="A921" s="636"/>
      <c r="B921" s="636"/>
      <c r="C921" s="636"/>
      <c r="D921" s="636"/>
      <c r="E921" s="636"/>
      <c r="F921" s="636"/>
      <c r="G921" s="636"/>
      <c r="H921" s="636"/>
      <c r="I921" s="636"/>
      <c r="J921" s="636"/>
      <c r="K921" s="636"/>
      <c r="L921" s="636"/>
      <c r="M921" s="636"/>
      <c r="N921" s="636"/>
      <c r="O921" s="636"/>
      <c r="P921" s="636"/>
      <c r="Q921" s="636"/>
      <c r="R921" s="636"/>
      <c r="S921" s="636"/>
      <c r="T921" s="636"/>
      <c r="U921" s="636"/>
      <c r="V921" s="636"/>
      <c r="W921" s="636"/>
      <c r="X921" s="636"/>
      <c r="Y921" s="636"/>
      <c r="Z921" s="636"/>
      <c r="AA921" s="636"/>
    </row>
    <row r="922">
      <c r="A922" s="636"/>
      <c r="B922" s="636"/>
      <c r="C922" s="636"/>
      <c r="D922" s="636"/>
      <c r="E922" s="636"/>
      <c r="F922" s="636"/>
      <c r="G922" s="636"/>
      <c r="H922" s="636"/>
      <c r="I922" s="636"/>
      <c r="J922" s="636"/>
      <c r="K922" s="636"/>
      <c r="L922" s="636"/>
      <c r="M922" s="636"/>
      <c r="N922" s="636"/>
      <c r="O922" s="636"/>
      <c r="P922" s="636"/>
      <c r="Q922" s="636"/>
      <c r="R922" s="636"/>
      <c r="S922" s="636"/>
      <c r="T922" s="636"/>
      <c r="U922" s="636"/>
      <c r="V922" s="636"/>
      <c r="W922" s="636"/>
      <c r="X922" s="636"/>
      <c r="Y922" s="636"/>
      <c r="Z922" s="636"/>
      <c r="AA922" s="636"/>
    </row>
    <row r="923">
      <c r="A923" s="636"/>
      <c r="B923" s="636"/>
      <c r="C923" s="636"/>
      <c r="D923" s="636"/>
      <c r="E923" s="636"/>
      <c r="F923" s="636"/>
      <c r="G923" s="636"/>
      <c r="H923" s="636"/>
      <c r="I923" s="636"/>
      <c r="J923" s="636"/>
      <c r="K923" s="636"/>
      <c r="L923" s="636"/>
      <c r="M923" s="636"/>
      <c r="N923" s="636"/>
      <c r="O923" s="636"/>
      <c r="P923" s="636"/>
      <c r="Q923" s="636"/>
      <c r="R923" s="636"/>
      <c r="S923" s="636"/>
      <c r="T923" s="636"/>
      <c r="U923" s="636"/>
      <c r="V923" s="636"/>
      <c r="W923" s="636"/>
      <c r="X923" s="636"/>
      <c r="Y923" s="636"/>
      <c r="Z923" s="636"/>
      <c r="AA923" s="636"/>
    </row>
    <row r="924">
      <c r="A924" s="636"/>
      <c r="B924" s="636"/>
      <c r="C924" s="636"/>
      <c r="D924" s="636"/>
      <c r="E924" s="636"/>
      <c r="F924" s="636"/>
      <c r="G924" s="636"/>
      <c r="H924" s="636"/>
      <c r="I924" s="636"/>
      <c r="J924" s="636"/>
      <c r="K924" s="636"/>
      <c r="L924" s="636"/>
      <c r="M924" s="636"/>
      <c r="N924" s="636"/>
      <c r="O924" s="636"/>
      <c r="P924" s="636"/>
      <c r="Q924" s="636"/>
      <c r="R924" s="636"/>
      <c r="S924" s="636"/>
      <c r="T924" s="636"/>
      <c r="U924" s="636"/>
      <c r="V924" s="636"/>
      <c r="W924" s="636"/>
      <c r="X924" s="636"/>
      <c r="Y924" s="636"/>
      <c r="Z924" s="636"/>
      <c r="AA924" s="636"/>
    </row>
    <row r="925">
      <c r="A925" s="636"/>
      <c r="B925" s="636"/>
      <c r="C925" s="636"/>
      <c r="D925" s="636"/>
      <c r="E925" s="636"/>
      <c r="F925" s="636"/>
      <c r="G925" s="636"/>
      <c r="H925" s="636"/>
      <c r="I925" s="636"/>
      <c r="J925" s="636"/>
      <c r="K925" s="636"/>
      <c r="L925" s="636"/>
      <c r="M925" s="636"/>
      <c r="N925" s="636"/>
      <c r="O925" s="636"/>
      <c r="P925" s="636"/>
      <c r="Q925" s="636"/>
      <c r="R925" s="636"/>
      <c r="S925" s="636"/>
      <c r="T925" s="636"/>
      <c r="U925" s="636"/>
      <c r="V925" s="636"/>
      <c r="W925" s="636"/>
      <c r="X925" s="636"/>
      <c r="Y925" s="636"/>
      <c r="Z925" s="636"/>
      <c r="AA925" s="636"/>
    </row>
    <row r="926">
      <c r="A926" s="636"/>
      <c r="B926" s="636"/>
      <c r="C926" s="636"/>
      <c r="D926" s="636"/>
      <c r="E926" s="636"/>
      <c r="F926" s="636"/>
      <c r="G926" s="636"/>
      <c r="H926" s="636"/>
      <c r="I926" s="636"/>
      <c r="J926" s="636"/>
      <c r="K926" s="636"/>
      <c r="L926" s="636"/>
      <c r="M926" s="636"/>
      <c r="N926" s="636"/>
      <c r="O926" s="636"/>
      <c r="P926" s="636"/>
      <c r="Q926" s="636"/>
      <c r="R926" s="636"/>
      <c r="S926" s="636"/>
      <c r="T926" s="636"/>
      <c r="U926" s="636"/>
      <c r="V926" s="636"/>
      <c r="W926" s="636"/>
      <c r="X926" s="636"/>
      <c r="Y926" s="636"/>
      <c r="Z926" s="636"/>
      <c r="AA926" s="636"/>
    </row>
    <row r="927">
      <c r="A927" s="636"/>
      <c r="B927" s="636"/>
      <c r="C927" s="636"/>
      <c r="D927" s="636"/>
      <c r="E927" s="636"/>
      <c r="F927" s="636"/>
      <c r="G927" s="636"/>
      <c r="H927" s="636"/>
      <c r="I927" s="636"/>
      <c r="J927" s="636"/>
      <c r="K927" s="636"/>
      <c r="L927" s="636"/>
      <c r="M927" s="636"/>
      <c r="N927" s="636"/>
      <c r="O927" s="636"/>
      <c r="P927" s="636"/>
      <c r="Q927" s="636"/>
      <c r="R927" s="636"/>
      <c r="S927" s="636"/>
      <c r="T927" s="636"/>
      <c r="U927" s="636"/>
      <c r="V927" s="636"/>
      <c r="W927" s="636"/>
      <c r="X927" s="636"/>
      <c r="Y927" s="636"/>
      <c r="Z927" s="636"/>
      <c r="AA927" s="636"/>
    </row>
    <row r="928">
      <c r="A928" s="636"/>
      <c r="B928" s="636"/>
      <c r="C928" s="636"/>
      <c r="D928" s="636"/>
      <c r="E928" s="636"/>
      <c r="F928" s="636"/>
      <c r="G928" s="636"/>
      <c r="H928" s="636"/>
      <c r="I928" s="636"/>
      <c r="J928" s="636"/>
      <c r="K928" s="636"/>
      <c r="L928" s="636"/>
      <c r="M928" s="636"/>
      <c r="N928" s="636"/>
      <c r="O928" s="636"/>
      <c r="P928" s="636"/>
      <c r="Q928" s="636"/>
      <c r="R928" s="636"/>
      <c r="S928" s="636"/>
      <c r="T928" s="636"/>
      <c r="U928" s="636"/>
      <c r="V928" s="636"/>
      <c r="W928" s="636"/>
      <c r="X928" s="636"/>
      <c r="Y928" s="636"/>
      <c r="Z928" s="636"/>
      <c r="AA928" s="636"/>
    </row>
    <row r="929">
      <c r="A929" s="636"/>
      <c r="B929" s="636"/>
      <c r="C929" s="636"/>
      <c r="D929" s="636"/>
      <c r="E929" s="636"/>
      <c r="F929" s="636"/>
      <c r="G929" s="636"/>
      <c r="H929" s="636"/>
      <c r="I929" s="636"/>
      <c r="J929" s="636"/>
      <c r="K929" s="636"/>
      <c r="L929" s="636"/>
      <c r="M929" s="636"/>
      <c r="N929" s="636"/>
      <c r="O929" s="636"/>
      <c r="P929" s="636"/>
      <c r="Q929" s="636"/>
      <c r="R929" s="636"/>
      <c r="S929" s="636"/>
      <c r="T929" s="636"/>
      <c r="U929" s="636"/>
      <c r="V929" s="636"/>
      <c r="W929" s="636"/>
      <c r="X929" s="636"/>
      <c r="Y929" s="636"/>
      <c r="Z929" s="636"/>
      <c r="AA929" s="636"/>
    </row>
    <row r="930">
      <c r="A930" s="636"/>
      <c r="B930" s="636"/>
      <c r="C930" s="636"/>
      <c r="D930" s="636"/>
      <c r="E930" s="636"/>
      <c r="F930" s="636"/>
      <c r="G930" s="636"/>
      <c r="H930" s="636"/>
      <c r="I930" s="636"/>
      <c r="J930" s="636"/>
      <c r="K930" s="636"/>
      <c r="L930" s="636"/>
      <c r="M930" s="636"/>
      <c r="N930" s="636"/>
      <c r="O930" s="636"/>
      <c r="P930" s="636"/>
      <c r="Q930" s="636"/>
      <c r="R930" s="636"/>
      <c r="S930" s="636"/>
      <c r="T930" s="636"/>
      <c r="U930" s="636"/>
      <c r="V930" s="636"/>
      <c r="W930" s="636"/>
      <c r="X930" s="636"/>
      <c r="Y930" s="636"/>
      <c r="Z930" s="636"/>
      <c r="AA930" s="636"/>
    </row>
    <row r="931">
      <c r="A931" s="636"/>
      <c r="B931" s="636"/>
      <c r="C931" s="636"/>
      <c r="D931" s="636"/>
      <c r="E931" s="636"/>
      <c r="F931" s="636"/>
      <c r="G931" s="636"/>
      <c r="H931" s="636"/>
      <c r="I931" s="636"/>
      <c r="J931" s="636"/>
      <c r="K931" s="636"/>
      <c r="L931" s="636"/>
      <c r="M931" s="636"/>
      <c r="N931" s="636"/>
      <c r="O931" s="636"/>
      <c r="P931" s="636"/>
      <c r="Q931" s="636"/>
      <c r="R931" s="636"/>
      <c r="S931" s="636"/>
      <c r="T931" s="636"/>
      <c r="U931" s="636"/>
      <c r="V931" s="636"/>
      <c r="W931" s="636"/>
      <c r="X931" s="636"/>
      <c r="Y931" s="636"/>
      <c r="Z931" s="636"/>
      <c r="AA931" s="636"/>
    </row>
    <row r="932">
      <c r="A932" s="636"/>
      <c r="B932" s="636"/>
      <c r="C932" s="636"/>
      <c r="D932" s="636"/>
      <c r="E932" s="636"/>
      <c r="F932" s="636"/>
      <c r="G932" s="636"/>
      <c r="H932" s="636"/>
      <c r="I932" s="636"/>
      <c r="J932" s="636"/>
      <c r="K932" s="636"/>
      <c r="L932" s="636"/>
      <c r="M932" s="636"/>
      <c r="N932" s="636"/>
      <c r="O932" s="636"/>
      <c r="P932" s="636"/>
      <c r="Q932" s="636"/>
      <c r="R932" s="636"/>
      <c r="S932" s="636"/>
      <c r="T932" s="636"/>
      <c r="U932" s="636"/>
      <c r="V932" s="636"/>
      <c r="W932" s="636"/>
      <c r="X932" s="636"/>
      <c r="Y932" s="636"/>
      <c r="Z932" s="636"/>
      <c r="AA932" s="636"/>
    </row>
    <row r="933">
      <c r="A933" s="636"/>
      <c r="B933" s="636"/>
      <c r="C933" s="636"/>
      <c r="D933" s="636"/>
      <c r="E933" s="636"/>
      <c r="F933" s="636"/>
      <c r="G933" s="636"/>
      <c r="H933" s="636"/>
      <c r="I933" s="636"/>
      <c r="J933" s="636"/>
      <c r="K933" s="636"/>
      <c r="L933" s="636"/>
      <c r="M933" s="636"/>
      <c r="N933" s="636"/>
      <c r="O933" s="636"/>
      <c r="P933" s="636"/>
      <c r="Q933" s="636"/>
      <c r="R933" s="636"/>
      <c r="S933" s="636"/>
      <c r="T933" s="636"/>
      <c r="U933" s="636"/>
      <c r="V933" s="636"/>
      <c r="W933" s="636"/>
      <c r="X933" s="636"/>
      <c r="Y933" s="636"/>
      <c r="Z933" s="636"/>
      <c r="AA933" s="636"/>
    </row>
    <row r="934">
      <c r="A934" s="636"/>
      <c r="B934" s="636"/>
      <c r="C934" s="636"/>
      <c r="D934" s="636"/>
      <c r="E934" s="636"/>
      <c r="F934" s="636"/>
      <c r="G934" s="636"/>
      <c r="H934" s="636"/>
      <c r="I934" s="636"/>
      <c r="J934" s="636"/>
      <c r="K934" s="636"/>
      <c r="L934" s="636"/>
      <c r="M934" s="636"/>
      <c r="N934" s="636"/>
      <c r="O934" s="636"/>
      <c r="P934" s="636"/>
      <c r="Q934" s="636"/>
      <c r="R934" s="636"/>
      <c r="S934" s="636"/>
      <c r="T934" s="636"/>
      <c r="U934" s="636"/>
      <c r="V934" s="636"/>
      <c r="W934" s="636"/>
      <c r="X934" s="636"/>
      <c r="Y934" s="636"/>
      <c r="Z934" s="636"/>
      <c r="AA934" s="636"/>
    </row>
    <row r="935">
      <c r="A935" s="636"/>
      <c r="B935" s="636"/>
      <c r="C935" s="636"/>
      <c r="D935" s="636"/>
      <c r="E935" s="636"/>
      <c r="F935" s="636"/>
      <c r="G935" s="636"/>
      <c r="H935" s="636"/>
      <c r="I935" s="636"/>
      <c r="J935" s="636"/>
      <c r="K935" s="636"/>
      <c r="L935" s="636"/>
      <c r="M935" s="636"/>
      <c r="N935" s="636"/>
      <c r="O935" s="636"/>
      <c r="P935" s="636"/>
      <c r="Q935" s="636"/>
      <c r="R935" s="636"/>
      <c r="S935" s="636"/>
      <c r="T935" s="636"/>
      <c r="U935" s="636"/>
      <c r="V935" s="636"/>
      <c r="W935" s="636"/>
      <c r="X935" s="636"/>
      <c r="Y935" s="636"/>
      <c r="Z935" s="636"/>
      <c r="AA935" s="636"/>
    </row>
    <row r="936">
      <c r="A936" s="636"/>
      <c r="B936" s="636"/>
      <c r="C936" s="636"/>
      <c r="D936" s="636"/>
      <c r="E936" s="636"/>
      <c r="F936" s="636"/>
      <c r="G936" s="636"/>
      <c r="H936" s="636"/>
      <c r="I936" s="636"/>
      <c r="J936" s="636"/>
      <c r="K936" s="636"/>
      <c r="L936" s="636"/>
      <c r="M936" s="636"/>
      <c r="N936" s="636"/>
      <c r="O936" s="636"/>
      <c r="P936" s="636"/>
      <c r="Q936" s="636"/>
      <c r="R936" s="636"/>
      <c r="S936" s="636"/>
      <c r="T936" s="636"/>
      <c r="U936" s="636"/>
      <c r="V936" s="636"/>
      <c r="W936" s="636"/>
      <c r="X936" s="636"/>
      <c r="Y936" s="636"/>
      <c r="Z936" s="636"/>
      <c r="AA936" s="636"/>
    </row>
    <row r="937">
      <c r="A937" s="636"/>
      <c r="B937" s="636"/>
      <c r="C937" s="636"/>
      <c r="D937" s="636"/>
      <c r="E937" s="636"/>
      <c r="F937" s="636"/>
      <c r="G937" s="636"/>
      <c r="H937" s="636"/>
      <c r="I937" s="636"/>
      <c r="J937" s="636"/>
      <c r="K937" s="636"/>
      <c r="L937" s="636"/>
      <c r="M937" s="636"/>
      <c r="N937" s="636"/>
      <c r="O937" s="636"/>
      <c r="P937" s="636"/>
      <c r="Q937" s="636"/>
      <c r="R937" s="636"/>
      <c r="S937" s="636"/>
      <c r="T937" s="636"/>
      <c r="U937" s="636"/>
      <c r="V937" s="636"/>
      <c r="W937" s="636"/>
      <c r="X937" s="636"/>
      <c r="Y937" s="636"/>
      <c r="Z937" s="636"/>
      <c r="AA937" s="636"/>
    </row>
    <row r="938">
      <c r="A938" s="636"/>
      <c r="B938" s="636"/>
      <c r="C938" s="636"/>
      <c r="D938" s="636"/>
      <c r="E938" s="636"/>
      <c r="F938" s="636"/>
      <c r="G938" s="636"/>
      <c r="H938" s="636"/>
      <c r="I938" s="636"/>
      <c r="J938" s="636"/>
      <c r="K938" s="636"/>
      <c r="L938" s="636"/>
      <c r="M938" s="636"/>
      <c r="N938" s="636"/>
      <c r="O938" s="636"/>
      <c r="P938" s="636"/>
      <c r="Q938" s="636"/>
      <c r="R938" s="636"/>
      <c r="S938" s="636"/>
      <c r="T938" s="636"/>
      <c r="U938" s="636"/>
      <c r="V938" s="636"/>
      <c r="W938" s="636"/>
      <c r="X938" s="636"/>
      <c r="Y938" s="636"/>
      <c r="Z938" s="636"/>
      <c r="AA938" s="636"/>
    </row>
    <row r="939">
      <c r="A939" s="636"/>
      <c r="B939" s="636"/>
      <c r="C939" s="636"/>
      <c r="D939" s="636"/>
      <c r="E939" s="636"/>
      <c r="F939" s="636"/>
      <c r="G939" s="636"/>
      <c r="H939" s="636"/>
      <c r="I939" s="636"/>
      <c r="J939" s="636"/>
      <c r="K939" s="636"/>
      <c r="L939" s="636"/>
      <c r="M939" s="636"/>
      <c r="N939" s="636"/>
      <c r="O939" s="636"/>
      <c r="P939" s="636"/>
      <c r="Q939" s="636"/>
      <c r="R939" s="636"/>
      <c r="S939" s="636"/>
      <c r="T939" s="636"/>
      <c r="U939" s="636"/>
      <c r="V939" s="636"/>
      <c r="W939" s="636"/>
      <c r="X939" s="636"/>
      <c r="Y939" s="636"/>
      <c r="Z939" s="636"/>
      <c r="AA939" s="636"/>
    </row>
    <row r="940">
      <c r="A940" s="636"/>
      <c r="B940" s="636"/>
      <c r="C940" s="636"/>
      <c r="D940" s="636"/>
      <c r="E940" s="636"/>
      <c r="F940" s="636"/>
      <c r="G940" s="636"/>
      <c r="H940" s="636"/>
      <c r="I940" s="636"/>
      <c r="J940" s="636"/>
      <c r="K940" s="636"/>
      <c r="L940" s="636"/>
      <c r="M940" s="636"/>
      <c r="N940" s="636"/>
      <c r="O940" s="636"/>
      <c r="P940" s="636"/>
      <c r="Q940" s="636"/>
      <c r="R940" s="636"/>
      <c r="S940" s="636"/>
      <c r="T940" s="636"/>
      <c r="U940" s="636"/>
      <c r="V940" s="636"/>
      <c r="W940" s="636"/>
      <c r="X940" s="636"/>
      <c r="Y940" s="636"/>
      <c r="Z940" s="636"/>
      <c r="AA940" s="636"/>
    </row>
    <row r="941">
      <c r="A941" s="636"/>
      <c r="B941" s="636"/>
      <c r="C941" s="636"/>
      <c r="D941" s="636"/>
      <c r="E941" s="636"/>
      <c r="F941" s="636"/>
      <c r="G941" s="636"/>
      <c r="H941" s="636"/>
      <c r="I941" s="636"/>
      <c r="J941" s="636"/>
      <c r="K941" s="636"/>
      <c r="L941" s="636"/>
      <c r="M941" s="636"/>
      <c r="N941" s="636"/>
      <c r="O941" s="636"/>
      <c r="P941" s="636"/>
      <c r="Q941" s="636"/>
      <c r="R941" s="636"/>
      <c r="S941" s="636"/>
      <c r="T941" s="636"/>
      <c r="U941" s="636"/>
      <c r="V941" s="636"/>
      <c r="W941" s="636"/>
      <c r="X941" s="636"/>
      <c r="Y941" s="636"/>
      <c r="Z941" s="636"/>
      <c r="AA941" s="636"/>
    </row>
    <row r="942">
      <c r="A942" s="636"/>
      <c r="B942" s="636"/>
      <c r="C942" s="636"/>
      <c r="D942" s="636"/>
      <c r="E942" s="636"/>
      <c r="F942" s="636"/>
      <c r="G942" s="636"/>
      <c r="H942" s="636"/>
      <c r="I942" s="636"/>
      <c r="J942" s="636"/>
      <c r="K942" s="636"/>
      <c r="L942" s="636"/>
      <c r="M942" s="636"/>
      <c r="N942" s="636"/>
      <c r="O942" s="636"/>
      <c r="P942" s="636"/>
      <c r="Q942" s="636"/>
      <c r="R942" s="636"/>
      <c r="S942" s="636"/>
      <c r="T942" s="636"/>
      <c r="U942" s="636"/>
      <c r="V942" s="636"/>
      <c r="W942" s="636"/>
      <c r="X942" s="636"/>
      <c r="Y942" s="636"/>
      <c r="Z942" s="636"/>
      <c r="AA942" s="636"/>
    </row>
    <row r="943">
      <c r="A943" s="636"/>
      <c r="B943" s="636"/>
      <c r="C943" s="636"/>
      <c r="D943" s="636"/>
      <c r="E943" s="636"/>
      <c r="F943" s="636"/>
      <c r="G943" s="636"/>
      <c r="H943" s="636"/>
      <c r="I943" s="636"/>
      <c r="J943" s="636"/>
      <c r="K943" s="636"/>
      <c r="L943" s="636"/>
      <c r="M943" s="636"/>
      <c r="N943" s="636"/>
      <c r="O943" s="636"/>
      <c r="P943" s="636"/>
      <c r="Q943" s="636"/>
      <c r="R943" s="636"/>
      <c r="S943" s="636"/>
      <c r="T943" s="636"/>
      <c r="U943" s="636"/>
      <c r="V943" s="636"/>
      <c r="W943" s="636"/>
      <c r="X943" s="636"/>
      <c r="Y943" s="636"/>
      <c r="Z943" s="636"/>
      <c r="AA943" s="636"/>
    </row>
    <row r="944">
      <c r="A944" s="636"/>
      <c r="B944" s="636"/>
      <c r="C944" s="636"/>
      <c r="D944" s="636"/>
      <c r="E944" s="636"/>
      <c r="F944" s="636"/>
      <c r="G944" s="636"/>
      <c r="H944" s="636"/>
      <c r="I944" s="636"/>
      <c r="J944" s="636"/>
      <c r="K944" s="636"/>
      <c r="L944" s="636"/>
      <c r="M944" s="636"/>
      <c r="N944" s="636"/>
      <c r="O944" s="636"/>
      <c r="P944" s="636"/>
      <c r="Q944" s="636"/>
      <c r="R944" s="636"/>
      <c r="S944" s="636"/>
      <c r="T944" s="636"/>
      <c r="U944" s="636"/>
      <c r="V944" s="636"/>
      <c r="W944" s="636"/>
      <c r="X944" s="636"/>
      <c r="Y944" s="636"/>
      <c r="Z944" s="636"/>
      <c r="AA944" s="636"/>
    </row>
    <row r="945">
      <c r="A945" s="636"/>
      <c r="B945" s="636"/>
      <c r="C945" s="636"/>
      <c r="D945" s="636"/>
      <c r="E945" s="636"/>
      <c r="F945" s="636"/>
      <c r="G945" s="636"/>
      <c r="H945" s="636"/>
      <c r="I945" s="636"/>
      <c r="J945" s="636"/>
      <c r="K945" s="636"/>
      <c r="L945" s="636"/>
      <c r="M945" s="636"/>
      <c r="N945" s="636"/>
      <c r="O945" s="636"/>
      <c r="P945" s="636"/>
      <c r="Q945" s="636"/>
      <c r="R945" s="636"/>
      <c r="S945" s="636"/>
      <c r="T945" s="636"/>
      <c r="U945" s="636"/>
      <c r="V945" s="636"/>
      <c r="W945" s="636"/>
      <c r="X945" s="636"/>
      <c r="Y945" s="636"/>
      <c r="Z945" s="636"/>
      <c r="AA945" s="636"/>
    </row>
    <row r="946">
      <c r="A946" s="636"/>
      <c r="B946" s="636"/>
      <c r="C946" s="636"/>
      <c r="D946" s="636"/>
      <c r="E946" s="636"/>
      <c r="F946" s="636"/>
      <c r="G946" s="636"/>
      <c r="H946" s="636"/>
      <c r="I946" s="636"/>
      <c r="J946" s="636"/>
      <c r="K946" s="636"/>
      <c r="L946" s="636"/>
      <c r="M946" s="636"/>
      <c r="N946" s="636"/>
      <c r="O946" s="636"/>
      <c r="P946" s="636"/>
      <c r="Q946" s="636"/>
      <c r="R946" s="636"/>
      <c r="S946" s="636"/>
      <c r="T946" s="636"/>
      <c r="U946" s="636"/>
      <c r="V946" s="636"/>
      <c r="W946" s="636"/>
      <c r="X946" s="636"/>
      <c r="Y946" s="636"/>
      <c r="Z946" s="636"/>
      <c r="AA946" s="636"/>
    </row>
    <row r="947">
      <c r="A947" s="636"/>
      <c r="B947" s="636"/>
      <c r="C947" s="636"/>
      <c r="D947" s="636"/>
      <c r="E947" s="636"/>
      <c r="F947" s="636"/>
      <c r="G947" s="636"/>
      <c r="H947" s="636"/>
      <c r="I947" s="636"/>
      <c r="J947" s="636"/>
      <c r="K947" s="636"/>
      <c r="L947" s="636"/>
      <c r="M947" s="636"/>
      <c r="N947" s="636"/>
      <c r="O947" s="636"/>
      <c r="P947" s="636"/>
      <c r="Q947" s="636"/>
      <c r="R947" s="636"/>
      <c r="S947" s="636"/>
      <c r="T947" s="636"/>
      <c r="U947" s="636"/>
      <c r="V947" s="636"/>
      <c r="W947" s="636"/>
      <c r="X947" s="636"/>
      <c r="Y947" s="636"/>
      <c r="Z947" s="636"/>
      <c r="AA947" s="636"/>
    </row>
    <row r="948">
      <c r="A948" s="636"/>
      <c r="B948" s="636"/>
      <c r="C948" s="636"/>
      <c r="D948" s="636"/>
      <c r="E948" s="636"/>
      <c r="F948" s="636"/>
      <c r="G948" s="636"/>
      <c r="H948" s="636"/>
      <c r="I948" s="636"/>
      <c r="J948" s="636"/>
      <c r="K948" s="636"/>
      <c r="L948" s="636"/>
      <c r="M948" s="636"/>
      <c r="N948" s="636"/>
      <c r="O948" s="636"/>
      <c r="P948" s="636"/>
      <c r="Q948" s="636"/>
      <c r="R948" s="636"/>
      <c r="S948" s="636"/>
      <c r="T948" s="636"/>
      <c r="U948" s="636"/>
      <c r="V948" s="636"/>
      <c r="W948" s="636"/>
      <c r="X948" s="636"/>
      <c r="Y948" s="636"/>
      <c r="Z948" s="636"/>
      <c r="AA948" s="636"/>
    </row>
    <row r="949">
      <c r="A949" s="636"/>
      <c r="B949" s="636"/>
      <c r="C949" s="636"/>
      <c r="D949" s="636"/>
      <c r="E949" s="636"/>
      <c r="F949" s="636"/>
      <c r="G949" s="636"/>
      <c r="H949" s="636"/>
      <c r="I949" s="636"/>
      <c r="J949" s="636"/>
      <c r="K949" s="636"/>
      <c r="L949" s="636"/>
      <c r="M949" s="636"/>
      <c r="N949" s="636"/>
      <c r="O949" s="636"/>
      <c r="P949" s="636"/>
      <c r="Q949" s="636"/>
      <c r="R949" s="636"/>
      <c r="S949" s="636"/>
      <c r="T949" s="636"/>
      <c r="U949" s="636"/>
      <c r="V949" s="636"/>
      <c r="W949" s="636"/>
      <c r="X949" s="636"/>
      <c r="Y949" s="636"/>
      <c r="Z949" s="636"/>
      <c r="AA949" s="636"/>
    </row>
    <row r="950">
      <c r="A950" s="636"/>
      <c r="B950" s="636"/>
      <c r="C950" s="636"/>
      <c r="D950" s="636"/>
      <c r="E950" s="636"/>
      <c r="F950" s="636"/>
      <c r="G950" s="636"/>
      <c r="H950" s="636"/>
      <c r="I950" s="636"/>
      <c r="J950" s="636"/>
      <c r="K950" s="636"/>
      <c r="L950" s="636"/>
      <c r="M950" s="636"/>
      <c r="N950" s="636"/>
      <c r="O950" s="636"/>
      <c r="P950" s="636"/>
      <c r="Q950" s="636"/>
      <c r="R950" s="636"/>
      <c r="S950" s="636"/>
      <c r="T950" s="636"/>
      <c r="U950" s="636"/>
      <c r="V950" s="636"/>
      <c r="W950" s="636"/>
      <c r="X950" s="636"/>
      <c r="Y950" s="636"/>
      <c r="Z950" s="636"/>
      <c r="AA950" s="636"/>
    </row>
    <row r="951">
      <c r="A951" s="636"/>
      <c r="B951" s="636"/>
      <c r="C951" s="636"/>
      <c r="D951" s="636"/>
      <c r="E951" s="636"/>
      <c r="F951" s="636"/>
      <c r="G951" s="636"/>
      <c r="H951" s="636"/>
      <c r="I951" s="636"/>
      <c r="J951" s="636"/>
      <c r="K951" s="636"/>
      <c r="L951" s="636"/>
      <c r="M951" s="636"/>
      <c r="N951" s="636"/>
      <c r="O951" s="636"/>
      <c r="P951" s="636"/>
      <c r="Q951" s="636"/>
      <c r="R951" s="636"/>
      <c r="S951" s="636"/>
      <c r="T951" s="636"/>
      <c r="U951" s="636"/>
      <c r="V951" s="636"/>
      <c r="W951" s="636"/>
      <c r="X951" s="636"/>
      <c r="Y951" s="636"/>
      <c r="Z951" s="636"/>
      <c r="AA951" s="636"/>
    </row>
    <row r="952">
      <c r="A952" s="636"/>
      <c r="B952" s="636"/>
      <c r="C952" s="636"/>
      <c r="D952" s="636"/>
      <c r="E952" s="636"/>
      <c r="F952" s="636"/>
      <c r="G952" s="636"/>
      <c r="H952" s="636"/>
      <c r="I952" s="636"/>
      <c r="J952" s="636"/>
      <c r="K952" s="636"/>
      <c r="L952" s="636"/>
      <c r="M952" s="636"/>
      <c r="N952" s="636"/>
      <c r="O952" s="636"/>
      <c r="P952" s="636"/>
      <c r="Q952" s="636"/>
      <c r="R952" s="636"/>
      <c r="S952" s="636"/>
      <c r="T952" s="636"/>
      <c r="U952" s="636"/>
      <c r="V952" s="636"/>
      <c r="W952" s="636"/>
      <c r="X952" s="636"/>
      <c r="Y952" s="636"/>
      <c r="Z952" s="636"/>
      <c r="AA952" s="636"/>
    </row>
    <row r="953">
      <c r="A953" s="636"/>
      <c r="B953" s="636"/>
      <c r="C953" s="636"/>
      <c r="D953" s="636"/>
      <c r="E953" s="636"/>
      <c r="F953" s="636"/>
      <c r="G953" s="636"/>
      <c r="H953" s="636"/>
      <c r="I953" s="636"/>
      <c r="J953" s="636"/>
      <c r="K953" s="636"/>
      <c r="L953" s="636"/>
      <c r="M953" s="636"/>
      <c r="N953" s="636"/>
      <c r="O953" s="636"/>
      <c r="P953" s="636"/>
      <c r="Q953" s="636"/>
      <c r="R953" s="636"/>
      <c r="S953" s="636"/>
      <c r="T953" s="636"/>
      <c r="U953" s="636"/>
      <c r="V953" s="636"/>
      <c r="W953" s="636"/>
      <c r="X953" s="636"/>
      <c r="Y953" s="636"/>
      <c r="Z953" s="636"/>
      <c r="AA953" s="636"/>
    </row>
    <row r="954">
      <c r="A954" s="636"/>
      <c r="B954" s="636"/>
      <c r="C954" s="636"/>
      <c r="D954" s="636"/>
      <c r="E954" s="636"/>
      <c r="F954" s="636"/>
      <c r="G954" s="636"/>
      <c r="H954" s="636"/>
      <c r="I954" s="636"/>
      <c r="J954" s="636"/>
      <c r="K954" s="636"/>
      <c r="L954" s="636"/>
      <c r="M954" s="636"/>
      <c r="N954" s="636"/>
      <c r="O954" s="636"/>
      <c r="P954" s="636"/>
      <c r="Q954" s="636"/>
      <c r="R954" s="636"/>
      <c r="S954" s="636"/>
      <c r="T954" s="636"/>
      <c r="U954" s="636"/>
      <c r="V954" s="636"/>
      <c r="W954" s="636"/>
      <c r="X954" s="636"/>
      <c r="Y954" s="636"/>
      <c r="Z954" s="636"/>
      <c r="AA954" s="636"/>
    </row>
    <row r="955">
      <c r="A955" s="636"/>
      <c r="B955" s="636"/>
      <c r="C955" s="636"/>
      <c r="D955" s="636"/>
      <c r="E955" s="636"/>
      <c r="F955" s="636"/>
      <c r="G955" s="636"/>
      <c r="H955" s="636"/>
      <c r="I955" s="636"/>
      <c r="J955" s="636"/>
      <c r="K955" s="636"/>
      <c r="L955" s="636"/>
      <c r="M955" s="636"/>
      <c r="N955" s="636"/>
      <c r="O955" s="636"/>
      <c r="P955" s="636"/>
      <c r="Q955" s="636"/>
      <c r="R955" s="636"/>
      <c r="S955" s="636"/>
      <c r="T955" s="636"/>
      <c r="U955" s="636"/>
      <c r="V955" s="636"/>
      <c r="W955" s="636"/>
      <c r="X955" s="636"/>
      <c r="Y955" s="636"/>
      <c r="Z955" s="636"/>
      <c r="AA955" s="636"/>
    </row>
    <row r="956">
      <c r="A956" s="636"/>
      <c r="B956" s="636"/>
      <c r="C956" s="636"/>
      <c r="D956" s="636"/>
      <c r="E956" s="636"/>
      <c r="F956" s="636"/>
      <c r="G956" s="636"/>
      <c r="H956" s="636"/>
      <c r="I956" s="636"/>
      <c r="J956" s="636"/>
      <c r="K956" s="636"/>
      <c r="L956" s="636"/>
      <c r="M956" s="636"/>
      <c r="N956" s="636"/>
      <c r="O956" s="636"/>
      <c r="P956" s="636"/>
      <c r="Q956" s="636"/>
      <c r="R956" s="636"/>
      <c r="S956" s="636"/>
      <c r="T956" s="636"/>
      <c r="U956" s="636"/>
      <c r="V956" s="636"/>
      <c r="W956" s="636"/>
      <c r="X956" s="636"/>
      <c r="Y956" s="636"/>
      <c r="Z956" s="636"/>
      <c r="AA956" s="636"/>
    </row>
    <row r="957">
      <c r="A957" s="636"/>
      <c r="B957" s="636"/>
      <c r="C957" s="636"/>
      <c r="D957" s="636"/>
      <c r="E957" s="636"/>
      <c r="F957" s="636"/>
      <c r="G957" s="636"/>
      <c r="H957" s="636"/>
      <c r="I957" s="636"/>
      <c r="J957" s="636"/>
      <c r="K957" s="636"/>
      <c r="L957" s="636"/>
      <c r="M957" s="636"/>
      <c r="N957" s="636"/>
      <c r="O957" s="636"/>
      <c r="P957" s="636"/>
      <c r="Q957" s="636"/>
      <c r="R957" s="636"/>
      <c r="S957" s="636"/>
      <c r="T957" s="636"/>
      <c r="U957" s="636"/>
      <c r="V957" s="636"/>
      <c r="W957" s="636"/>
      <c r="X957" s="636"/>
      <c r="Y957" s="636"/>
      <c r="Z957" s="636"/>
      <c r="AA957" s="636"/>
    </row>
    <row r="958">
      <c r="A958" s="636"/>
      <c r="B958" s="636"/>
      <c r="C958" s="636"/>
      <c r="D958" s="636"/>
      <c r="E958" s="636"/>
      <c r="F958" s="636"/>
      <c r="G958" s="636"/>
      <c r="H958" s="636"/>
      <c r="I958" s="636"/>
      <c r="J958" s="636"/>
      <c r="K958" s="636"/>
      <c r="L958" s="636"/>
      <c r="M958" s="636"/>
      <c r="N958" s="636"/>
      <c r="O958" s="636"/>
      <c r="P958" s="636"/>
      <c r="Q958" s="636"/>
      <c r="R958" s="636"/>
      <c r="S958" s="636"/>
      <c r="T958" s="636"/>
      <c r="U958" s="636"/>
      <c r="V958" s="636"/>
      <c r="W958" s="636"/>
      <c r="X958" s="636"/>
      <c r="Y958" s="636"/>
      <c r="Z958" s="636"/>
      <c r="AA958" s="636"/>
    </row>
    <row r="959">
      <c r="A959" s="636"/>
      <c r="B959" s="636"/>
      <c r="C959" s="636"/>
      <c r="D959" s="636"/>
      <c r="E959" s="636"/>
      <c r="F959" s="636"/>
      <c r="G959" s="636"/>
      <c r="H959" s="636"/>
      <c r="I959" s="636"/>
      <c r="J959" s="636"/>
      <c r="K959" s="636"/>
      <c r="L959" s="636"/>
      <c r="M959" s="636"/>
      <c r="N959" s="636"/>
      <c r="O959" s="636"/>
      <c r="P959" s="636"/>
      <c r="Q959" s="636"/>
      <c r="R959" s="636"/>
      <c r="S959" s="636"/>
      <c r="T959" s="636"/>
      <c r="U959" s="636"/>
      <c r="V959" s="636"/>
      <c r="W959" s="636"/>
      <c r="X959" s="636"/>
      <c r="Y959" s="636"/>
      <c r="Z959" s="636"/>
      <c r="AA959" s="636"/>
    </row>
    <row r="960">
      <c r="A960" s="636"/>
      <c r="B960" s="636"/>
      <c r="C960" s="636"/>
      <c r="D960" s="636"/>
      <c r="E960" s="636"/>
      <c r="F960" s="636"/>
      <c r="G960" s="636"/>
      <c r="H960" s="636"/>
      <c r="I960" s="636"/>
      <c r="J960" s="636"/>
      <c r="K960" s="636"/>
      <c r="L960" s="636"/>
      <c r="M960" s="636"/>
      <c r="N960" s="636"/>
      <c r="O960" s="636"/>
      <c r="P960" s="636"/>
      <c r="Q960" s="636"/>
      <c r="R960" s="636"/>
      <c r="S960" s="636"/>
      <c r="T960" s="636"/>
      <c r="U960" s="636"/>
      <c r="V960" s="636"/>
      <c r="W960" s="636"/>
      <c r="X960" s="636"/>
      <c r="Y960" s="636"/>
      <c r="Z960" s="636"/>
      <c r="AA960" s="636"/>
    </row>
    <row r="961">
      <c r="A961" s="636"/>
      <c r="B961" s="636"/>
      <c r="C961" s="636"/>
      <c r="D961" s="636"/>
      <c r="E961" s="636"/>
      <c r="F961" s="636"/>
      <c r="G961" s="636"/>
      <c r="H961" s="636"/>
      <c r="I961" s="636"/>
      <c r="J961" s="636"/>
      <c r="K961" s="636"/>
      <c r="L961" s="636"/>
      <c r="M961" s="636"/>
      <c r="N961" s="636"/>
      <c r="O961" s="636"/>
      <c r="P961" s="636"/>
      <c r="Q961" s="636"/>
      <c r="R961" s="636"/>
      <c r="S961" s="636"/>
      <c r="T961" s="636"/>
      <c r="U961" s="636"/>
      <c r="V961" s="636"/>
      <c r="W961" s="636"/>
      <c r="X961" s="636"/>
      <c r="Y961" s="636"/>
      <c r="Z961" s="636"/>
      <c r="AA961" s="636"/>
    </row>
    <row r="962">
      <c r="A962" s="636"/>
      <c r="B962" s="636"/>
      <c r="C962" s="636"/>
      <c r="D962" s="636"/>
      <c r="E962" s="636"/>
      <c r="F962" s="636"/>
      <c r="G962" s="636"/>
      <c r="H962" s="636"/>
      <c r="I962" s="636"/>
      <c r="J962" s="636"/>
      <c r="K962" s="636"/>
      <c r="L962" s="636"/>
      <c r="M962" s="636"/>
      <c r="N962" s="636"/>
      <c r="O962" s="636"/>
      <c r="P962" s="636"/>
      <c r="Q962" s="636"/>
      <c r="R962" s="636"/>
      <c r="S962" s="636"/>
      <c r="T962" s="636"/>
      <c r="U962" s="636"/>
      <c r="V962" s="636"/>
      <c r="W962" s="636"/>
      <c r="X962" s="636"/>
      <c r="Y962" s="636"/>
      <c r="Z962" s="636"/>
      <c r="AA962" s="636"/>
    </row>
    <row r="963">
      <c r="A963" s="636"/>
      <c r="B963" s="636"/>
      <c r="C963" s="636"/>
      <c r="D963" s="636"/>
      <c r="E963" s="636"/>
      <c r="F963" s="636"/>
      <c r="G963" s="636"/>
      <c r="H963" s="636"/>
      <c r="I963" s="636"/>
      <c r="J963" s="636"/>
      <c r="K963" s="636"/>
      <c r="L963" s="636"/>
      <c r="M963" s="636"/>
      <c r="N963" s="636"/>
      <c r="O963" s="636"/>
      <c r="P963" s="636"/>
      <c r="Q963" s="636"/>
      <c r="R963" s="636"/>
      <c r="S963" s="636"/>
      <c r="T963" s="636"/>
      <c r="U963" s="636"/>
      <c r="V963" s="636"/>
      <c r="W963" s="636"/>
      <c r="X963" s="636"/>
      <c r="Y963" s="636"/>
      <c r="Z963" s="636"/>
      <c r="AA963" s="636"/>
    </row>
    <row r="964">
      <c r="A964" s="636"/>
      <c r="B964" s="636"/>
      <c r="C964" s="636"/>
      <c r="D964" s="636"/>
      <c r="E964" s="636"/>
      <c r="F964" s="636"/>
      <c r="G964" s="636"/>
      <c r="H964" s="636"/>
      <c r="I964" s="636"/>
      <c r="J964" s="636"/>
      <c r="K964" s="636"/>
      <c r="L964" s="636"/>
      <c r="M964" s="636"/>
      <c r="N964" s="636"/>
      <c r="O964" s="636"/>
      <c r="P964" s="636"/>
      <c r="Q964" s="636"/>
      <c r="R964" s="636"/>
      <c r="S964" s="636"/>
      <c r="T964" s="636"/>
      <c r="U964" s="636"/>
      <c r="V964" s="636"/>
      <c r="W964" s="636"/>
      <c r="X964" s="636"/>
      <c r="Y964" s="636"/>
      <c r="Z964" s="636"/>
      <c r="AA964" s="636"/>
    </row>
    <row r="965">
      <c r="A965" s="636"/>
      <c r="B965" s="636"/>
      <c r="C965" s="636"/>
      <c r="D965" s="636"/>
      <c r="E965" s="636"/>
      <c r="F965" s="636"/>
      <c r="G965" s="636"/>
      <c r="H965" s="636"/>
      <c r="I965" s="636"/>
      <c r="J965" s="636"/>
      <c r="K965" s="636"/>
      <c r="L965" s="636"/>
      <c r="M965" s="636"/>
      <c r="N965" s="636"/>
      <c r="O965" s="636"/>
      <c r="P965" s="636"/>
      <c r="Q965" s="636"/>
      <c r="R965" s="636"/>
      <c r="S965" s="636"/>
      <c r="T965" s="636"/>
      <c r="U965" s="636"/>
      <c r="V965" s="636"/>
      <c r="W965" s="636"/>
      <c r="X965" s="636"/>
      <c r="Y965" s="636"/>
      <c r="Z965" s="636"/>
      <c r="AA965" s="636"/>
    </row>
    <row r="966">
      <c r="A966" s="636"/>
      <c r="B966" s="636"/>
      <c r="C966" s="636"/>
      <c r="D966" s="636"/>
      <c r="E966" s="636"/>
      <c r="F966" s="636"/>
      <c r="G966" s="636"/>
      <c r="H966" s="636"/>
      <c r="I966" s="636"/>
      <c r="J966" s="636"/>
      <c r="K966" s="636"/>
      <c r="L966" s="636"/>
      <c r="M966" s="636"/>
      <c r="N966" s="636"/>
      <c r="O966" s="636"/>
      <c r="P966" s="636"/>
      <c r="Q966" s="636"/>
      <c r="R966" s="636"/>
      <c r="S966" s="636"/>
      <c r="T966" s="636"/>
      <c r="U966" s="636"/>
      <c r="V966" s="636"/>
      <c r="W966" s="636"/>
      <c r="X966" s="636"/>
      <c r="Y966" s="636"/>
      <c r="Z966" s="636"/>
      <c r="AA966" s="636"/>
    </row>
    <row r="967">
      <c r="A967" s="636"/>
      <c r="B967" s="636"/>
      <c r="C967" s="636"/>
      <c r="D967" s="636"/>
      <c r="E967" s="636"/>
      <c r="F967" s="636"/>
      <c r="G967" s="636"/>
      <c r="H967" s="636"/>
      <c r="I967" s="636"/>
      <c r="J967" s="636"/>
      <c r="K967" s="636"/>
      <c r="L967" s="636"/>
      <c r="M967" s="636"/>
      <c r="N967" s="636"/>
      <c r="O967" s="636"/>
      <c r="P967" s="636"/>
      <c r="Q967" s="636"/>
      <c r="R967" s="636"/>
      <c r="S967" s="636"/>
      <c r="T967" s="636"/>
      <c r="U967" s="636"/>
      <c r="V967" s="636"/>
      <c r="W967" s="636"/>
      <c r="X967" s="636"/>
      <c r="Y967" s="636"/>
      <c r="Z967" s="636"/>
      <c r="AA967" s="636"/>
    </row>
    <row r="968">
      <c r="A968" s="636"/>
      <c r="B968" s="636"/>
      <c r="C968" s="636"/>
      <c r="D968" s="636"/>
      <c r="E968" s="636"/>
      <c r="F968" s="636"/>
      <c r="G968" s="636"/>
      <c r="H968" s="636"/>
      <c r="I968" s="636"/>
      <c r="J968" s="636"/>
      <c r="K968" s="636"/>
      <c r="L968" s="636"/>
      <c r="M968" s="636"/>
      <c r="N968" s="636"/>
      <c r="O968" s="636"/>
      <c r="P968" s="636"/>
      <c r="Q968" s="636"/>
      <c r="R968" s="636"/>
      <c r="S968" s="636"/>
      <c r="T968" s="636"/>
      <c r="U968" s="636"/>
      <c r="V968" s="636"/>
      <c r="W968" s="636"/>
      <c r="X968" s="636"/>
      <c r="Y968" s="636"/>
      <c r="Z968" s="636"/>
      <c r="AA968" s="636"/>
    </row>
    <row r="969">
      <c r="A969" s="636"/>
      <c r="B969" s="636"/>
      <c r="C969" s="636"/>
      <c r="D969" s="636"/>
      <c r="E969" s="636"/>
      <c r="F969" s="636"/>
      <c r="G969" s="636"/>
      <c r="H969" s="636"/>
      <c r="I969" s="636"/>
      <c r="J969" s="636"/>
      <c r="K969" s="636"/>
      <c r="L969" s="636"/>
      <c r="M969" s="636"/>
      <c r="N969" s="636"/>
      <c r="O969" s="636"/>
      <c r="P969" s="636"/>
      <c r="Q969" s="636"/>
      <c r="R969" s="636"/>
      <c r="S969" s="636"/>
      <c r="T969" s="636"/>
      <c r="U969" s="636"/>
      <c r="V969" s="636"/>
      <c r="W969" s="636"/>
      <c r="X969" s="636"/>
      <c r="Y969" s="636"/>
      <c r="Z969" s="636"/>
      <c r="AA969" s="636"/>
    </row>
    <row r="970">
      <c r="A970" s="636"/>
      <c r="B970" s="636"/>
      <c r="C970" s="636"/>
      <c r="D970" s="636"/>
      <c r="E970" s="636"/>
      <c r="F970" s="636"/>
      <c r="G970" s="636"/>
      <c r="H970" s="636"/>
      <c r="I970" s="636"/>
      <c r="J970" s="636"/>
      <c r="K970" s="636"/>
      <c r="L970" s="636"/>
      <c r="M970" s="636"/>
      <c r="N970" s="636"/>
      <c r="O970" s="636"/>
      <c r="P970" s="636"/>
      <c r="Q970" s="636"/>
      <c r="R970" s="636"/>
      <c r="S970" s="636"/>
      <c r="T970" s="636"/>
      <c r="U970" s="636"/>
      <c r="V970" s="636"/>
      <c r="W970" s="636"/>
      <c r="X970" s="636"/>
      <c r="Y970" s="636"/>
      <c r="Z970" s="636"/>
      <c r="AA970" s="636"/>
    </row>
    <row r="971">
      <c r="A971" s="636"/>
      <c r="B971" s="636"/>
      <c r="C971" s="636"/>
      <c r="D971" s="636"/>
      <c r="E971" s="636"/>
      <c r="F971" s="636"/>
      <c r="G971" s="636"/>
      <c r="H971" s="636"/>
      <c r="I971" s="636"/>
      <c r="J971" s="636"/>
      <c r="K971" s="636"/>
      <c r="L971" s="636"/>
      <c r="M971" s="636"/>
      <c r="N971" s="636"/>
      <c r="O971" s="636"/>
      <c r="P971" s="636"/>
      <c r="Q971" s="636"/>
      <c r="R971" s="636"/>
      <c r="S971" s="636"/>
      <c r="T971" s="636"/>
      <c r="U971" s="636"/>
      <c r="V971" s="636"/>
      <c r="W971" s="636"/>
      <c r="X971" s="636"/>
      <c r="Y971" s="636"/>
      <c r="Z971" s="636"/>
      <c r="AA971" s="636"/>
    </row>
    <row r="972">
      <c r="A972" s="636"/>
      <c r="B972" s="636"/>
      <c r="C972" s="636"/>
      <c r="D972" s="636"/>
      <c r="E972" s="636"/>
      <c r="F972" s="636"/>
      <c r="G972" s="636"/>
      <c r="H972" s="636"/>
      <c r="I972" s="636"/>
      <c r="J972" s="636"/>
      <c r="K972" s="636"/>
      <c r="L972" s="636"/>
      <c r="M972" s="636"/>
      <c r="N972" s="636"/>
      <c r="O972" s="636"/>
      <c r="P972" s="636"/>
      <c r="Q972" s="636"/>
      <c r="R972" s="636"/>
      <c r="S972" s="636"/>
      <c r="T972" s="636"/>
      <c r="U972" s="636"/>
      <c r="V972" s="636"/>
      <c r="W972" s="636"/>
      <c r="X972" s="636"/>
      <c r="Y972" s="636"/>
      <c r="Z972" s="636"/>
      <c r="AA972" s="636"/>
    </row>
    <row r="973">
      <c r="A973" s="636"/>
      <c r="B973" s="636"/>
      <c r="C973" s="636"/>
      <c r="D973" s="636"/>
      <c r="E973" s="636"/>
      <c r="F973" s="636"/>
      <c r="G973" s="636"/>
      <c r="H973" s="636"/>
      <c r="I973" s="636"/>
      <c r="J973" s="636"/>
      <c r="K973" s="636"/>
      <c r="L973" s="636"/>
      <c r="M973" s="636"/>
      <c r="N973" s="636"/>
      <c r="O973" s="636"/>
      <c r="P973" s="636"/>
      <c r="Q973" s="636"/>
      <c r="R973" s="636"/>
      <c r="S973" s="636"/>
      <c r="T973" s="636"/>
      <c r="U973" s="636"/>
      <c r="V973" s="636"/>
      <c r="W973" s="636"/>
      <c r="X973" s="636"/>
      <c r="Y973" s="636"/>
      <c r="Z973" s="636"/>
      <c r="AA973" s="636"/>
    </row>
    <row r="974">
      <c r="A974" s="636"/>
      <c r="B974" s="636"/>
      <c r="C974" s="636"/>
      <c r="D974" s="636"/>
      <c r="E974" s="636"/>
      <c r="F974" s="636"/>
      <c r="G974" s="636"/>
      <c r="H974" s="636"/>
      <c r="I974" s="636"/>
      <c r="J974" s="636"/>
      <c r="K974" s="636"/>
      <c r="L974" s="636"/>
      <c r="M974" s="636"/>
      <c r="N974" s="636"/>
      <c r="O974" s="636"/>
      <c r="P974" s="636"/>
      <c r="Q974" s="636"/>
      <c r="R974" s="636"/>
      <c r="S974" s="636"/>
      <c r="T974" s="636"/>
      <c r="U974" s="636"/>
      <c r="V974" s="636"/>
      <c r="W974" s="636"/>
      <c r="X974" s="636"/>
      <c r="Y974" s="636"/>
      <c r="Z974" s="636"/>
      <c r="AA974" s="636"/>
    </row>
    <row r="975">
      <c r="A975" s="636"/>
      <c r="B975" s="636"/>
      <c r="C975" s="636"/>
      <c r="D975" s="636"/>
      <c r="E975" s="636"/>
      <c r="F975" s="636"/>
      <c r="G975" s="636"/>
      <c r="H975" s="636"/>
      <c r="I975" s="636"/>
      <c r="J975" s="636"/>
      <c r="K975" s="636"/>
      <c r="L975" s="636"/>
      <c r="M975" s="636"/>
      <c r="N975" s="636"/>
      <c r="O975" s="636"/>
      <c r="P975" s="636"/>
      <c r="Q975" s="636"/>
      <c r="R975" s="636"/>
      <c r="S975" s="636"/>
      <c r="T975" s="636"/>
      <c r="U975" s="636"/>
      <c r="V975" s="636"/>
      <c r="W975" s="636"/>
      <c r="X975" s="636"/>
      <c r="Y975" s="636"/>
      <c r="Z975" s="636"/>
      <c r="AA975" s="636"/>
    </row>
    <row r="976">
      <c r="A976" s="636"/>
      <c r="B976" s="636"/>
      <c r="C976" s="636"/>
      <c r="D976" s="636"/>
      <c r="E976" s="636"/>
      <c r="F976" s="636"/>
      <c r="G976" s="636"/>
      <c r="H976" s="636"/>
      <c r="I976" s="636"/>
      <c r="J976" s="636"/>
      <c r="K976" s="636"/>
      <c r="L976" s="636"/>
      <c r="M976" s="636"/>
      <c r="N976" s="636"/>
      <c r="O976" s="636"/>
      <c r="P976" s="636"/>
      <c r="Q976" s="636"/>
      <c r="R976" s="636"/>
      <c r="S976" s="636"/>
      <c r="T976" s="636"/>
      <c r="U976" s="636"/>
      <c r="V976" s="636"/>
      <c r="W976" s="636"/>
      <c r="X976" s="636"/>
      <c r="Y976" s="636"/>
      <c r="Z976" s="636"/>
      <c r="AA976" s="636"/>
    </row>
    <row r="977">
      <c r="A977" s="636"/>
      <c r="B977" s="636"/>
      <c r="C977" s="636"/>
      <c r="D977" s="636"/>
      <c r="E977" s="636"/>
      <c r="F977" s="636"/>
      <c r="G977" s="636"/>
      <c r="H977" s="636"/>
      <c r="I977" s="636"/>
      <c r="J977" s="636"/>
      <c r="K977" s="636"/>
      <c r="L977" s="636"/>
      <c r="M977" s="636"/>
      <c r="N977" s="636"/>
      <c r="O977" s="636"/>
      <c r="P977" s="636"/>
      <c r="Q977" s="636"/>
      <c r="R977" s="636"/>
      <c r="S977" s="636"/>
      <c r="T977" s="636"/>
      <c r="U977" s="636"/>
      <c r="V977" s="636"/>
      <c r="W977" s="636"/>
      <c r="X977" s="636"/>
      <c r="Y977" s="636"/>
      <c r="Z977" s="636"/>
      <c r="AA977" s="636"/>
    </row>
    <row r="978">
      <c r="A978" s="636"/>
      <c r="B978" s="636"/>
      <c r="C978" s="636"/>
      <c r="D978" s="636"/>
      <c r="E978" s="636"/>
      <c r="F978" s="636"/>
      <c r="G978" s="636"/>
      <c r="H978" s="636"/>
      <c r="I978" s="636"/>
      <c r="J978" s="636"/>
      <c r="K978" s="636"/>
      <c r="L978" s="636"/>
      <c r="M978" s="636"/>
      <c r="N978" s="636"/>
      <c r="O978" s="636"/>
      <c r="P978" s="636"/>
      <c r="Q978" s="636"/>
      <c r="R978" s="636"/>
      <c r="S978" s="636"/>
      <c r="T978" s="636"/>
      <c r="U978" s="636"/>
      <c r="V978" s="636"/>
      <c r="W978" s="636"/>
      <c r="X978" s="636"/>
      <c r="Y978" s="636"/>
      <c r="Z978" s="636"/>
      <c r="AA978" s="636"/>
    </row>
    <row r="979">
      <c r="A979" s="636"/>
      <c r="B979" s="636"/>
      <c r="C979" s="636"/>
      <c r="D979" s="636"/>
      <c r="E979" s="636"/>
      <c r="F979" s="636"/>
      <c r="G979" s="636"/>
      <c r="H979" s="636"/>
      <c r="I979" s="636"/>
      <c r="J979" s="636"/>
      <c r="K979" s="636"/>
      <c r="L979" s="636"/>
      <c r="M979" s="636"/>
      <c r="N979" s="636"/>
      <c r="O979" s="636"/>
      <c r="P979" s="636"/>
      <c r="Q979" s="636"/>
      <c r="R979" s="636"/>
      <c r="S979" s="636"/>
      <c r="T979" s="636"/>
      <c r="U979" s="636"/>
      <c r="V979" s="636"/>
      <c r="W979" s="636"/>
      <c r="X979" s="636"/>
      <c r="Y979" s="636"/>
      <c r="Z979" s="636"/>
      <c r="AA979" s="636"/>
    </row>
    <row r="980">
      <c r="A980" s="636"/>
      <c r="B980" s="636"/>
      <c r="C980" s="636"/>
      <c r="D980" s="636"/>
      <c r="E980" s="636"/>
      <c r="F980" s="636"/>
      <c r="G980" s="636"/>
      <c r="H980" s="636"/>
      <c r="I980" s="636"/>
      <c r="J980" s="636"/>
      <c r="K980" s="636"/>
      <c r="L980" s="636"/>
      <c r="M980" s="636"/>
      <c r="N980" s="636"/>
      <c r="O980" s="636"/>
      <c r="P980" s="636"/>
      <c r="Q980" s="636"/>
      <c r="R980" s="636"/>
      <c r="S980" s="636"/>
      <c r="T980" s="636"/>
      <c r="U980" s="636"/>
      <c r="V980" s="636"/>
      <c r="W980" s="636"/>
      <c r="X980" s="636"/>
      <c r="Y980" s="636"/>
      <c r="Z980" s="636"/>
      <c r="AA980" s="636"/>
    </row>
    <row r="981">
      <c r="A981" s="636"/>
      <c r="B981" s="636"/>
      <c r="C981" s="636"/>
      <c r="D981" s="636"/>
      <c r="E981" s="636"/>
      <c r="F981" s="636"/>
      <c r="G981" s="636"/>
      <c r="H981" s="636"/>
      <c r="I981" s="636"/>
      <c r="J981" s="636"/>
      <c r="K981" s="636"/>
      <c r="L981" s="636"/>
      <c r="M981" s="636"/>
      <c r="N981" s="636"/>
      <c r="O981" s="636"/>
      <c r="P981" s="636"/>
      <c r="Q981" s="636"/>
      <c r="R981" s="636"/>
      <c r="S981" s="636"/>
      <c r="T981" s="636"/>
      <c r="U981" s="636"/>
      <c r="V981" s="636"/>
      <c r="W981" s="636"/>
      <c r="X981" s="636"/>
      <c r="Y981" s="636"/>
      <c r="Z981" s="636"/>
      <c r="AA981" s="636"/>
    </row>
    <row r="982">
      <c r="A982" s="636"/>
      <c r="B982" s="636"/>
      <c r="C982" s="636"/>
      <c r="D982" s="636"/>
      <c r="E982" s="636"/>
      <c r="F982" s="636"/>
      <c r="G982" s="636"/>
      <c r="H982" s="636"/>
      <c r="I982" s="636"/>
      <c r="J982" s="636"/>
      <c r="K982" s="636"/>
      <c r="L982" s="636"/>
      <c r="M982" s="636"/>
      <c r="N982" s="636"/>
      <c r="O982" s="636"/>
      <c r="P982" s="636"/>
      <c r="Q982" s="636"/>
      <c r="R982" s="636"/>
      <c r="S982" s="636"/>
      <c r="T982" s="636"/>
      <c r="U982" s="636"/>
      <c r="V982" s="636"/>
      <c r="W982" s="636"/>
      <c r="X982" s="636"/>
      <c r="Y982" s="636"/>
      <c r="Z982" s="636"/>
      <c r="AA982" s="636"/>
    </row>
    <row r="983">
      <c r="A983" s="636"/>
      <c r="B983" s="636"/>
      <c r="C983" s="636"/>
      <c r="D983" s="636"/>
      <c r="E983" s="636"/>
      <c r="F983" s="636"/>
      <c r="G983" s="636"/>
      <c r="H983" s="636"/>
      <c r="I983" s="636"/>
      <c r="J983" s="636"/>
      <c r="K983" s="636"/>
      <c r="L983" s="636"/>
      <c r="M983" s="636"/>
      <c r="N983" s="636"/>
      <c r="O983" s="636"/>
      <c r="P983" s="636"/>
      <c r="Q983" s="636"/>
      <c r="R983" s="636"/>
      <c r="S983" s="636"/>
      <c r="T983" s="636"/>
      <c r="U983" s="636"/>
      <c r="V983" s="636"/>
      <c r="W983" s="636"/>
      <c r="X983" s="636"/>
      <c r="Y983" s="636"/>
      <c r="Z983" s="636"/>
      <c r="AA983" s="636"/>
    </row>
    <row r="984">
      <c r="A984" s="636"/>
      <c r="B984" s="636"/>
      <c r="C984" s="636"/>
      <c r="D984" s="636"/>
      <c r="E984" s="636"/>
      <c r="F984" s="636"/>
      <c r="G984" s="636"/>
      <c r="H984" s="636"/>
      <c r="I984" s="636"/>
      <c r="J984" s="636"/>
      <c r="K984" s="636"/>
      <c r="L984" s="636"/>
      <c r="M984" s="636"/>
      <c r="N984" s="636"/>
      <c r="O984" s="636"/>
      <c r="P984" s="636"/>
      <c r="Q984" s="636"/>
      <c r="R984" s="636"/>
      <c r="S984" s="636"/>
      <c r="T984" s="636"/>
      <c r="U984" s="636"/>
      <c r="V984" s="636"/>
      <c r="W984" s="636"/>
      <c r="X984" s="636"/>
      <c r="Y984" s="636"/>
      <c r="Z984" s="636"/>
      <c r="AA984" s="636"/>
    </row>
    <row r="985">
      <c r="A985" s="636"/>
      <c r="B985" s="636"/>
      <c r="C985" s="636"/>
      <c r="D985" s="636"/>
      <c r="E985" s="636"/>
      <c r="F985" s="636"/>
      <c r="G985" s="636"/>
      <c r="H985" s="636"/>
      <c r="I985" s="636"/>
      <c r="J985" s="636"/>
      <c r="K985" s="636"/>
      <c r="L985" s="636"/>
      <c r="M985" s="636"/>
      <c r="N985" s="636"/>
      <c r="O985" s="636"/>
      <c r="P985" s="636"/>
      <c r="Q985" s="636"/>
      <c r="R985" s="636"/>
      <c r="S985" s="636"/>
      <c r="T985" s="636"/>
      <c r="U985" s="636"/>
      <c r="V985" s="636"/>
      <c r="W985" s="636"/>
      <c r="X985" s="636"/>
      <c r="Y985" s="636"/>
      <c r="Z985" s="636"/>
      <c r="AA985" s="636"/>
    </row>
    <row r="986">
      <c r="A986" s="636"/>
      <c r="B986" s="636"/>
      <c r="C986" s="636"/>
      <c r="D986" s="636"/>
      <c r="E986" s="636"/>
      <c r="F986" s="636"/>
      <c r="G986" s="636"/>
      <c r="H986" s="636"/>
      <c r="I986" s="636"/>
      <c r="J986" s="636"/>
      <c r="K986" s="636"/>
      <c r="L986" s="636"/>
      <c r="M986" s="636"/>
      <c r="N986" s="636"/>
      <c r="O986" s="636"/>
      <c r="P986" s="636"/>
      <c r="Q986" s="636"/>
      <c r="R986" s="636"/>
      <c r="S986" s="636"/>
      <c r="T986" s="636"/>
      <c r="U986" s="636"/>
      <c r="V986" s="636"/>
      <c r="W986" s="636"/>
      <c r="X986" s="636"/>
      <c r="Y986" s="636"/>
      <c r="Z986" s="636"/>
      <c r="AA986" s="636"/>
    </row>
    <row r="987">
      <c r="A987" s="636"/>
      <c r="B987" s="636"/>
      <c r="C987" s="636"/>
      <c r="D987" s="636"/>
      <c r="E987" s="636"/>
      <c r="F987" s="636"/>
      <c r="G987" s="636"/>
      <c r="H987" s="636"/>
      <c r="I987" s="636"/>
      <c r="J987" s="636"/>
      <c r="K987" s="636"/>
      <c r="L987" s="636"/>
      <c r="M987" s="636"/>
      <c r="N987" s="636"/>
      <c r="O987" s="636"/>
      <c r="P987" s="636"/>
      <c r="Q987" s="636"/>
      <c r="R987" s="636"/>
      <c r="S987" s="636"/>
      <c r="T987" s="636"/>
      <c r="U987" s="636"/>
      <c r="V987" s="636"/>
      <c r="W987" s="636"/>
      <c r="X987" s="636"/>
      <c r="Y987" s="636"/>
      <c r="Z987" s="636"/>
      <c r="AA987" s="636"/>
    </row>
    <row r="988">
      <c r="A988" s="636"/>
      <c r="B988" s="636"/>
      <c r="C988" s="636"/>
      <c r="D988" s="636"/>
      <c r="E988" s="636"/>
      <c r="F988" s="636"/>
      <c r="G988" s="636"/>
      <c r="H988" s="636"/>
      <c r="I988" s="636"/>
      <c r="J988" s="636"/>
      <c r="K988" s="636"/>
      <c r="L988" s="636"/>
      <c r="M988" s="636"/>
      <c r="N988" s="636"/>
      <c r="O988" s="636"/>
      <c r="P988" s="636"/>
      <c r="Q988" s="636"/>
      <c r="R988" s="636"/>
      <c r="S988" s="636"/>
      <c r="T988" s="636"/>
      <c r="U988" s="636"/>
      <c r="V988" s="636"/>
      <c r="W988" s="636"/>
      <c r="X988" s="636"/>
      <c r="Y988" s="636"/>
      <c r="Z988" s="636"/>
      <c r="AA988" s="636"/>
    </row>
    <row r="989">
      <c r="A989" s="636"/>
      <c r="B989" s="636"/>
      <c r="C989" s="636"/>
      <c r="D989" s="636"/>
      <c r="E989" s="636"/>
      <c r="F989" s="636"/>
      <c r="G989" s="636"/>
      <c r="H989" s="636"/>
      <c r="I989" s="636"/>
      <c r="J989" s="636"/>
      <c r="K989" s="636"/>
      <c r="L989" s="636"/>
      <c r="M989" s="636"/>
      <c r="N989" s="636"/>
      <c r="O989" s="636"/>
      <c r="P989" s="636"/>
      <c r="Q989" s="636"/>
      <c r="R989" s="636"/>
      <c r="S989" s="636"/>
      <c r="T989" s="636"/>
      <c r="U989" s="636"/>
      <c r="V989" s="636"/>
      <c r="W989" s="636"/>
      <c r="X989" s="636"/>
      <c r="Y989" s="636"/>
      <c r="Z989" s="636"/>
      <c r="AA989" s="636"/>
    </row>
    <row r="990">
      <c r="A990" s="636"/>
      <c r="B990" s="636"/>
      <c r="C990" s="636"/>
      <c r="D990" s="636"/>
      <c r="E990" s="636"/>
      <c r="F990" s="636"/>
      <c r="G990" s="636"/>
      <c r="H990" s="636"/>
      <c r="I990" s="636"/>
      <c r="J990" s="636"/>
      <c r="K990" s="636"/>
      <c r="L990" s="636"/>
      <c r="M990" s="636"/>
      <c r="N990" s="636"/>
      <c r="O990" s="636"/>
      <c r="P990" s="636"/>
      <c r="Q990" s="636"/>
      <c r="R990" s="636"/>
      <c r="S990" s="636"/>
      <c r="T990" s="636"/>
      <c r="U990" s="636"/>
      <c r="V990" s="636"/>
      <c r="W990" s="636"/>
      <c r="X990" s="636"/>
      <c r="Y990" s="636"/>
      <c r="Z990" s="636"/>
      <c r="AA990" s="636"/>
    </row>
    <row r="991">
      <c r="A991" s="636"/>
      <c r="B991" s="636"/>
      <c r="C991" s="636"/>
      <c r="D991" s="636"/>
      <c r="E991" s="636"/>
      <c r="F991" s="636"/>
      <c r="G991" s="636"/>
      <c r="H991" s="636"/>
      <c r="I991" s="636"/>
      <c r="J991" s="636"/>
      <c r="K991" s="636"/>
      <c r="L991" s="636"/>
      <c r="M991" s="636"/>
      <c r="N991" s="636"/>
      <c r="O991" s="636"/>
      <c r="P991" s="636"/>
      <c r="Q991" s="636"/>
      <c r="R991" s="636"/>
      <c r="S991" s="636"/>
      <c r="T991" s="636"/>
      <c r="U991" s="636"/>
      <c r="V991" s="636"/>
      <c r="W991" s="636"/>
      <c r="X991" s="636"/>
      <c r="Y991" s="636"/>
      <c r="Z991" s="636"/>
      <c r="AA991" s="636"/>
    </row>
    <row r="992">
      <c r="A992" s="636"/>
      <c r="B992" s="636"/>
      <c r="C992" s="636"/>
      <c r="D992" s="636"/>
      <c r="E992" s="636"/>
      <c r="F992" s="636"/>
      <c r="G992" s="636"/>
      <c r="H992" s="636"/>
      <c r="I992" s="636"/>
      <c r="J992" s="636"/>
      <c r="K992" s="636"/>
      <c r="L992" s="636"/>
      <c r="M992" s="636"/>
      <c r="N992" s="636"/>
      <c r="O992" s="636"/>
      <c r="P992" s="636"/>
      <c r="Q992" s="636"/>
      <c r="R992" s="636"/>
      <c r="S992" s="636"/>
      <c r="T992" s="636"/>
      <c r="U992" s="636"/>
      <c r="V992" s="636"/>
      <c r="W992" s="636"/>
      <c r="X992" s="636"/>
      <c r="Y992" s="636"/>
      <c r="Z992" s="636"/>
      <c r="AA992" s="636"/>
    </row>
    <row r="993">
      <c r="A993" s="636"/>
      <c r="B993" s="636"/>
      <c r="C993" s="636"/>
      <c r="D993" s="636"/>
      <c r="E993" s="636"/>
      <c r="F993" s="636"/>
      <c r="G993" s="636"/>
      <c r="H993" s="636"/>
      <c r="I993" s="636"/>
      <c r="J993" s="636"/>
      <c r="K993" s="636"/>
      <c r="L993" s="636"/>
      <c r="M993" s="636"/>
      <c r="N993" s="636"/>
      <c r="O993" s="636"/>
      <c r="P993" s="636"/>
      <c r="Q993" s="636"/>
      <c r="R993" s="636"/>
      <c r="S993" s="636"/>
      <c r="T993" s="636"/>
      <c r="U993" s="636"/>
      <c r="V993" s="636"/>
      <c r="W993" s="636"/>
      <c r="X993" s="636"/>
      <c r="Y993" s="636"/>
      <c r="Z993" s="636"/>
      <c r="AA993" s="636"/>
    </row>
    <row r="994">
      <c r="A994" s="636"/>
      <c r="B994" s="636"/>
      <c r="C994" s="636"/>
      <c r="D994" s="636"/>
      <c r="E994" s="636"/>
      <c r="F994" s="636"/>
      <c r="G994" s="636"/>
      <c r="H994" s="636"/>
      <c r="I994" s="636"/>
      <c r="J994" s="636"/>
      <c r="K994" s="636"/>
      <c r="L994" s="636"/>
      <c r="M994" s="636"/>
      <c r="N994" s="636"/>
      <c r="O994" s="636"/>
      <c r="P994" s="636"/>
      <c r="Q994" s="636"/>
      <c r="R994" s="636"/>
      <c r="S994" s="636"/>
      <c r="T994" s="636"/>
      <c r="U994" s="636"/>
      <c r="V994" s="636"/>
      <c r="W994" s="636"/>
      <c r="X994" s="636"/>
      <c r="Y994" s="636"/>
      <c r="Z994" s="636"/>
      <c r="AA994" s="636"/>
    </row>
    <row r="995">
      <c r="A995" s="636"/>
      <c r="B995" s="636"/>
      <c r="C995" s="636"/>
      <c r="D995" s="636"/>
      <c r="E995" s="636"/>
      <c r="F995" s="636"/>
      <c r="G995" s="636"/>
      <c r="H995" s="636"/>
      <c r="I995" s="636"/>
      <c r="J995" s="636"/>
      <c r="K995" s="636"/>
      <c r="L995" s="636"/>
      <c r="M995" s="636"/>
      <c r="N995" s="636"/>
      <c r="O995" s="636"/>
      <c r="P995" s="636"/>
      <c r="Q995" s="636"/>
      <c r="R995" s="636"/>
      <c r="S995" s="636"/>
      <c r="T995" s="636"/>
      <c r="U995" s="636"/>
      <c r="V995" s="636"/>
      <c r="W995" s="636"/>
      <c r="X995" s="636"/>
      <c r="Y995" s="636"/>
      <c r="Z995" s="636"/>
      <c r="AA995" s="636"/>
    </row>
    <row r="996">
      <c r="A996" s="636"/>
      <c r="B996" s="636"/>
      <c r="C996" s="636"/>
      <c r="D996" s="636"/>
      <c r="E996" s="636"/>
      <c r="F996" s="636"/>
      <c r="G996" s="636"/>
      <c r="H996" s="636"/>
      <c r="I996" s="636"/>
      <c r="J996" s="636"/>
      <c r="K996" s="636"/>
      <c r="L996" s="636"/>
      <c r="M996" s="636"/>
      <c r="N996" s="636"/>
      <c r="O996" s="636"/>
      <c r="P996" s="636"/>
      <c r="Q996" s="636"/>
      <c r="R996" s="636"/>
      <c r="S996" s="636"/>
      <c r="T996" s="636"/>
      <c r="U996" s="636"/>
      <c r="V996" s="636"/>
      <c r="W996" s="636"/>
      <c r="X996" s="636"/>
      <c r="Y996" s="636"/>
      <c r="Z996" s="636"/>
      <c r="AA996" s="636"/>
    </row>
    <row r="997">
      <c r="A997" s="636"/>
      <c r="B997" s="636"/>
      <c r="C997" s="636"/>
      <c r="D997" s="636"/>
      <c r="E997" s="636"/>
      <c r="F997" s="636"/>
      <c r="G997" s="636"/>
      <c r="H997" s="636"/>
      <c r="I997" s="636"/>
      <c r="J997" s="636"/>
      <c r="K997" s="636"/>
      <c r="L997" s="636"/>
      <c r="M997" s="636"/>
      <c r="N997" s="636"/>
      <c r="O997" s="636"/>
      <c r="P997" s="636"/>
      <c r="Q997" s="636"/>
      <c r="R997" s="636"/>
      <c r="S997" s="636"/>
      <c r="T997" s="636"/>
      <c r="U997" s="636"/>
      <c r="V997" s="636"/>
      <c r="W997" s="636"/>
      <c r="X997" s="636"/>
      <c r="Y997" s="636"/>
      <c r="Z997" s="636"/>
      <c r="AA997" s="6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5.13" defaultRowHeight="15.0"/>
  <cols>
    <col customWidth="1" min="1" max="1" width="4.75"/>
    <col customWidth="1" min="2" max="2" width="6.0"/>
    <col customWidth="1" min="3" max="3" width="23.13"/>
    <col customWidth="1" min="4" max="4" width="60.75"/>
    <col customWidth="1" min="5" max="5" width="21.88"/>
    <col customWidth="1" min="6" max="6" width="11.25"/>
    <col customWidth="1" min="7" max="7" width="11.13"/>
    <col customWidth="1" min="8" max="8" width="12.0"/>
    <col customWidth="1" min="9" max="9" width="23.0"/>
    <col customWidth="1" min="10" max="10" width="7.63"/>
    <col customWidth="1" min="11" max="11" width="10.75"/>
    <col customWidth="1" hidden="1" min="12" max="12" width="7.88"/>
    <col customWidth="1" hidden="1" min="13" max="13" width="14.88"/>
    <col customWidth="1" hidden="1" min="14" max="14" width="17.38"/>
    <col customWidth="1" min="15" max="15" width="57.25"/>
    <col customWidth="1" min="16" max="16" width="70.75"/>
    <col customWidth="1" min="17" max="26" width="7.75"/>
  </cols>
  <sheetData>
    <row r="1" ht="45.0" customHeight="1">
      <c r="A1" s="1" t="s">
        <v>0</v>
      </c>
      <c r="B1" s="3" t="s">
        <v>1</v>
      </c>
      <c r="C1" s="3" t="s">
        <v>2</v>
      </c>
      <c r="D1" s="3" t="s">
        <v>3</v>
      </c>
      <c r="E1" s="3" t="s">
        <v>5</v>
      </c>
      <c r="F1" s="3" t="s">
        <v>7</v>
      </c>
      <c r="G1" s="3" t="s">
        <v>8</v>
      </c>
      <c r="H1" s="3" t="s">
        <v>9</v>
      </c>
      <c r="I1" s="3" t="s">
        <v>10</v>
      </c>
      <c r="J1" s="3" t="s">
        <v>11</v>
      </c>
      <c r="K1" s="3" t="s">
        <v>13</v>
      </c>
      <c r="L1" s="3" t="s">
        <v>14</v>
      </c>
      <c r="M1" s="6" t="s">
        <v>6</v>
      </c>
      <c r="N1" s="6" t="s">
        <v>16</v>
      </c>
      <c r="O1" s="9" t="s">
        <v>17</v>
      </c>
      <c r="P1" s="13" t="s">
        <v>19</v>
      </c>
      <c r="Q1" s="10"/>
      <c r="R1" s="10"/>
      <c r="S1" s="10"/>
      <c r="T1" s="10"/>
      <c r="U1" s="10"/>
      <c r="V1" s="10"/>
      <c r="W1" s="10"/>
      <c r="X1" s="10"/>
      <c r="Y1" s="10"/>
      <c r="Z1" s="10"/>
    </row>
    <row r="2" ht="24.0" customHeight="1">
      <c r="A2" s="11">
        <v>1.0</v>
      </c>
      <c r="B2" s="12"/>
      <c r="C2" s="16" t="s">
        <v>21</v>
      </c>
      <c r="D2" s="18" t="s">
        <v>22</v>
      </c>
      <c r="E2" s="18" t="s">
        <v>27</v>
      </c>
      <c r="F2" s="17" t="s">
        <v>24</v>
      </c>
      <c r="G2" s="17" t="s">
        <v>25</v>
      </c>
      <c r="H2" s="19" t="s">
        <v>26</v>
      </c>
      <c r="I2" s="20" t="s">
        <v>26</v>
      </c>
      <c r="J2" s="21" t="s">
        <v>29</v>
      </c>
      <c r="K2" s="17" t="s">
        <v>30</v>
      </c>
      <c r="L2" s="12"/>
      <c r="M2" s="23"/>
      <c r="N2" s="23"/>
      <c r="O2" s="25" t="s">
        <v>32</v>
      </c>
      <c r="P2" s="27" t="s">
        <v>31</v>
      </c>
      <c r="Q2" s="10"/>
      <c r="R2" s="10"/>
      <c r="S2" s="10"/>
      <c r="T2" s="10"/>
      <c r="U2" s="10"/>
      <c r="V2" s="10"/>
      <c r="W2" s="10"/>
      <c r="X2" s="10"/>
      <c r="Y2" s="10"/>
      <c r="Z2" s="10"/>
    </row>
    <row r="3" ht="24.0" customHeight="1">
      <c r="A3" s="11">
        <v>2.0</v>
      </c>
      <c r="B3" s="12"/>
      <c r="C3" s="16" t="s">
        <v>34</v>
      </c>
      <c r="D3" s="17" t="s">
        <v>35</v>
      </c>
      <c r="E3" s="18" t="s">
        <v>36</v>
      </c>
      <c r="F3" s="17" t="s">
        <v>24</v>
      </c>
      <c r="G3" s="17" t="s">
        <v>25</v>
      </c>
      <c r="H3" s="19" t="s">
        <v>26</v>
      </c>
      <c r="I3" s="20" t="s">
        <v>26</v>
      </c>
      <c r="J3" s="21" t="s">
        <v>29</v>
      </c>
      <c r="K3" s="17" t="s">
        <v>30</v>
      </c>
      <c r="L3" s="12"/>
      <c r="M3" s="23"/>
      <c r="N3" s="23"/>
      <c r="O3" s="30" t="s">
        <v>38</v>
      </c>
      <c r="P3" s="36" t="s">
        <v>39</v>
      </c>
      <c r="Q3" s="10"/>
      <c r="R3" s="10"/>
      <c r="S3" s="10"/>
      <c r="T3" s="10"/>
      <c r="U3" s="10"/>
      <c r="V3" s="10"/>
      <c r="W3" s="10"/>
      <c r="X3" s="10"/>
      <c r="Y3" s="10"/>
      <c r="Z3" s="10"/>
    </row>
    <row r="4" ht="24.0" customHeight="1">
      <c r="A4" s="11">
        <v>6.0</v>
      </c>
      <c r="B4" s="11"/>
      <c r="C4" s="38" t="s">
        <v>41</v>
      </c>
      <c r="D4" s="40" t="s">
        <v>43</v>
      </c>
      <c r="E4" s="41" t="s">
        <v>45</v>
      </c>
      <c r="F4" s="46" t="s">
        <v>24</v>
      </c>
      <c r="G4" s="17" t="s">
        <v>57</v>
      </c>
      <c r="H4" s="48" t="s">
        <v>26</v>
      </c>
      <c r="I4" s="17" t="s">
        <v>59</v>
      </c>
      <c r="J4" s="49"/>
      <c r="K4" s="20" t="s">
        <v>60</v>
      </c>
      <c r="L4" s="49"/>
      <c r="M4" s="23"/>
      <c r="N4" s="23"/>
      <c r="O4" s="33"/>
      <c r="P4" s="51" t="s">
        <v>61</v>
      </c>
      <c r="Q4" s="54" t="s">
        <v>62</v>
      </c>
      <c r="R4" s="54" t="s">
        <v>65</v>
      </c>
      <c r="S4" s="10"/>
      <c r="T4" s="10"/>
      <c r="U4" s="10"/>
      <c r="V4" s="10"/>
      <c r="W4" s="10"/>
      <c r="X4" s="10"/>
      <c r="Y4" s="10"/>
      <c r="Z4" s="10"/>
    </row>
    <row r="5" ht="24.0" customHeight="1">
      <c r="A5" s="56" t="s">
        <v>66</v>
      </c>
      <c r="B5" s="11"/>
      <c r="C5" s="58" t="s">
        <v>67</v>
      </c>
      <c r="D5" s="60" t="s">
        <v>69</v>
      </c>
      <c r="E5" s="60" t="s">
        <v>70</v>
      </c>
      <c r="F5" s="46" t="s">
        <v>24</v>
      </c>
      <c r="G5" s="17" t="s">
        <v>57</v>
      </c>
      <c r="H5" s="62" t="s">
        <v>71</v>
      </c>
      <c r="I5" s="17" t="s">
        <v>73</v>
      </c>
      <c r="J5" s="17" t="s">
        <v>28</v>
      </c>
      <c r="K5" s="17" t="s">
        <v>74</v>
      </c>
      <c r="L5" s="49"/>
      <c r="M5" s="23"/>
      <c r="N5" s="23"/>
      <c r="O5" s="30"/>
      <c r="P5" s="64" t="s">
        <v>75</v>
      </c>
      <c r="Q5" s="54" t="s">
        <v>62</v>
      </c>
      <c r="R5" s="54" t="s">
        <v>65</v>
      </c>
      <c r="S5" s="10"/>
      <c r="T5" s="10"/>
      <c r="U5" s="10"/>
      <c r="V5" s="10"/>
      <c r="W5" s="10"/>
      <c r="X5" s="10"/>
      <c r="Y5" s="10"/>
      <c r="Z5" s="10"/>
    </row>
    <row r="6" ht="24.0" customHeight="1">
      <c r="A6" s="56" t="s">
        <v>77</v>
      </c>
      <c r="B6" s="11">
        <v>30010.0</v>
      </c>
      <c r="C6" s="58" t="s">
        <v>79</v>
      </c>
      <c r="D6" s="60" t="s">
        <v>81</v>
      </c>
      <c r="E6" s="60" t="s">
        <v>82</v>
      </c>
      <c r="F6" s="46" t="s">
        <v>24</v>
      </c>
      <c r="G6" s="17" t="s">
        <v>57</v>
      </c>
      <c r="H6" s="67" t="s">
        <v>71</v>
      </c>
      <c r="I6" s="17" t="s">
        <v>73</v>
      </c>
      <c r="J6" s="17" t="s">
        <v>28</v>
      </c>
      <c r="K6" s="17" t="s">
        <v>74</v>
      </c>
      <c r="L6" s="49"/>
      <c r="M6" s="23"/>
      <c r="N6" s="23"/>
      <c r="O6" s="30" t="s">
        <v>84</v>
      </c>
      <c r="P6" s="69" t="s">
        <v>85</v>
      </c>
      <c r="Q6" s="54" t="s">
        <v>62</v>
      </c>
      <c r="R6" s="54" t="s">
        <v>65</v>
      </c>
      <c r="S6" s="10"/>
      <c r="T6" s="10"/>
      <c r="U6" s="10"/>
      <c r="V6" s="10"/>
      <c r="W6" s="10"/>
      <c r="X6" s="10"/>
      <c r="Y6" s="10"/>
      <c r="Z6" s="10"/>
    </row>
    <row r="7" ht="24.0" customHeight="1">
      <c r="A7" s="56" t="s">
        <v>86</v>
      </c>
      <c r="B7" s="11"/>
      <c r="C7" s="71" t="s">
        <v>87</v>
      </c>
      <c r="D7" s="76" t="s">
        <v>88</v>
      </c>
      <c r="E7" s="76" t="s">
        <v>90</v>
      </c>
      <c r="F7" s="46" t="s">
        <v>24</v>
      </c>
      <c r="G7" s="17" t="s">
        <v>57</v>
      </c>
      <c r="H7" s="67" t="s">
        <v>71</v>
      </c>
      <c r="I7" s="18" t="s">
        <v>91</v>
      </c>
      <c r="J7" s="17" t="s">
        <v>28</v>
      </c>
      <c r="K7" s="17"/>
      <c r="L7" s="49"/>
      <c r="M7" s="23"/>
      <c r="N7" s="23"/>
      <c r="O7" s="78"/>
      <c r="P7" s="76" t="s">
        <v>92</v>
      </c>
      <c r="Q7" s="54" t="s">
        <v>62</v>
      </c>
      <c r="R7" s="54" t="s">
        <v>65</v>
      </c>
      <c r="S7" s="10"/>
      <c r="T7" s="10"/>
      <c r="U7" s="10"/>
      <c r="V7" s="10"/>
      <c r="W7" s="10"/>
      <c r="X7" s="10"/>
      <c r="Y7" s="10"/>
      <c r="Z7" s="10"/>
    </row>
    <row r="8" ht="24.0" customHeight="1">
      <c r="A8" s="56" t="s">
        <v>93</v>
      </c>
      <c r="B8" s="11"/>
      <c r="C8" s="71" t="s">
        <v>94</v>
      </c>
      <c r="D8" s="76" t="s">
        <v>95</v>
      </c>
      <c r="E8" s="76" t="s">
        <v>96</v>
      </c>
      <c r="F8" s="46" t="s">
        <v>24</v>
      </c>
      <c r="G8" s="17" t="s">
        <v>57</v>
      </c>
      <c r="H8" s="67" t="s">
        <v>71</v>
      </c>
      <c r="I8" s="18" t="s">
        <v>97</v>
      </c>
      <c r="J8" s="17" t="s">
        <v>28</v>
      </c>
      <c r="K8" s="17"/>
      <c r="L8" s="49"/>
      <c r="M8" s="23"/>
      <c r="N8" s="23"/>
      <c r="O8" s="78"/>
      <c r="P8" s="76" t="s">
        <v>98</v>
      </c>
      <c r="Q8" s="54" t="s">
        <v>62</v>
      </c>
      <c r="R8" s="54" t="s">
        <v>65</v>
      </c>
      <c r="S8" s="10"/>
      <c r="T8" s="10"/>
      <c r="U8" s="10"/>
      <c r="V8" s="10"/>
      <c r="W8" s="10"/>
      <c r="X8" s="10"/>
      <c r="Y8" s="10"/>
      <c r="Z8" s="10"/>
    </row>
    <row r="9" ht="24.0" customHeight="1">
      <c r="A9" s="11">
        <v>12.0</v>
      </c>
      <c r="B9" s="11">
        <v>30009.0</v>
      </c>
      <c r="C9" s="17" t="s">
        <v>100</v>
      </c>
      <c r="D9" s="81" t="s">
        <v>101</v>
      </c>
      <c r="E9" s="81" t="s">
        <v>102</v>
      </c>
      <c r="F9" s="17" t="s">
        <v>24</v>
      </c>
      <c r="G9" s="18" t="s">
        <v>83</v>
      </c>
      <c r="H9" s="67" t="s">
        <v>71</v>
      </c>
      <c r="I9" s="18" t="s">
        <v>103</v>
      </c>
      <c r="J9" s="17" t="s">
        <v>28</v>
      </c>
      <c r="K9" s="17" t="s">
        <v>74</v>
      </c>
      <c r="L9" s="49"/>
      <c r="M9" s="23"/>
      <c r="N9" s="23"/>
      <c r="O9" s="30" t="s">
        <v>104</v>
      </c>
      <c r="P9" s="81" t="s">
        <v>105</v>
      </c>
      <c r="Q9" s="54" t="s">
        <v>62</v>
      </c>
      <c r="R9" s="54" t="s">
        <v>65</v>
      </c>
      <c r="S9" s="10"/>
      <c r="T9" s="10"/>
      <c r="U9" s="10"/>
      <c r="V9" s="10"/>
      <c r="W9" s="10"/>
      <c r="X9" s="10"/>
      <c r="Y9" s="10"/>
      <c r="Z9" s="10"/>
    </row>
    <row r="10" ht="24.0" customHeight="1">
      <c r="A10" s="83">
        <v>13.0</v>
      </c>
      <c r="B10" s="83">
        <v>30003.0</v>
      </c>
      <c r="C10" s="84" t="s">
        <v>106</v>
      </c>
      <c r="D10" s="86" t="s">
        <v>107</v>
      </c>
      <c r="E10" s="86" t="s">
        <v>108</v>
      </c>
      <c r="F10" s="86" t="s">
        <v>46</v>
      </c>
      <c r="G10" s="84" t="s">
        <v>57</v>
      </c>
      <c r="H10" s="84" t="s">
        <v>71</v>
      </c>
      <c r="I10" s="86" t="s">
        <v>109</v>
      </c>
      <c r="J10" s="84" t="s">
        <v>28</v>
      </c>
      <c r="K10" s="84" t="s">
        <v>74</v>
      </c>
      <c r="L10" s="95"/>
      <c r="M10" s="96"/>
      <c r="N10" s="96"/>
      <c r="O10" s="98" t="s">
        <v>118</v>
      </c>
      <c r="P10" s="86" t="s">
        <v>120</v>
      </c>
      <c r="Q10" s="100" t="s">
        <v>62</v>
      </c>
      <c r="R10" s="54" t="s">
        <v>65</v>
      </c>
      <c r="S10" s="104"/>
      <c r="T10" s="104"/>
      <c r="U10" s="104"/>
      <c r="V10" s="104"/>
      <c r="W10" s="104"/>
      <c r="X10" s="104"/>
      <c r="Y10" s="104"/>
      <c r="Z10" s="104"/>
    </row>
    <row r="11" ht="24.0" customHeight="1">
      <c r="A11" s="83">
        <v>14.0</v>
      </c>
      <c r="B11" s="83">
        <v>30004.0</v>
      </c>
      <c r="C11" s="84" t="s">
        <v>127</v>
      </c>
      <c r="D11" s="86" t="s">
        <v>128</v>
      </c>
      <c r="E11" s="86" t="s">
        <v>129</v>
      </c>
      <c r="F11" s="86" t="s">
        <v>46</v>
      </c>
      <c r="G11" s="84" t="s">
        <v>57</v>
      </c>
      <c r="H11" s="84" t="s">
        <v>71</v>
      </c>
      <c r="I11" s="86" t="s">
        <v>130</v>
      </c>
      <c r="J11" s="84" t="s">
        <v>28</v>
      </c>
      <c r="K11" s="84" t="s">
        <v>74</v>
      </c>
      <c r="L11" s="95"/>
      <c r="M11" s="96"/>
      <c r="N11" s="96"/>
      <c r="O11" s="98" t="s">
        <v>131</v>
      </c>
      <c r="P11" s="86" t="s">
        <v>132</v>
      </c>
      <c r="Q11" s="100" t="s">
        <v>62</v>
      </c>
      <c r="R11" s="54" t="s">
        <v>65</v>
      </c>
      <c r="S11" s="104"/>
      <c r="T11" s="104"/>
      <c r="U11" s="104"/>
      <c r="V11" s="104"/>
      <c r="W11" s="104"/>
      <c r="X11" s="104"/>
      <c r="Y11" s="104"/>
      <c r="Z11" s="104"/>
    </row>
    <row r="12" ht="24.0" customHeight="1">
      <c r="A12" s="83">
        <v>15.0</v>
      </c>
      <c r="B12" s="83">
        <v>30005.0</v>
      </c>
      <c r="C12" s="84" t="s">
        <v>133</v>
      </c>
      <c r="D12" s="86" t="s">
        <v>134</v>
      </c>
      <c r="E12" s="86" t="s">
        <v>135</v>
      </c>
      <c r="F12" s="86" t="s">
        <v>46</v>
      </c>
      <c r="G12" s="84" t="s">
        <v>57</v>
      </c>
      <c r="H12" s="84" t="s">
        <v>71</v>
      </c>
      <c r="I12" s="84" t="s">
        <v>136</v>
      </c>
      <c r="J12" s="84" t="s">
        <v>28</v>
      </c>
      <c r="K12" s="84" t="s">
        <v>74</v>
      </c>
      <c r="L12" s="95"/>
      <c r="M12" s="96"/>
      <c r="N12" s="96"/>
      <c r="O12" s="98" t="s">
        <v>131</v>
      </c>
      <c r="P12" s="86" t="s">
        <v>138</v>
      </c>
      <c r="Q12" s="100" t="s">
        <v>62</v>
      </c>
      <c r="R12" s="54" t="s">
        <v>65</v>
      </c>
      <c r="S12" s="104"/>
      <c r="T12" s="104"/>
      <c r="U12" s="104"/>
      <c r="V12" s="104"/>
      <c r="W12" s="104"/>
      <c r="X12" s="104"/>
      <c r="Y12" s="104"/>
      <c r="Z12" s="104"/>
    </row>
    <row r="13" ht="24.0" customHeight="1">
      <c r="A13" s="11">
        <v>11.0</v>
      </c>
      <c r="B13" s="11"/>
      <c r="C13" s="108" t="s">
        <v>139</v>
      </c>
      <c r="D13" s="108" t="s">
        <v>143</v>
      </c>
      <c r="E13" s="108" t="s">
        <v>144</v>
      </c>
      <c r="F13" s="17" t="s">
        <v>24</v>
      </c>
      <c r="G13" s="17" t="s">
        <v>57</v>
      </c>
      <c r="H13" s="67" t="s">
        <v>71</v>
      </c>
      <c r="I13" s="17" t="s">
        <v>145</v>
      </c>
      <c r="J13" s="110" t="s">
        <v>89</v>
      </c>
      <c r="K13" s="20" t="s">
        <v>60</v>
      </c>
      <c r="L13" s="49"/>
      <c r="M13" s="23"/>
      <c r="N13" s="23"/>
      <c r="O13" s="30" t="s">
        <v>146</v>
      </c>
      <c r="P13" s="108" t="s">
        <v>147</v>
      </c>
      <c r="Q13" s="54" t="s">
        <v>62</v>
      </c>
      <c r="R13" s="54" t="s">
        <v>65</v>
      </c>
      <c r="S13" s="10"/>
      <c r="T13" s="10"/>
      <c r="U13" s="10"/>
      <c r="V13" s="10"/>
      <c r="W13" s="10"/>
      <c r="X13" s="10"/>
      <c r="Y13" s="10"/>
      <c r="Z13" s="10"/>
    </row>
    <row r="14" ht="24.0" customHeight="1">
      <c r="A14" s="11">
        <v>17.0</v>
      </c>
      <c r="B14" s="11">
        <v>30001.0</v>
      </c>
      <c r="C14" s="17" t="s">
        <v>148</v>
      </c>
      <c r="D14" s="18" t="s">
        <v>149</v>
      </c>
      <c r="E14" s="18" t="s">
        <v>150</v>
      </c>
      <c r="F14" s="17" t="s">
        <v>24</v>
      </c>
      <c r="G14" s="17" t="s">
        <v>57</v>
      </c>
      <c r="H14" s="67" t="s">
        <v>151</v>
      </c>
      <c r="I14" s="17" t="s">
        <v>152</v>
      </c>
      <c r="J14" s="17" t="s">
        <v>89</v>
      </c>
      <c r="K14" s="17" t="s">
        <v>74</v>
      </c>
      <c r="L14" s="49"/>
      <c r="M14" s="23"/>
      <c r="N14" s="23"/>
      <c r="O14" s="33"/>
      <c r="P14" s="18" t="s">
        <v>153</v>
      </c>
      <c r="Q14" s="54" t="s">
        <v>62</v>
      </c>
      <c r="R14" s="54" t="s">
        <v>65</v>
      </c>
      <c r="S14" s="10"/>
      <c r="T14" s="10"/>
      <c r="U14" s="10"/>
      <c r="V14" s="10"/>
      <c r="W14" s="10"/>
      <c r="X14" s="10"/>
      <c r="Y14" s="10"/>
      <c r="Z14" s="10"/>
    </row>
    <row r="15" ht="24.0" customHeight="1">
      <c r="A15" s="112">
        <v>21.0</v>
      </c>
      <c r="B15" s="112">
        <v>30002.0</v>
      </c>
      <c r="C15" s="114" t="s">
        <v>154</v>
      </c>
      <c r="D15" s="114" t="s">
        <v>162</v>
      </c>
      <c r="E15" s="116" t="s">
        <v>163</v>
      </c>
      <c r="F15" s="114" t="s">
        <v>24</v>
      </c>
      <c r="G15" s="114" t="s">
        <v>57</v>
      </c>
      <c r="H15" s="114" t="s">
        <v>166</v>
      </c>
      <c r="I15" s="114" t="s">
        <v>168</v>
      </c>
      <c r="J15" s="114" t="s">
        <v>28</v>
      </c>
      <c r="K15" s="114" t="s">
        <v>74</v>
      </c>
      <c r="L15" s="119"/>
      <c r="M15" s="120"/>
      <c r="N15" s="120"/>
      <c r="O15" s="33"/>
      <c r="P15" s="116" t="s">
        <v>179</v>
      </c>
      <c r="Q15" s="54" t="s">
        <v>62</v>
      </c>
      <c r="R15" s="54" t="s">
        <v>65</v>
      </c>
      <c r="S15" s="10"/>
      <c r="T15" s="10"/>
      <c r="U15" s="10"/>
      <c r="V15" s="10"/>
      <c r="W15" s="10"/>
      <c r="X15" s="10"/>
      <c r="Y15" s="10"/>
      <c r="Z15" s="10"/>
    </row>
    <row r="16">
      <c r="A16" s="11">
        <v>18.0</v>
      </c>
      <c r="B16" s="11"/>
      <c r="C16" s="20" t="s">
        <v>178</v>
      </c>
      <c r="D16" s="20" t="s">
        <v>180</v>
      </c>
      <c r="E16" s="108" t="s">
        <v>182</v>
      </c>
      <c r="F16" s="17" t="s">
        <v>24</v>
      </c>
      <c r="G16" s="17" t="s">
        <v>57</v>
      </c>
      <c r="H16" s="122" t="s">
        <v>181</v>
      </c>
      <c r="I16" s="17" t="s">
        <v>186</v>
      </c>
      <c r="J16" s="110" t="s">
        <v>89</v>
      </c>
      <c r="K16" s="20" t="s">
        <v>60</v>
      </c>
      <c r="L16" s="49"/>
      <c r="M16" s="23"/>
      <c r="N16" s="23"/>
      <c r="O16" s="30"/>
      <c r="P16" s="108" t="s">
        <v>190</v>
      </c>
      <c r="Q16" s="54" t="s">
        <v>62</v>
      </c>
      <c r="R16" s="54" t="s">
        <v>65</v>
      </c>
      <c r="S16" s="10"/>
      <c r="T16" s="10"/>
      <c r="U16" s="10"/>
      <c r="V16" s="10"/>
      <c r="W16" s="10"/>
      <c r="X16" s="10"/>
      <c r="Y16" s="10"/>
      <c r="Z16" s="10"/>
    </row>
    <row r="17">
      <c r="A17" s="11">
        <v>19.0</v>
      </c>
      <c r="B17" s="11"/>
      <c r="C17" s="20" t="s">
        <v>188</v>
      </c>
      <c r="D17" s="20" t="s">
        <v>189</v>
      </c>
      <c r="E17" s="108" t="s">
        <v>191</v>
      </c>
      <c r="F17" s="17" t="s">
        <v>24</v>
      </c>
      <c r="G17" s="17" t="s">
        <v>57</v>
      </c>
      <c r="H17" s="122" t="s">
        <v>181</v>
      </c>
      <c r="I17" s="17" t="s">
        <v>186</v>
      </c>
      <c r="J17" s="125" t="s">
        <v>28</v>
      </c>
      <c r="K17" s="20" t="s">
        <v>60</v>
      </c>
      <c r="L17" s="49"/>
      <c r="M17" s="23"/>
      <c r="N17" s="23"/>
      <c r="O17" s="52" t="s">
        <v>197</v>
      </c>
      <c r="P17" s="108" t="s">
        <v>198</v>
      </c>
      <c r="Q17" s="54" t="s">
        <v>62</v>
      </c>
      <c r="R17" s="54" t="s">
        <v>65</v>
      </c>
      <c r="S17" s="10"/>
      <c r="T17" s="10"/>
      <c r="U17" s="10"/>
      <c r="V17" s="10"/>
      <c r="W17" s="10"/>
      <c r="X17" s="10"/>
      <c r="Y17" s="10"/>
      <c r="Z17" s="10"/>
    </row>
    <row r="18" ht="36.0" customHeight="1">
      <c r="A18" s="11">
        <v>24.0</v>
      </c>
      <c r="B18" s="11"/>
      <c r="C18" s="17" t="s">
        <v>199</v>
      </c>
      <c r="D18" s="17" t="s">
        <v>200</v>
      </c>
      <c r="E18" s="18" t="s">
        <v>201</v>
      </c>
      <c r="F18" s="17" t="s">
        <v>24</v>
      </c>
      <c r="G18" s="17" t="s">
        <v>57</v>
      </c>
      <c r="H18" s="122" t="s">
        <v>181</v>
      </c>
      <c r="I18" s="18" t="s">
        <v>202</v>
      </c>
      <c r="J18" s="127" t="s">
        <v>203</v>
      </c>
      <c r="K18" s="18" t="s">
        <v>60</v>
      </c>
      <c r="L18" s="18" t="s">
        <v>207</v>
      </c>
      <c r="M18" s="23"/>
      <c r="N18" s="23"/>
      <c r="O18" s="129" t="s">
        <v>208</v>
      </c>
      <c r="P18" s="108" t="s">
        <v>217</v>
      </c>
      <c r="Q18" s="54" t="s">
        <v>218</v>
      </c>
      <c r="R18" s="54" t="s">
        <v>219</v>
      </c>
      <c r="S18" s="10"/>
      <c r="T18" s="10"/>
      <c r="U18" s="10"/>
      <c r="V18" s="10"/>
      <c r="W18" s="10"/>
      <c r="X18" s="10"/>
      <c r="Y18" s="10"/>
      <c r="Z18" s="10"/>
    </row>
    <row r="19">
      <c r="A19" s="11">
        <v>27.0</v>
      </c>
      <c r="B19" s="11">
        <v>20004.0</v>
      </c>
      <c r="C19" s="18" t="s">
        <v>226</v>
      </c>
      <c r="D19" s="18" t="s">
        <v>227</v>
      </c>
      <c r="E19" s="18" t="s">
        <v>228</v>
      </c>
      <c r="F19" s="17" t="s">
        <v>24</v>
      </c>
      <c r="G19" s="17" t="s">
        <v>57</v>
      </c>
      <c r="H19" s="122" t="s">
        <v>181</v>
      </c>
      <c r="I19" s="17" t="s">
        <v>229</v>
      </c>
      <c r="J19" s="17" t="s">
        <v>28</v>
      </c>
      <c r="K19" s="17" t="s">
        <v>115</v>
      </c>
      <c r="L19" s="49"/>
      <c r="M19" s="23"/>
      <c r="N19" s="23"/>
      <c r="P19" s="116" t="s">
        <v>230</v>
      </c>
      <c r="Q19" s="54" t="s">
        <v>218</v>
      </c>
      <c r="R19" s="54" t="s">
        <v>219</v>
      </c>
      <c r="S19" s="10"/>
      <c r="T19" s="10"/>
      <c r="U19" s="10"/>
      <c r="V19" s="10"/>
      <c r="W19" s="10"/>
      <c r="X19" s="10"/>
      <c r="Y19" s="10"/>
      <c r="Z19" s="10"/>
    </row>
    <row r="20" ht="24.0" customHeight="1">
      <c r="A20" s="11">
        <v>30.0</v>
      </c>
      <c r="B20" s="11">
        <v>23.0</v>
      </c>
      <c r="C20" s="17" t="s">
        <v>234</v>
      </c>
      <c r="D20" s="17" t="s">
        <v>235</v>
      </c>
      <c r="E20" s="18" t="s">
        <v>237</v>
      </c>
      <c r="F20" s="17" t="s">
        <v>24</v>
      </c>
      <c r="G20" s="17" t="s">
        <v>57</v>
      </c>
      <c r="H20" s="131" t="s">
        <v>240</v>
      </c>
      <c r="I20" s="18" t="s">
        <v>251</v>
      </c>
      <c r="J20" s="17" t="s">
        <v>28</v>
      </c>
      <c r="K20" s="17" t="s">
        <v>74</v>
      </c>
      <c r="L20" s="49"/>
      <c r="M20" s="23"/>
      <c r="N20" s="23"/>
      <c r="O20" s="30"/>
      <c r="P20" s="18" t="s">
        <v>253</v>
      </c>
      <c r="Q20" s="54" t="s">
        <v>254</v>
      </c>
      <c r="R20" s="54" t="s">
        <v>255</v>
      </c>
      <c r="S20" s="10"/>
      <c r="T20" s="10"/>
      <c r="U20" s="10"/>
      <c r="V20" s="10"/>
      <c r="W20" s="10"/>
      <c r="X20" s="10"/>
      <c r="Y20" s="10"/>
      <c r="Z20" s="10"/>
    </row>
    <row r="21" ht="24.0" customHeight="1">
      <c r="A21" s="11">
        <v>31.0</v>
      </c>
      <c r="B21" s="11">
        <v>17.0</v>
      </c>
      <c r="C21" s="17" t="s">
        <v>257</v>
      </c>
      <c r="D21" s="17" t="s">
        <v>258</v>
      </c>
      <c r="E21" s="18" t="s">
        <v>259</v>
      </c>
      <c r="F21" s="17" t="s">
        <v>24</v>
      </c>
      <c r="G21" s="17" t="s">
        <v>57</v>
      </c>
      <c r="H21" s="131" t="s">
        <v>240</v>
      </c>
      <c r="I21" s="17" t="s">
        <v>260</v>
      </c>
      <c r="J21" s="17" t="s">
        <v>28</v>
      </c>
      <c r="K21" s="17" t="s">
        <v>74</v>
      </c>
      <c r="L21" s="49"/>
      <c r="M21" s="23"/>
      <c r="N21" s="23"/>
      <c r="O21" s="30"/>
      <c r="P21" s="18" t="s">
        <v>261</v>
      </c>
      <c r="Q21" s="54" t="s">
        <v>254</v>
      </c>
      <c r="R21" s="54" t="s">
        <v>255</v>
      </c>
      <c r="S21" s="10"/>
      <c r="T21" s="10"/>
      <c r="U21" s="10"/>
      <c r="V21" s="10"/>
      <c r="W21" s="10"/>
      <c r="X21" s="10"/>
      <c r="Y21" s="10"/>
      <c r="Z21" s="10"/>
    </row>
    <row r="22" ht="24.0" customHeight="1">
      <c r="A22" s="11">
        <v>35.0</v>
      </c>
      <c r="B22" s="11">
        <v>24.0</v>
      </c>
      <c r="C22" s="17" t="s">
        <v>262</v>
      </c>
      <c r="D22" s="17" t="s">
        <v>263</v>
      </c>
      <c r="E22" s="18" t="s">
        <v>264</v>
      </c>
      <c r="F22" s="17" t="s">
        <v>24</v>
      </c>
      <c r="G22" s="17" t="s">
        <v>57</v>
      </c>
      <c r="H22" s="131" t="s">
        <v>240</v>
      </c>
      <c r="I22" s="17" t="s">
        <v>265</v>
      </c>
      <c r="J22" s="17" t="s">
        <v>28</v>
      </c>
      <c r="K22" s="17" t="s">
        <v>74</v>
      </c>
      <c r="L22" s="49"/>
      <c r="M22" s="23"/>
      <c r="N22" s="23"/>
      <c r="O22" s="33"/>
      <c r="P22" s="18" t="s">
        <v>266</v>
      </c>
      <c r="Q22" s="54" t="s">
        <v>254</v>
      </c>
      <c r="R22" s="54" t="s">
        <v>255</v>
      </c>
      <c r="S22" s="10"/>
      <c r="T22" s="10"/>
      <c r="U22" s="10"/>
      <c r="V22" s="10"/>
      <c r="W22" s="10"/>
      <c r="X22" s="10"/>
      <c r="Y22" s="10"/>
      <c r="Z22" s="10"/>
    </row>
    <row r="23" ht="24.0" customHeight="1">
      <c r="A23" s="11">
        <v>37.0</v>
      </c>
      <c r="B23" s="11">
        <v>25.0</v>
      </c>
      <c r="C23" s="17" t="s">
        <v>267</v>
      </c>
      <c r="D23" s="17" t="s">
        <v>268</v>
      </c>
      <c r="E23" s="18" t="s">
        <v>269</v>
      </c>
      <c r="F23" s="17" t="s">
        <v>24</v>
      </c>
      <c r="G23" s="18" t="s">
        <v>83</v>
      </c>
      <c r="H23" s="131" t="s">
        <v>240</v>
      </c>
      <c r="I23" s="17" t="s">
        <v>270</v>
      </c>
      <c r="J23" s="17" t="s">
        <v>28</v>
      </c>
      <c r="K23" s="17" t="s">
        <v>74</v>
      </c>
      <c r="L23" s="49"/>
      <c r="M23" s="23"/>
      <c r="N23" s="23"/>
      <c r="O23" s="134" t="s">
        <v>271</v>
      </c>
      <c r="P23" s="30" t="s">
        <v>275</v>
      </c>
      <c r="Q23" s="54" t="s">
        <v>254</v>
      </c>
      <c r="R23" s="54" t="s">
        <v>255</v>
      </c>
      <c r="S23" s="10"/>
      <c r="T23" s="10"/>
      <c r="U23" s="10"/>
      <c r="V23" s="10"/>
      <c r="W23" s="10"/>
      <c r="X23" s="10"/>
      <c r="Y23" s="10"/>
      <c r="Z23" s="10"/>
    </row>
    <row r="24">
      <c r="A24" s="11">
        <v>38.0</v>
      </c>
      <c r="B24" s="11">
        <v>6.0</v>
      </c>
      <c r="C24" s="18" t="s">
        <v>277</v>
      </c>
      <c r="D24" s="17" t="s">
        <v>278</v>
      </c>
      <c r="E24" s="18" t="s">
        <v>279</v>
      </c>
      <c r="F24" s="17" t="s">
        <v>24</v>
      </c>
      <c r="G24" s="17" t="s">
        <v>57</v>
      </c>
      <c r="H24" s="131" t="s">
        <v>240</v>
      </c>
      <c r="I24" s="17" t="s">
        <v>281</v>
      </c>
      <c r="J24" s="17" t="s">
        <v>28</v>
      </c>
      <c r="K24" s="18" t="s">
        <v>115</v>
      </c>
      <c r="L24" s="49"/>
      <c r="M24" s="23"/>
      <c r="N24" s="23"/>
      <c r="O24" s="30" t="s">
        <v>282</v>
      </c>
      <c r="P24" s="116" t="s">
        <v>283</v>
      </c>
      <c r="Q24" s="54" t="s">
        <v>284</v>
      </c>
      <c r="R24" s="54" t="s">
        <v>255</v>
      </c>
      <c r="S24" s="10"/>
      <c r="T24" s="10"/>
      <c r="U24" s="10"/>
      <c r="V24" s="10"/>
      <c r="W24" s="10"/>
      <c r="X24" s="10"/>
      <c r="Y24" s="10"/>
      <c r="Z24" s="10"/>
    </row>
    <row r="25" ht="24.0" customHeight="1">
      <c r="A25" s="11">
        <v>39.0</v>
      </c>
      <c r="B25" s="11">
        <v>21.0</v>
      </c>
      <c r="C25" s="17" t="s">
        <v>285</v>
      </c>
      <c r="D25" s="17" t="s">
        <v>286</v>
      </c>
      <c r="E25" s="18" t="s">
        <v>287</v>
      </c>
      <c r="F25" s="17" t="s">
        <v>24</v>
      </c>
      <c r="G25" s="135" t="s">
        <v>83</v>
      </c>
      <c r="H25" s="131" t="s">
        <v>240</v>
      </c>
      <c r="I25" s="18" t="s">
        <v>290</v>
      </c>
      <c r="J25" s="17" t="s">
        <v>28</v>
      </c>
      <c r="K25" s="18" t="s">
        <v>291</v>
      </c>
      <c r="L25" s="17" t="s">
        <v>292</v>
      </c>
      <c r="M25" s="23"/>
      <c r="N25" s="23"/>
      <c r="O25" s="30"/>
      <c r="P25" s="18" t="s">
        <v>293</v>
      </c>
      <c r="Q25" s="54" t="s">
        <v>294</v>
      </c>
      <c r="R25" s="54" t="s">
        <v>255</v>
      </c>
      <c r="S25" s="10"/>
      <c r="T25" s="10"/>
      <c r="U25" s="10"/>
      <c r="V25" s="10"/>
      <c r="W25" s="10"/>
      <c r="X25" s="10"/>
      <c r="Y25" s="10"/>
      <c r="Z25" s="10"/>
    </row>
    <row r="26">
      <c r="A26" s="11">
        <v>109.0</v>
      </c>
      <c r="B26" s="37"/>
      <c r="C26" s="20" t="s">
        <v>295</v>
      </c>
      <c r="D26" s="20" t="s">
        <v>296</v>
      </c>
      <c r="E26" s="108" t="s">
        <v>297</v>
      </c>
      <c r="F26" s="17" t="s">
        <v>24</v>
      </c>
      <c r="G26" s="20" t="s">
        <v>57</v>
      </c>
      <c r="H26" s="131" t="s">
        <v>240</v>
      </c>
      <c r="I26" s="137" t="s">
        <v>298</v>
      </c>
      <c r="J26" s="37"/>
      <c r="K26" s="20" t="s">
        <v>60</v>
      </c>
      <c r="L26" s="37"/>
      <c r="M26" s="23"/>
      <c r="N26" s="23"/>
      <c r="O26" s="30" t="s">
        <v>299</v>
      </c>
      <c r="P26" s="108" t="s">
        <v>300</v>
      </c>
      <c r="Q26" s="54" t="s">
        <v>284</v>
      </c>
      <c r="R26" s="54" t="s">
        <v>255</v>
      </c>
      <c r="S26" s="10"/>
      <c r="T26" s="10"/>
      <c r="U26" s="10"/>
      <c r="V26" s="10"/>
      <c r="W26" s="10"/>
      <c r="X26" s="10"/>
      <c r="Y26" s="10"/>
      <c r="Z26" s="10"/>
    </row>
    <row r="27" ht="24.0" customHeight="1">
      <c r="A27" s="11">
        <v>42.0</v>
      </c>
      <c r="B27" s="11">
        <v>16.0</v>
      </c>
      <c r="C27" s="17" t="s">
        <v>301</v>
      </c>
      <c r="D27" s="17" t="s">
        <v>302</v>
      </c>
      <c r="E27" s="18" t="s">
        <v>303</v>
      </c>
      <c r="F27" s="17" t="s">
        <v>24</v>
      </c>
      <c r="G27" s="17" t="s">
        <v>57</v>
      </c>
      <c r="H27" s="131" t="s">
        <v>240</v>
      </c>
      <c r="I27" s="17" t="s">
        <v>290</v>
      </c>
      <c r="J27" s="17" t="s">
        <v>28</v>
      </c>
      <c r="K27" s="18" t="s">
        <v>291</v>
      </c>
      <c r="L27" s="49"/>
      <c r="M27" s="23"/>
      <c r="N27" s="23"/>
      <c r="O27" s="30" t="s">
        <v>304</v>
      </c>
      <c r="P27" s="18" t="s">
        <v>305</v>
      </c>
      <c r="Q27" s="54" t="s">
        <v>284</v>
      </c>
      <c r="R27" s="54" t="s">
        <v>255</v>
      </c>
      <c r="S27" s="10"/>
      <c r="T27" s="10"/>
      <c r="U27" s="10"/>
      <c r="V27" s="10"/>
      <c r="W27" s="10"/>
      <c r="X27" s="10"/>
      <c r="Y27" s="10"/>
      <c r="Z27" s="10"/>
    </row>
    <row r="28" ht="24.0" customHeight="1">
      <c r="A28" s="11">
        <v>49.0</v>
      </c>
      <c r="B28" s="11">
        <v>28.0</v>
      </c>
      <c r="C28" s="17" t="s">
        <v>306</v>
      </c>
      <c r="D28" s="17" t="s">
        <v>308</v>
      </c>
      <c r="E28" s="18" t="s">
        <v>309</v>
      </c>
      <c r="F28" s="17" t="s">
        <v>24</v>
      </c>
      <c r="G28" s="17" t="s">
        <v>57</v>
      </c>
      <c r="H28" s="131" t="s">
        <v>240</v>
      </c>
      <c r="I28" s="17" t="s">
        <v>290</v>
      </c>
      <c r="J28" s="17" t="s">
        <v>28</v>
      </c>
      <c r="K28" s="17" t="s">
        <v>74</v>
      </c>
      <c r="L28" s="49"/>
      <c r="M28" s="23"/>
      <c r="N28" s="23"/>
      <c r="O28" s="30"/>
      <c r="P28" s="17" t="s">
        <v>308</v>
      </c>
      <c r="Q28" s="54" t="s">
        <v>284</v>
      </c>
      <c r="R28" s="54" t="s">
        <v>255</v>
      </c>
      <c r="S28" s="10"/>
      <c r="T28" s="10"/>
      <c r="U28" s="10"/>
      <c r="V28" s="10"/>
      <c r="W28" s="10"/>
      <c r="X28" s="10"/>
      <c r="Y28" s="10"/>
      <c r="Z28" s="10"/>
    </row>
    <row r="29" ht="36.0" customHeight="1">
      <c r="A29" s="140">
        <v>200.0</v>
      </c>
      <c r="B29" s="11"/>
      <c r="C29" s="142" t="s">
        <v>320</v>
      </c>
      <c r="D29" s="142" t="s">
        <v>322</v>
      </c>
      <c r="E29" s="18" t="s">
        <v>323</v>
      </c>
      <c r="F29" s="17" t="s">
        <v>24</v>
      </c>
      <c r="G29" s="147" t="s">
        <v>164</v>
      </c>
      <c r="H29" s="149" t="s">
        <v>240</v>
      </c>
      <c r="I29" s="17" t="s">
        <v>290</v>
      </c>
      <c r="J29" s="37"/>
      <c r="K29" s="108" t="s">
        <v>338</v>
      </c>
      <c r="L29" s="37"/>
      <c r="M29" s="23"/>
      <c r="N29" s="23"/>
      <c r="O29" s="30"/>
      <c r="P29" s="142" t="s">
        <v>322</v>
      </c>
      <c r="Q29" s="54" t="s">
        <v>284</v>
      </c>
      <c r="R29" s="54" t="s">
        <v>255</v>
      </c>
      <c r="S29" s="10"/>
      <c r="T29" s="10"/>
      <c r="U29" s="10"/>
      <c r="V29" s="10"/>
      <c r="W29" s="10"/>
      <c r="X29" s="10"/>
      <c r="Y29" s="10"/>
      <c r="Z29" s="10"/>
    </row>
    <row r="30" ht="24.0" customHeight="1">
      <c r="A30" s="11">
        <v>53.0</v>
      </c>
      <c r="B30" s="11">
        <v>4.0</v>
      </c>
      <c r="C30" s="18" t="s">
        <v>339</v>
      </c>
      <c r="D30" s="17" t="s">
        <v>340</v>
      </c>
      <c r="E30" s="18" t="s">
        <v>341</v>
      </c>
      <c r="F30" s="17" t="s">
        <v>24</v>
      </c>
      <c r="G30" s="17" t="s">
        <v>57</v>
      </c>
      <c r="H30" s="131" t="s">
        <v>240</v>
      </c>
      <c r="I30" s="17" t="s">
        <v>342</v>
      </c>
      <c r="J30" s="17" t="s">
        <v>89</v>
      </c>
      <c r="K30" s="18" t="s">
        <v>115</v>
      </c>
      <c r="L30" s="49"/>
      <c r="M30" s="23"/>
      <c r="N30" s="23"/>
      <c r="O30" s="33"/>
      <c r="P30" s="142" t="s">
        <v>343</v>
      </c>
      <c r="Q30" s="54" t="s">
        <v>254</v>
      </c>
      <c r="R30" s="54" t="s">
        <v>255</v>
      </c>
      <c r="S30" s="10"/>
      <c r="T30" s="10"/>
      <c r="U30" s="10"/>
      <c r="V30" s="10"/>
      <c r="W30" s="10"/>
      <c r="X30" s="10"/>
      <c r="Y30" s="10"/>
      <c r="Z30" s="10"/>
    </row>
    <row r="31" ht="24.0" customHeight="1">
      <c r="A31" s="56" t="s">
        <v>344</v>
      </c>
      <c r="B31" s="11"/>
      <c r="C31" s="18" t="s">
        <v>345</v>
      </c>
      <c r="D31" s="18" t="s">
        <v>346</v>
      </c>
      <c r="E31" s="18" t="s">
        <v>347</v>
      </c>
      <c r="F31" s="17" t="s">
        <v>24</v>
      </c>
      <c r="G31" s="17" t="s">
        <v>57</v>
      </c>
      <c r="H31" s="131" t="s">
        <v>240</v>
      </c>
      <c r="I31" s="18" t="s">
        <v>348</v>
      </c>
      <c r="J31" s="18" t="s">
        <v>89</v>
      </c>
      <c r="K31" s="18" t="s">
        <v>115</v>
      </c>
      <c r="L31" s="49"/>
      <c r="M31" s="23"/>
      <c r="N31" s="23"/>
      <c r="O31" s="30"/>
      <c r="P31" s="18" t="s">
        <v>349</v>
      </c>
      <c r="Q31" s="54" t="s">
        <v>254</v>
      </c>
      <c r="R31" s="54" t="s">
        <v>255</v>
      </c>
      <c r="S31" s="10"/>
      <c r="T31" s="10"/>
      <c r="U31" s="10"/>
      <c r="V31" s="10"/>
      <c r="W31" s="10"/>
      <c r="X31" s="10"/>
      <c r="Y31" s="10"/>
      <c r="Z31" s="10"/>
    </row>
    <row r="32" ht="24.0" customHeight="1">
      <c r="A32" s="11">
        <v>55.0</v>
      </c>
      <c r="B32" s="11">
        <v>5.0</v>
      </c>
      <c r="C32" s="18" t="s">
        <v>350</v>
      </c>
      <c r="D32" s="18" t="s">
        <v>351</v>
      </c>
      <c r="E32" s="18" t="s">
        <v>352</v>
      </c>
      <c r="F32" s="17" t="s">
        <v>24</v>
      </c>
      <c r="G32" s="20" t="s">
        <v>57</v>
      </c>
      <c r="H32" s="131" t="s">
        <v>240</v>
      </c>
      <c r="I32" s="18" t="s">
        <v>353</v>
      </c>
      <c r="J32" s="17" t="s">
        <v>89</v>
      </c>
      <c r="K32" s="18" t="s">
        <v>115</v>
      </c>
      <c r="L32" s="49"/>
      <c r="M32" s="23"/>
      <c r="N32" s="23"/>
      <c r="O32" s="30" t="s">
        <v>354</v>
      </c>
      <c r="P32" s="18" t="s">
        <v>355</v>
      </c>
      <c r="Q32" s="54" t="s">
        <v>254</v>
      </c>
      <c r="R32" s="54" t="s">
        <v>255</v>
      </c>
      <c r="S32" s="10"/>
      <c r="T32" s="10"/>
      <c r="U32" s="10"/>
      <c r="V32" s="10"/>
      <c r="W32" s="10"/>
      <c r="X32" s="10"/>
      <c r="Y32" s="10"/>
      <c r="Z32" s="10"/>
    </row>
    <row r="33" ht="36.0" customHeight="1">
      <c r="A33" s="11">
        <v>56.0</v>
      </c>
      <c r="B33" s="56">
        <v>20.0</v>
      </c>
      <c r="C33" s="18" t="s">
        <v>356</v>
      </c>
      <c r="D33" s="18" t="s">
        <v>357</v>
      </c>
      <c r="E33" s="18" t="s">
        <v>358</v>
      </c>
      <c r="F33" s="18" t="s">
        <v>359</v>
      </c>
      <c r="G33" s="20" t="s">
        <v>57</v>
      </c>
      <c r="H33" s="131" t="s">
        <v>240</v>
      </c>
      <c r="I33" s="17" t="s">
        <v>342</v>
      </c>
      <c r="J33" s="17" t="s">
        <v>89</v>
      </c>
      <c r="K33" s="17" t="s">
        <v>74</v>
      </c>
      <c r="L33" s="17" t="s">
        <v>361</v>
      </c>
      <c r="M33" s="23"/>
      <c r="N33" s="23"/>
      <c r="O33" s="30" t="s">
        <v>362</v>
      </c>
      <c r="P33" s="153" t="s">
        <v>363</v>
      </c>
      <c r="Q33" s="54" t="s">
        <v>366</v>
      </c>
      <c r="R33" s="54" t="s">
        <v>255</v>
      </c>
      <c r="S33" s="10"/>
      <c r="T33" s="10"/>
      <c r="U33" s="10"/>
      <c r="V33" s="10"/>
      <c r="W33" s="10"/>
      <c r="X33" s="10"/>
      <c r="Y33" s="10"/>
      <c r="Z33" s="10"/>
    </row>
    <row r="34" ht="24.0" customHeight="1">
      <c r="A34" s="11">
        <v>59.0</v>
      </c>
      <c r="B34" s="11">
        <v>45.0</v>
      </c>
      <c r="C34" s="18" t="s">
        <v>367</v>
      </c>
      <c r="D34" s="17" t="s">
        <v>368</v>
      </c>
      <c r="E34" s="18" t="s">
        <v>370</v>
      </c>
      <c r="F34" s="17" t="s">
        <v>24</v>
      </c>
      <c r="G34" s="155" t="s">
        <v>164</v>
      </c>
      <c r="H34" s="131" t="s">
        <v>240</v>
      </c>
      <c r="I34" s="18" t="s">
        <v>377</v>
      </c>
      <c r="J34" s="17" t="s">
        <v>28</v>
      </c>
      <c r="K34" s="17" t="s">
        <v>115</v>
      </c>
      <c r="L34" s="49"/>
      <c r="M34" s="23"/>
      <c r="N34" s="23"/>
      <c r="O34" s="30" t="s">
        <v>380</v>
      </c>
      <c r="P34" s="18" t="s">
        <v>382</v>
      </c>
      <c r="Q34" s="54" t="s">
        <v>294</v>
      </c>
      <c r="R34" s="54" t="s">
        <v>255</v>
      </c>
      <c r="S34" s="10"/>
      <c r="T34" s="10"/>
      <c r="U34" s="10"/>
      <c r="V34" s="10"/>
      <c r="W34" s="10"/>
      <c r="X34" s="10"/>
      <c r="Y34" s="10"/>
      <c r="Z34" s="10"/>
    </row>
    <row r="35" ht="24.0" customHeight="1">
      <c r="A35" s="157">
        <v>60.0</v>
      </c>
      <c r="B35" s="157">
        <v>46.0</v>
      </c>
      <c r="C35" s="43" t="s">
        <v>389</v>
      </c>
      <c r="D35" s="43" t="s">
        <v>391</v>
      </c>
      <c r="E35" s="159" t="s">
        <v>392</v>
      </c>
      <c r="F35" s="43" t="s">
        <v>24</v>
      </c>
      <c r="G35" s="161" t="s">
        <v>57</v>
      </c>
      <c r="H35" s="162" t="s">
        <v>240</v>
      </c>
      <c r="I35" s="159" t="s">
        <v>377</v>
      </c>
      <c r="J35" s="43" t="s">
        <v>89</v>
      </c>
      <c r="K35" s="43" t="s">
        <v>115</v>
      </c>
      <c r="L35" s="164"/>
      <c r="M35" s="165"/>
      <c r="N35" s="165"/>
      <c r="O35" s="166" t="s">
        <v>418</v>
      </c>
      <c r="P35" s="159" t="s">
        <v>423</v>
      </c>
      <c r="Q35" s="54" t="s">
        <v>294</v>
      </c>
      <c r="R35" s="54" t="s">
        <v>255</v>
      </c>
      <c r="S35" s="10"/>
      <c r="T35" s="10"/>
      <c r="U35" s="10"/>
      <c r="V35" s="10"/>
      <c r="W35" s="10"/>
      <c r="X35" s="10"/>
      <c r="Y35" s="10"/>
      <c r="Z35" s="10"/>
    </row>
    <row r="36" ht="24.0" customHeight="1">
      <c r="A36" s="167">
        <v>64.0</v>
      </c>
      <c r="B36" s="167">
        <v>26.0</v>
      </c>
      <c r="C36" s="123" t="s">
        <v>383</v>
      </c>
      <c r="D36" s="170" t="s">
        <v>432</v>
      </c>
      <c r="E36" s="170" t="s">
        <v>390</v>
      </c>
      <c r="F36" s="170" t="s">
        <v>359</v>
      </c>
      <c r="G36" s="172" t="s">
        <v>57</v>
      </c>
      <c r="H36" s="173" t="s">
        <v>240</v>
      </c>
      <c r="I36" s="123" t="s">
        <v>465</v>
      </c>
      <c r="J36" s="123" t="s">
        <v>28</v>
      </c>
      <c r="K36" s="123" t="s">
        <v>74</v>
      </c>
      <c r="L36" s="174"/>
      <c r="M36" s="175"/>
      <c r="N36" s="175"/>
      <c r="O36" s="177" t="s">
        <v>471</v>
      </c>
      <c r="P36" s="170" t="s">
        <v>473</v>
      </c>
      <c r="Q36" s="54" t="s">
        <v>366</v>
      </c>
      <c r="R36" s="54" t="s">
        <v>255</v>
      </c>
      <c r="S36" s="10"/>
      <c r="T36" s="10"/>
      <c r="U36" s="10"/>
      <c r="V36" s="10"/>
      <c r="W36" s="10"/>
      <c r="X36" s="10"/>
      <c r="Y36" s="10"/>
      <c r="Z36" s="10"/>
    </row>
    <row r="37" ht="36.0" customHeight="1">
      <c r="A37" s="179">
        <v>70.0</v>
      </c>
      <c r="B37" s="179">
        <v>47.0</v>
      </c>
      <c r="C37" s="115" t="s">
        <v>408</v>
      </c>
      <c r="D37" s="115" t="s">
        <v>476</v>
      </c>
      <c r="E37" s="183" t="s">
        <v>410</v>
      </c>
      <c r="F37" s="115" t="s">
        <v>24</v>
      </c>
      <c r="G37" s="184" t="s">
        <v>164</v>
      </c>
      <c r="H37" s="185" t="s">
        <v>240</v>
      </c>
      <c r="I37" s="115" t="s">
        <v>412</v>
      </c>
      <c r="J37" s="115" t="s">
        <v>28</v>
      </c>
      <c r="K37" s="115" t="s">
        <v>74</v>
      </c>
      <c r="L37" s="188"/>
      <c r="M37" s="189"/>
      <c r="N37" s="189"/>
      <c r="O37" s="30" t="s">
        <v>415</v>
      </c>
      <c r="P37" s="192" t="s">
        <v>409</v>
      </c>
      <c r="Q37" s="54" t="s">
        <v>254</v>
      </c>
      <c r="R37" s="54" t="s">
        <v>255</v>
      </c>
      <c r="S37" s="10"/>
      <c r="T37" s="10"/>
      <c r="U37" s="10"/>
      <c r="V37" s="10"/>
      <c r="W37" s="10"/>
      <c r="X37" s="10"/>
      <c r="Y37" s="10"/>
      <c r="Z37" s="10"/>
    </row>
    <row r="38" ht="36.0" customHeight="1">
      <c r="A38" s="11">
        <v>71.0</v>
      </c>
      <c r="B38" s="11">
        <v>48.0</v>
      </c>
      <c r="C38" s="17" t="s">
        <v>416</v>
      </c>
      <c r="D38" s="17" t="s">
        <v>543</v>
      </c>
      <c r="E38" s="18" t="s">
        <v>419</v>
      </c>
      <c r="F38" s="17" t="s">
        <v>24</v>
      </c>
      <c r="G38" s="20" t="s">
        <v>57</v>
      </c>
      <c r="H38" s="131" t="s">
        <v>240</v>
      </c>
      <c r="I38" s="17" t="s">
        <v>412</v>
      </c>
      <c r="J38" s="17" t="s">
        <v>89</v>
      </c>
      <c r="K38" s="17" t="s">
        <v>74</v>
      </c>
      <c r="L38" s="49"/>
      <c r="M38" s="23"/>
      <c r="N38" s="23"/>
      <c r="O38" s="33"/>
      <c r="P38" s="18" t="s">
        <v>544</v>
      </c>
      <c r="Q38" s="54" t="s">
        <v>545</v>
      </c>
      <c r="R38" s="54" t="s">
        <v>255</v>
      </c>
      <c r="S38" s="10"/>
      <c r="T38" s="10"/>
      <c r="U38" s="10"/>
      <c r="V38" s="10"/>
      <c r="W38" s="10"/>
      <c r="X38" s="10"/>
      <c r="Y38" s="10"/>
      <c r="Z38" s="10"/>
    </row>
    <row r="39" ht="36.0" customHeight="1">
      <c r="A39" s="11">
        <v>74.0</v>
      </c>
      <c r="B39" s="11">
        <v>19.0</v>
      </c>
      <c r="C39" s="18" t="s">
        <v>549</v>
      </c>
      <c r="D39" s="18" t="s">
        <v>550</v>
      </c>
      <c r="E39" s="18" t="s">
        <v>404</v>
      </c>
      <c r="F39" s="17" t="s">
        <v>24</v>
      </c>
      <c r="G39" s="20" t="s">
        <v>57</v>
      </c>
      <c r="H39" s="131" t="s">
        <v>240</v>
      </c>
      <c r="I39" s="18" t="s">
        <v>406</v>
      </c>
      <c r="J39" s="17" t="s">
        <v>89</v>
      </c>
      <c r="K39" s="17" t="s">
        <v>74</v>
      </c>
      <c r="L39" s="49"/>
      <c r="M39" s="23"/>
      <c r="N39" s="23"/>
      <c r="O39" s="30" t="s">
        <v>552</v>
      </c>
      <c r="P39" s="18" t="s">
        <v>403</v>
      </c>
      <c r="Q39" s="54" t="s">
        <v>284</v>
      </c>
      <c r="R39" s="54" t="s">
        <v>255</v>
      </c>
      <c r="S39" s="10"/>
      <c r="T39" s="10"/>
      <c r="U39" s="10"/>
      <c r="V39" s="10"/>
      <c r="W39" s="10"/>
      <c r="X39" s="10"/>
      <c r="Y39" s="10"/>
      <c r="Z39" s="10"/>
    </row>
    <row r="40" ht="36.0" customHeight="1">
      <c r="A40" s="11">
        <v>80.0</v>
      </c>
      <c r="B40" s="11">
        <v>35.0</v>
      </c>
      <c r="C40" s="18" t="s">
        <v>556</v>
      </c>
      <c r="D40" s="18" t="s">
        <v>558</v>
      </c>
      <c r="E40" s="18" t="s">
        <v>428</v>
      </c>
      <c r="F40" s="17" t="s">
        <v>24</v>
      </c>
      <c r="G40" s="20" t="s">
        <v>57</v>
      </c>
      <c r="H40" s="131" t="s">
        <v>240</v>
      </c>
      <c r="I40" s="17" t="s">
        <v>430</v>
      </c>
      <c r="J40" s="17" t="s">
        <v>28</v>
      </c>
      <c r="K40" s="17" t="s">
        <v>115</v>
      </c>
      <c r="L40" s="17" t="s">
        <v>431</v>
      </c>
      <c r="M40" s="23"/>
      <c r="N40" s="23"/>
      <c r="O40" s="30" t="s">
        <v>560</v>
      </c>
      <c r="P40" s="18" t="s">
        <v>427</v>
      </c>
      <c r="Q40" s="54" t="s">
        <v>294</v>
      </c>
      <c r="R40" s="54" t="s">
        <v>255</v>
      </c>
      <c r="S40" s="10"/>
      <c r="T40" s="10"/>
      <c r="U40" s="10"/>
      <c r="V40" s="10"/>
      <c r="W40" s="10"/>
      <c r="X40" s="10"/>
      <c r="Y40" s="10"/>
      <c r="Z40" s="10"/>
    </row>
    <row r="41" ht="24.0" customHeight="1">
      <c r="A41" s="199">
        <v>81.0</v>
      </c>
      <c r="B41" s="199">
        <v>51.0</v>
      </c>
      <c r="C41" s="200" t="s">
        <v>583</v>
      </c>
      <c r="D41" s="202" t="s">
        <v>592</v>
      </c>
      <c r="E41" s="200" t="s">
        <v>598</v>
      </c>
      <c r="F41" s="202" t="s">
        <v>24</v>
      </c>
      <c r="G41" s="204" t="s">
        <v>57</v>
      </c>
      <c r="H41" s="208" t="s">
        <v>240</v>
      </c>
      <c r="I41" s="202" t="s">
        <v>430</v>
      </c>
      <c r="J41" s="202" t="s">
        <v>28</v>
      </c>
      <c r="K41" s="202" t="s">
        <v>115</v>
      </c>
      <c r="L41" s="210"/>
      <c r="M41" s="211"/>
      <c r="N41" s="211"/>
      <c r="O41" s="216"/>
      <c r="P41" s="200" t="s">
        <v>435</v>
      </c>
      <c r="Q41" s="218" t="s">
        <v>294</v>
      </c>
      <c r="R41" s="54" t="s">
        <v>255</v>
      </c>
      <c r="S41" s="220"/>
      <c r="T41" s="220"/>
      <c r="U41" s="220"/>
      <c r="V41" s="220"/>
      <c r="W41" s="220"/>
      <c r="X41" s="220"/>
      <c r="Y41" s="220"/>
      <c r="Z41" s="220"/>
    </row>
    <row r="42" ht="24.0" customHeight="1">
      <c r="A42" s="179">
        <v>93.0</v>
      </c>
      <c r="B42" s="179">
        <v>9.0</v>
      </c>
      <c r="C42" s="183" t="s">
        <v>687</v>
      </c>
      <c r="D42" s="115" t="s">
        <v>688</v>
      </c>
      <c r="E42" s="183" t="s">
        <v>459</v>
      </c>
      <c r="F42" s="115" t="s">
        <v>24</v>
      </c>
      <c r="G42" s="222" t="s">
        <v>164</v>
      </c>
      <c r="H42" s="185" t="s">
        <v>240</v>
      </c>
      <c r="I42" s="115" t="s">
        <v>461</v>
      </c>
      <c r="J42" s="115" t="s">
        <v>28</v>
      </c>
      <c r="K42" s="183" t="s">
        <v>462</v>
      </c>
      <c r="L42" s="188"/>
      <c r="M42" s="189"/>
      <c r="N42" s="189"/>
      <c r="O42" s="33"/>
      <c r="P42" s="200" t="s">
        <v>458</v>
      </c>
      <c r="Q42" s="54" t="s">
        <v>689</v>
      </c>
      <c r="R42" s="54" t="s">
        <v>255</v>
      </c>
      <c r="S42" s="10"/>
      <c r="T42" s="10"/>
      <c r="U42" s="10"/>
      <c r="V42" s="10"/>
      <c r="W42" s="10"/>
      <c r="X42" s="10"/>
      <c r="Y42" s="10"/>
      <c r="Z42" s="10"/>
    </row>
    <row r="43">
      <c r="A43" s="11">
        <v>94.0</v>
      </c>
      <c r="B43" s="11"/>
      <c r="C43" s="142" t="s">
        <v>690</v>
      </c>
      <c r="D43" s="144" t="s">
        <v>691</v>
      </c>
      <c r="E43" s="224" t="s">
        <v>472</v>
      </c>
      <c r="F43" s="17" t="s">
        <v>24</v>
      </c>
      <c r="G43" s="20" t="s">
        <v>83</v>
      </c>
      <c r="H43" s="20" t="s">
        <v>240</v>
      </c>
      <c r="I43" s="20" t="s">
        <v>474</v>
      </c>
      <c r="J43" s="226" t="s">
        <v>28</v>
      </c>
      <c r="K43" s="20" t="s">
        <v>121</v>
      </c>
      <c r="L43" s="37"/>
      <c r="M43" s="23"/>
      <c r="N43" s="23"/>
      <c r="O43" s="177" t="s">
        <v>704</v>
      </c>
      <c r="P43" s="228" t="s">
        <v>470</v>
      </c>
      <c r="Q43" s="230" t="s">
        <v>294</v>
      </c>
      <c r="R43" s="54" t="s">
        <v>255</v>
      </c>
      <c r="S43" s="109"/>
      <c r="T43" s="109"/>
      <c r="U43" s="109"/>
      <c r="V43" s="109"/>
      <c r="W43" s="109"/>
      <c r="X43" s="109"/>
      <c r="Y43" s="109"/>
      <c r="Z43" s="109"/>
    </row>
    <row r="44" ht="24.0" customHeight="1">
      <c r="A44" s="11">
        <v>96.0</v>
      </c>
      <c r="B44" s="11">
        <v>18.0</v>
      </c>
      <c r="C44" s="18" t="s">
        <v>727</v>
      </c>
      <c r="D44" s="18" t="s">
        <v>729</v>
      </c>
      <c r="E44" s="18" t="s">
        <v>479</v>
      </c>
      <c r="F44" s="17" t="s">
        <v>24</v>
      </c>
      <c r="G44" s="20" t="s">
        <v>57</v>
      </c>
      <c r="H44" s="131" t="s">
        <v>240</v>
      </c>
      <c r="I44" s="17" t="s">
        <v>481</v>
      </c>
      <c r="J44" s="17" t="s">
        <v>28</v>
      </c>
      <c r="K44" s="17" t="s">
        <v>74</v>
      </c>
      <c r="L44" s="49"/>
      <c r="M44" s="23"/>
      <c r="N44" s="23"/>
      <c r="O44" s="30" t="s">
        <v>734</v>
      </c>
      <c r="P44" s="116" t="s">
        <v>735</v>
      </c>
      <c r="Q44" s="54" t="s">
        <v>284</v>
      </c>
      <c r="R44" s="54" t="s">
        <v>255</v>
      </c>
      <c r="S44" s="10"/>
      <c r="T44" s="10"/>
      <c r="U44" s="10"/>
      <c r="V44" s="10"/>
      <c r="W44" s="10"/>
      <c r="X44" s="10"/>
      <c r="Y44" s="10"/>
      <c r="Z44" s="10"/>
    </row>
    <row r="45" ht="24.0" customHeight="1">
      <c r="A45" s="11">
        <v>97.0</v>
      </c>
      <c r="B45" s="11"/>
      <c r="C45" s="233" t="s">
        <v>483</v>
      </c>
      <c r="D45" s="18" t="s">
        <v>737</v>
      </c>
      <c r="E45" s="18" t="s">
        <v>738</v>
      </c>
      <c r="F45" s="17" t="s">
        <v>24</v>
      </c>
      <c r="G45" s="20" t="s">
        <v>57</v>
      </c>
      <c r="H45" s="131" t="s">
        <v>240</v>
      </c>
      <c r="I45" s="18" t="s">
        <v>739</v>
      </c>
      <c r="J45" s="17" t="s">
        <v>28</v>
      </c>
      <c r="K45" s="18" t="s">
        <v>115</v>
      </c>
      <c r="L45" s="49"/>
      <c r="M45" s="23"/>
      <c r="N45" s="23"/>
      <c r="O45" s="30" t="s">
        <v>740</v>
      </c>
      <c r="P45" s="18" t="s">
        <v>741</v>
      </c>
      <c r="Q45" s="54" t="s">
        <v>742</v>
      </c>
      <c r="R45" s="54" t="s">
        <v>255</v>
      </c>
      <c r="S45" s="10"/>
      <c r="T45" s="10"/>
      <c r="U45" s="10"/>
      <c r="V45" s="10"/>
      <c r="W45" s="10"/>
      <c r="X45" s="10"/>
      <c r="Y45" s="10"/>
      <c r="Z45" s="10"/>
    </row>
    <row r="46" ht="36.0" customHeight="1">
      <c r="A46" s="11"/>
      <c r="B46" s="11"/>
      <c r="C46" s="233" t="s">
        <v>448</v>
      </c>
      <c r="D46" s="18" t="s">
        <v>743</v>
      </c>
      <c r="E46" s="18" t="s">
        <v>744</v>
      </c>
      <c r="F46" s="17" t="s">
        <v>24</v>
      </c>
      <c r="G46" s="237" t="s">
        <v>83</v>
      </c>
      <c r="H46" s="239" t="s">
        <v>240</v>
      </c>
      <c r="I46" s="240" t="s">
        <v>770</v>
      </c>
      <c r="J46" s="18" t="s">
        <v>28</v>
      </c>
      <c r="K46" s="18"/>
      <c r="L46" s="49"/>
      <c r="M46" s="23"/>
      <c r="N46" s="23"/>
      <c r="O46" s="30"/>
      <c r="P46" s="18" t="s">
        <v>743</v>
      </c>
      <c r="Q46" s="54" t="s">
        <v>742</v>
      </c>
      <c r="R46" s="54" t="s">
        <v>255</v>
      </c>
      <c r="S46" s="10"/>
      <c r="T46" s="10"/>
      <c r="U46" s="10"/>
      <c r="V46" s="10"/>
      <c r="W46" s="10"/>
      <c r="X46" s="10"/>
      <c r="Y46" s="10"/>
      <c r="Z46" s="10"/>
    </row>
    <row r="47">
      <c r="A47" s="11">
        <v>98.0</v>
      </c>
      <c r="B47" s="11">
        <v>11.0</v>
      </c>
      <c r="C47" s="17" t="s">
        <v>437</v>
      </c>
      <c r="D47" s="18" t="s">
        <v>779</v>
      </c>
      <c r="E47" s="18" t="s">
        <v>781</v>
      </c>
      <c r="F47" s="17" t="s">
        <v>24</v>
      </c>
      <c r="G47" s="20" t="s">
        <v>57</v>
      </c>
      <c r="H47" s="131" t="s">
        <v>240</v>
      </c>
      <c r="I47" s="240" t="s">
        <v>441</v>
      </c>
      <c r="J47" s="17" t="s">
        <v>28</v>
      </c>
      <c r="K47" s="18" t="s">
        <v>115</v>
      </c>
      <c r="L47" s="49"/>
      <c r="M47" s="23"/>
      <c r="N47" s="23"/>
      <c r="O47" s="30" t="s">
        <v>785</v>
      </c>
      <c r="P47" s="18" t="s">
        <v>438</v>
      </c>
      <c r="Q47" s="54" t="s">
        <v>742</v>
      </c>
      <c r="R47" s="54" t="s">
        <v>255</v>
      </c>
      <c r="S47" s="10"/>
      <c r="T47" s="10"/>
      <c r="U47" s="10"/>
      <c r="V47" s="10"/>
      <c r="W47" s="10"/>
      <c r="X47" s="10"/>
      <c r="Y47" s="10"/>
      <c r="Z47" s="10"/>
    </row>
    <row r="48" ht="24.0" customHeight="1">
      <c r="A48" s="11">
        <v>100.0</v>
      </c>
      <c r="B48" s="11">
        <v>12.0</v>
      </c>
      <c r="C48" s="17" t="s">
        <v>444</v>
      </c>
      <c r="D48" s="17" t="s">
        <v>688</v>
      </c>
      <c r="E48" s="183" t="s">
        <v>446</v>
      </c>
      <c r="F48" s="17" t="s">
        <v>24</v>
      </c>
      <c r="G48" s="147" t="s">
        <v>164</v>
      </c>
      <c r="H48" s="131" t="s">
        <v>240</v>
      </c>
      <c r="I48" s="183" t="s">
        <v>441</v>
      </c>
      <c r="J48" s="17" t="s">
        <v>28</v>
      </c>
      <c r="K48" s="18" t="s">
        <v>115</v>
      </c>
      <c r="L48" s="49"/>
      <c r="M48" s="23"/>
      <c r="N48" s="23"/>
      <c r="O48" s="30"/>
      <c r="P48" s="243" t="s">
        <v>445</v>
      </c>
      <c r="Q48" s="54" t="s">
        <v>742</v>
      </c>
      <c r="R48" s="54" t="s">
        <v>255</v>
      </c>
      <c r="S48" s="10"/>
      <c r="T48" s="10"/>
      <c r="U48" s="10"/>
      <c r="V48" s="10"/>
      <c r="W48" s="10"/>
      <c r="X48" s="10"/>
      <c r="Y48" s="10"/>
      <c r="Z48" s="10"/>
    </row>
    <row r="49">
      <c r="A49" s="11">
        <v>102.0</v>
      </c>
      <c r="B49" s="11">
        <v>7.0</v>
      </c>
      <c r="C49" s="18" t="s">
        <v>815</v>
      </c>
      <c r="D49" s="17" t="s">
        <v>816</v>
      </c>
      <c r="E49" s="18" t="s">
        <v>466</v>
      </c>
      <c r="F49" s="17" t="s">
        <v>24</v>
      </c>
      <c r="G49" s="20" t="s">
        <v>57</v>
      </c>
      <c r="H49" s="131" t="s">
        <v>240</v>
      </c>
      <c r="I49" s="18" t="s">
        <v>468</v>
      </c>
      <c r="J49" s="17" t="s">
        <v>28</v>
      </c>
      <c r="K49" s="18" t="s">
        <v>115</v>
      </c>
      <c r="L49" s="49"/>
      <c r="M49" s="23"/>
      <c r="N49" s="23"/>
      <c r="O49" s="30" t="s">
        <v>820</v>
      </c>
      <c r="P49" s="116" t="s">
        <v>464</v>
      </c>
      <c r="Q49" s="54" t="s">
        <v>689</v>
      </c>
      <c r="R49" s="54" t="s">
        <v>255</v>
      </c>
      <c r="S49" s="10"/>
      <c r="T49" s="10"/>
      <c r="U49" s="10"/>
      <c r="V49" s="10"/>
      <c r="W49" s="10"/>
      <c r="X49" s="10"/>
      <c r="Y49" s="10"/>
      <c r="Z49" s="10"/>
    </row>
    <row r="50">
      <c r="A50" s="11">
        <v>104.0</v>
      </c>
      <c r="B50" s="11">
        <v>8.0</v>
      </c>
      <c r="C50" s="18" t="s">
        <v>823</v>
      </c>
      <c r="D50" s="17" t="s">
        <v>824</v>
      </c>
      <c r="E50" s="18" t="s">
        <v>825</v>
      </c>
      <c r="F50" s="17" t="s">
        <v>24</v>
      </c>
      <c r="G50" s="20" t="s">
        <v>57</v>
      </c>
      <c r="H50" s="131" t="s">
        <v>240</v>
      </c>
      <c r="I50" s="17" t="s">
        <v>828</v>
      </c>
      <c r="J50" s="17" t="s">
        <v>28</v>
      </c>
      <c r="K50" s="18" t="s">
        <v>115</v>
      </c>
      <c r="L50" s="49"/>
      <c r="M50" s="23"/>
      <c r="N50" s="23"/>
      <c r="O50" s="33"/>
      <c r="P50" s="18" t="s">
        <v>833</v>
      </c>
      <c r="Q50" s="54" t="s">
        <v>689</v>
      </c>
      <c r="R50" s="54" t="s">
        <v>255</v>
      </c>
      <c r="S50" s="10"/>
      <c r="T50" s="10"/>
      <c r="U50" s="10"/>
      <c r="V50" s="10"/>
      <c r="W50" s="10"/>
      <c r="X50" s="10"/>
      <c r="Y50" s="10"/>
      <c r="Z50" s="10"/>
    </row>
    <row r="51" ht="36.0" customHeight="1">
      <c r="A51" s="199"/>
      <c r="B51" s="199"/>
      <c r="C51" s="245" t="s">
        <v>453</v>
      </c>
      <c r="D51" s="200" t="s">
        <v>849</v>
      </c>
      <c r="E51" s="200" t="s">
        <v>851</v>
      </c>
      <c r="F51" s="202" t="s">
        <v>24</v>
      </c>
      <c r="G51" s="246" t="s">
        <v>83</v>
      </c>
      <c r="H51" s="247" t="s">
        <v>240</v>
      </c>
      <c r="I51" s="248" t="s">
        <v>876</v>
      </c>
      <c r="J51" s="200" t="s">
        <v>28</v>
      </c>
      <c r="K51" s="200"/>
      <c r="L51" s="210"/>
      <c r="M51" s="211"/>
      <c r="N51" s="211"/>
      <c r="O51" s="216"/>
      <c r="P51" s="200" t="s">
        <v>885</v>
      </c>
      <c r="Q51" s="218" t="s">
        <v>689</v>
      </c>
      <c r="R51" s="54" t="s">
        <v>255</v>
      </c>
      <c r="S51" s="220"/>
      <c r="T51" s="220"/>
      <c r="U51" s="220"/>
      <c r="V51" s="220"/>
      <c r="W51" s="220"/>
      <c r="X51" s="220"/>
      <c r="Y51" s="220"/>
      <c r="Z51" s="220"/>
    </row>
    <row r="52">
      <c r="A52" s="179">
        <v>116.0</v>
      </c>
      <c r="B52" s="249"/>
      <c r="C52" s="252" t="s">
        <v>895</v>
      </c>
      <c r="D52" s="252" t="s">
        <v>921</v>
      </c>
      <c r="E52" s="252"/>
      <c r="F52" s="115" t="s">
        <v>24</v>
      </c>
      <c r="G52" s="252" t="s">
        <v>57</v>
      </c>
      <c r="H52" s="254" t="s">
        <v>505</v>
      </c>
      <c r="I52" s="256" t="s">
        <v>933</v>
      </c>
      <c r="J52" s="188"/>
      <c r="K52" s="252" t="s">
        <v>60</v>
      </c>
      <c r="L52" s="188"/>
      <c r="M52" s="189"/>
      <c r="N52" s="189"/>
      <c r="O52" s="129" t="s">
        <v>940</v>
      </c>
      <c r="P52" s="54"/>
      <c r="Q52" s="10"/>
      <c r="R52" s="10"/>
      <c r="S52" s="10"/>
      <c r="T52" s="10"/>
      <c r="U52" s="10"/>
      <c r="V52" s="10"/>
      <c r="W52" s="10"/>
      <c r="X52" s="10"/>
      <c r="Y52" s="10"/>
      <c r="Z52" s="10"/>
    </row>
    <row r="53">
      <c r="A53" s="11">
        <v>117.0</v>
      </c>
      <c r="B53" s="258"/>
      <c r="C53" s="108" t="s">
        <v>956</v>
      </c>
      <c r="D53" s="20" t="s">
        <v>957</v>
      </c>
      <c r="E53" s="108" t="s">
        <v>958</v>
      </c>
      <c r="F53" s="17" t="s">
        <v>24</v>
      </c>
      <c r="G53" s="20" t="s">
        <v>57</v>
      </c>
      <c r="H53" s="260" t="s">
        <v>505</v>
      </c>
      <c r="I53" s="261" t="s">
        <v>933</v>
      </c>
      <c r="J53" s="125" t="s">
        <v>28</v>
      </c>
      <c r="K53" s="108" t="s">
        <v>975</v>
      </c>
      <c r="L53" s="49"/>
      <c r="M53" s="23"/>
      <c r="N53" s="23"/>
      <c r="O53" s="129" t="s">
        <v>978</v>
      </c>
      <c r="P53" s="54" t="s">
        <v>979</v>
      </c>
      <c r="Q53" s="54" t="s">
        <v>980</v>
      </c>
      <c r="R53" s="10"/>
      <c r="S53" s="10"/>
      <c r="T53" s="10"/>
      <c r="U53" s="10"/>
      <c r="V53" s="10"/>
      <c r="W53" s="10"/>
      <c r="X53" s="10"/>
      <c r="Y53" s="10"/>
      <c r="Z53" s="10"/>
    </row>
    <row r="54">
      <c r="A54" s="11">
        <v>118.0</v>
      </c>
      <c r="B54" s="258"/>
      <c r="C54" s="262" t="s">
        <v>982</v>
      </c>
      <c r="D54" s="262" t="s">
        <v>989</v>
      </c>
      <c r="E54" s="262"/>
      <c r="F54" s="17" t="s">
        <v>24</v>
      </c>
      <c r="G54" s="20" t="s">
        <v>57</v>
      </c>
      <c r="H54" s="260" t="s">
        <v>505</v>
      </c>
      <c r="I54" s="261" t="s">
        <v>990</v>
      </c>
      <c r="J54" s="125" t="s">
        <v>28</v>
      </c>
      <c r="K54" s="108" t="s">
        <v>975</v>
      </c>
      <c r="L54" s="49"/>
      <c r="M54" s="23"/>
      <c r="N54" s="23"/>
      <c r="O54" s="129" t="s">
        <v>992</v>
      </c>
      <c r="P54" s="54" t="s">
        <v>994</v>
      </c>
      <c r="Q54" s="54" t="s">
        <v>980</v>
      </c>
      <c r="R54" s="10"/>
      <c r="S54" s="10"/>
      <c r="T54" s="10"/>
      <c r="U54" s="10"/>
      <c r="V54" s="10"/>
      <c r="W54" s="10"/>
      <c r="X54" s="10"/>
      <c r="Y54" s="10"/>
      <c r="Z54" s="10"/>
    </row>
    <row r="55" ht="36.0" customHeight="1">
      <c r="A55" s="11">
        <v>120.0</v>
      </c>
      <c r="B55" s="263">
        <v>20010.0</v>
      </c>
      <c r="C55" s="264" t="s">
        <v>1006</v>
      </c>
      <c r="D55" s="266" t="s">
        <v>1016</v>
      </c>
      <c r="E55" s="264" t="s">
        <v>503</v>
      </c>
      <c r="F55" s="268" t="s">
        <v>24</v>
      </c>
      <c r="G55" s="20" t="s">
        <v>57</v>
      </c>
      <c r="H55" s="260" t="s">
        <v>505</v>
      </c>
      <c r="I55" s="270" t="s">
        <v>506</v>
      </c>
      <c r="J55" s="271" t="s">
        <v>28</v>
      </c>
      <c r="K55" s="17" t="s">
        <v>386</v>
      </c>
      <c r="L55" s="49"/>
      <c r="M55" s="23"/>
      <c r="N55" s="23"/>
      <c r="O55" s="177" t="s">
        <v>1043</v>
      </c>
      <c r="P55" s="54" t="s">
        <v>1044</v>
      </c>
      <c r="Q55" s="54" t="s">
        <v>980</v>
      </c>
      <c r="R55" s="10"/>
      <c r="S55" s="10"/>
      <c r="T55" s="10"/>
      <c r="U55" s="10"/>
      <c r="V55" s="10"/>
      <c r="W55" s="10"/>
      <c r="X55" s="10"/>
      <c r="Y55" s="10"/>
      <c r="Z55" s="10"/>
    </row>
    <row r="56" ht="24.0" customHeight="1">
      <c r="A56" s="11">
        <v>123.0</v>
      </c>
      <c r="B56" s="273">
        <v>20017.0</v>
      </c>
      <c r="C56" s="275" t="s">
        <v>1046</v>
      </c>
      <c r="D56" s="266" t="s">
        <v>1049</v>
      </c>
      <c r="E56" s="264" t="s">
        <v>510</v>
      </c>
      <c r="F56" s="268" t="s">
        <v>24</v>
      </c>
      <c r="G56" s="20" t="s">
        <v>57</v>
      </c>
      <c r="H56" s="260" t="s">
        <v>505</v>
      </c>
      <c r="I56" s="270" t="s">
        <v>512</v>
      </c>
      <c r="J56" s="268" t="s">
        <v>28</v>
      </c>
      <c r="K56" s="17" t="s">
        <v>74</v>
      </c>
      <c r="L56" s="49"/>
      <c r="M56" s="23"/>
      <c r="N56" s="23"/>
      <c r="O56" s="277"/>
      <c r="P56" s="54" t="s">
        <v>1051</v>
      </c>
      <c r="Q56" s="54" t="s">
        <v>980</v>
      </c>
      <c r="R56" s="10"/>
      <c r="S56" s="10"/>
      <c r="T56" s="10"/>
      <c r="U56" s="10"/>
      <c r="V56" s="10"/>
      <c r="W56" s="10"/>
      <c r="X56" s="10"/>
      <c r="Y56" s="10"/>
      <c r="Z56" s="10"/>
    </row>
    <row r="57" ht="24.0" customHeight="1">
      <c r="A57" s="11">
        <v>124.0</v>
      </c>
      <c r="B57" s="273">
        <v>20018.0</v>
      </c>
      <c r="C57" s="279" t="s">
        <v>1057</v>
      </c>
      <c r="D57" s="266" t="s">
        <v>1060</v>
      </c>
      <c r="E57" s="264" t="s">
        <v>1061</v>
      </c>
      <c r="F57" s="268" t="s">
        <v>24</v>
      </c>
      <c r="G57" s="20" t="s">
        <v>57</v>
      </c>
      <c r="H57" s="260" t="s">
        <v>505</v>
      </c>
      <c r="I57" s="270" t="s">
        <v>512</v>
      </c>
      <c r="J57" s="268" t="s">
        <v>28</v>
      </c>
      <c r="K57" s="17" t="s">
        <v>74</v>
      </c>
      <c r="L57" s="49"/>
      <c r="M57" s="23"/>
      <c r="N57" s="23"/>
      <c r="O57" s="33"/>
      <c r="P57" s="54" t="s">
        <v>515</v>
      </c>
      <c r="Q57" s="54" t="s">
        <v>980</v>
      </c>
      <c r="R57" s="10"/>
      <c r="S57" s="10"/>
      <c r="T57" s="10"/>
      <c r="U57" s="10"/>
      <c r="V57" s="10"/>
      <c r="W57" s="10"/>
      <c r="X57" s="10"/>
      <c r="Y57" s="10"/>
      <c r="Z57" s="10"/>
    </row>
    <row r="58">
      <c r="A58" s="11">
        <v>125.0</v>
      </c>
      <c r="B58" s="263">
        <v>20016.0</v>
      </c>
      <c r="C58" s="266" t="s">
        <v>517</v>
      </c>
      <c r="D58" s="266" t="s">
        <v>1063</v>
      </c>
      <c r="E58" s="264" t="s">
        <v>519</v>
      </c>
      <c r="F58" s="268" t="s">
        <v>24</v>
      </c>
      <c r="G58" s="20" t="s">
        <v>57</v>
      </c>
      <c r="H58" s="260" t="s">
        <v>505</v>
      </c>
      <c r="I58" s="270" t="s">
        <v>521</v>
      </c>
      <c r="J58" s="268" t="s">
        <v>28</v>
      </c>
      <c r="K58" s="17" t="s">
        <v>74</v>
      </c>
      <c r="L58" s="49"/>
      <c r="M58" s="23"/>
      <c r="N58" s="23"/>
      <c r="O58" s="166" t="s">
        <v>1067</v>
      </c>
      <c r="P58" s="287" t="s">
        <v>518</v>
      </c>
      <c r="Q58" s="54" t="s">
        <v>980</v>
      </c>
      <c r="R58" s="10"/>
      <c r="S58" s="10"/>
      <c r="T58" s="10"/>
      <c r="U58" s="10"/>
      <c r="V58" s="10"/>
      <c r="W58" s="10"/>
      <c r="X58" s="10"/>
      <c r="Y58" s="10"/>
      <c r="Z58" s="10"/>
    </row>
    <row r="59" ht="24.0" customHeight="1">
      <c r="A59" s="11">
        <v>127.0</v>
      </c>
      <c r="B59" s="263">
        <v>20008.0</v>
      </c>
      <c r="C59" s="266" t="s">
        <v>1072</v>
      </c>
      <c r="D59" s="264" t="s">
        <v>1073</v>
      </c>
      <c r="E59" s="266"/>
      <c r="F59" s="268" t="s">
        <v>24</v>
      </c>
      <c r="G59" s="20" t="s">
        <v>57</v>
      </c>
      <c r="H59" s="260" t="s">
        <v>505</v>
      </c>
      <c r="I59" s="285"/>
      <c r="J59" s="268" t="s">
        <v>28</v>
      </c>
      <c r="K59" s="17" t="s">
        <v>74</v>
      </c>
      <c r="L59" s="49"/>
      <c r="M59" s="23"/>
      <c r="N59" s="23"/>
      <c r="O59" s="166" t="s">
        <v>1085</v>
      </c>
      <c r="P59" s="10"/>
      <c r="Q59" s="54" t="s">
        <v>980</v>
      </c>
      <c r="R59" s="10"/>
      <c r="S59" s="10"/>
      <c r="T59" s="10"/>
      <c r="U59" s="10"/>
      <c r="V59" s="10"/>
      <c r="W59" s="10"/>
      <c r="X59" s="10"/>
      <c r="Y59" s="10"/>
      <c r="Z59" s="10"/>
    </row>
    <row r="60" ht="24.0" customHeight="1">
      <c r="A60" s="11">
        <v>129.0</v>
      </c>
      <c r="B60" s="263">
        <v>20002.0</v>
      </c>
      <c r="C60" s="264" t="s">
        <v>1087</v>
      </c>
      <c r="D60" s="266" t="s">
        <v>1081</v>
      </c>
      <c r="E60" s="264" t="s">
        <v>525</v>
      </c>
      <c r="F60" s="268" t="s">
        <v>24</v>
      </c>
      <c r="G60" s="20" t="s">
        <v>57</v>
      </c>
      <c r="H60" s="288" t="s">
        <v>527</v>
      </c>
      <c r="I60" s="270" t="s">
        <v>528</v>
      </c>
      <c r="J60" s="268" t="s">
        <v>89</v>
      </c>
      <c r="K60" s="17" t="s">
        <v>115</v>
      </c>
      <c r="L60" s="49"/>
      <c r="M60" s="23"/>
      <c r="N60" s="23"/>
      <c r="O60" s="33"/>
      <c r="P60" s="290" t="s">
        <v>1091</v>
      </c>
      <c r="Q60" s="54" t="s">
        <v>1096</v>
      </c>
      <c r="R60" s="10"/>
      <c r="S60" s="10"/>
      <c r="T60" s="10"/>
      <c r="U60" s="10"/>
      <c r="V60" s="10"/>
      <c r="W60" s="10"/>
      <c r="X60" s="10"/>
      <c r="Y60" s="10"/>
      <c r="Z60" s="10"/>
    </row>
    <row r="61" ht="24.0" customHeight="1">
      <c r="A61" s="11">
        <v>130.0</v>
      </c>
      <c r="B61" s="263">
        <v>20005.0</v>
      </c>
      <c r="C61" s="264" t="s">
        <v>1102</v>
      </c>
      <c r="D61" s="266" t="s">
        <v>1088</v>
      </c>
      <c r="E61" s="264" t="s">
        <v>1103</v>
      </c>
      <c r="F61" s="268" t="s">
        <v>24</v>
      </c>
      <c r="G61" s="20" t="s">
        <v>57</v>
      </c>
      <c r="H61" s="288" t="s">
        <v>527</v>
      </c>
      <c r="I61" s="270" t="s">
        <v>1089</v>
      </c>
      <c r="J61" s="268" t="s">
        <v>28</v>
      </c>
      <c r="K61" s="17" t="s">
        <v>224</v>
      </c>
      <c r="L61" s="49"/>
      <c r="M61" s="23"/>
      <c r="N61" s="23"/>
      <c r="O61" s="177" t="s">
        <v>1105</v>
      </c>
      <c r="P61" s="10"/>
      <c r="Q61" s="54" t="s">
        <v>980</v>
      </c>
      <c r="R61" s="10"/>
      <c r="S61" s="10"/>
      <c r="T61" s="10"/>
      <c r="U61" s="10"/>
      <c r="V61" s="10"/>
      <c r="W61" s="10"/>
      <c r="X61" s="10"/>
      <c r="Y61" s="10"/>
      <c r="Z61" s="10"/>
    </row>
    <row r="62" ht="36.0" customHeight="1">
      <c r="A62" s="11">
        <v>131.0</v>
      </c>
      <c r="B62" s="263">
        <v>20009.0</v>
      </c>
      <c r="C62" s="264" t="s">
        <v>1106</v>
      </c>
      <c r="D62" s="266" t="s">
        <v>1093</v>
      </c>
      <c r="E62" s="293" t="s">
        <v>1107</v>
      </c>
      <c r="F62" s="268" t="s">
        <v>24</v>
      </c>
      <c r="G62" s="295" t="s">
        <v>57</v>
      </c>
      <c r="H62" s="288" t="s">
        <v>527</v>
      </c>
      <c r="I62" s="270" t="s">
        <v>535</v>
      </c>
      <c r="J62" s="268" t="s">
        <v>28</v>
      </c>
      <c r="K62" s="17" t="s">
        <v>74</v>
      </c>
      <c r="L62" s="49"/>
      <c r="M62" s="23"/>
      <c r="N62" s="23"/>
      <c r="O62" s="30" t="s">
        <v>1109</v>
      </c>
      <c r="P62" s="54" t="s">
        <v>1110</v>
      </c>
      <c r="Q62" s="54" t="s">
        <v>284</v>
      </c>
      <c r="R62" s="54" t="s">
        <v>255</v>
      </c>
      <c r="S62" s="10"/>
      <c r="T62" s="10"/>
      <c r="U62" s="10"/>
      <c r="V62" s="10"/>
      <c r="W62" s="10"/>
      <c r="X62" s="10"/>
      <c r="Y62" s="10"/>
      <c r="Z62" s="10"/>
    </row>
    <row r="63" ht="24.0" customHeight="1">
      <c r="A63" s="11">
        <v>132.0</v>
      </c>
      <c r="B63" s="263">
        <v>20006.0</v>
      </c>
      <c r="C63" s="264" t="s">
        <v>1111</v>
      </c>
      <c r="D63" s="266" t="s">
        <v>1088</v>
      </c>
      <c r="E63" s="264" t="s">
        <v>1112</v>
      </c>
      <c r="F63" s="268" t="s">
        <v>24</v>
      </c>
      <c r="G63" s="20" t="s">
        <v>57</v>
      </c>
      <c r="H63" s="288" t="s">
        <v>527</v>
      </c>
      <c r="I63" s="270" t="s">
        <v>1095</v>
      </c>
      <c r="J63" s="268" t="s">
        <v>28</v>
      </c>
      <c r="K63" s="17" t="s">
        <v>224</v>
      </c>
      <c r="L63" s="49"/>
      <c r="M63" s="23"/>
      <c r="N63" s="23"/>
      <c r="O63" s="177" t="s">
        <v>1113</v>
      </c>
      <c r="P63" s="10"/>
      <c r="Q63" s="54" t="s">
        <v>284</v>
      </c>
      <c r="R63" s="54" t="s">
        <v>255</v>
      </c>
      <c r="S63" s="10"/>
      <c r="T63" s="10"/>
      <c r="U63" s="10"/>
      <c r="V63" s="10"/>
      <c r="W63" s="10"/>
      <c r="X63" s="10"/>
      <c r="Y63" s="10"/>
      <c r="Z63" s="10"/>
    </row>
    <row r="64" ht="36.0" customHeight="1">
      <c r="A64" s="11">
        <v>133.0</v>
      </c>
      <c r="B64" s="263">
        <v>20014.0</v>
      </c>
      <c r="C64" s="264" t="s">
        <v>1114</v>
      </c>
      <c r="D64" s="266" t="s">
        <v>1099</v>
      </c>
      <c r="E64" s="266"/>
      <c r="F64" s="268" t="s">
        <v>24</v>
      </c>
      <c r="G64" s="20" t="s">
        <v>57</v>
      </c>
      <c r="H64" s="260" t="s">
        <v>1100</v>
      </c>
      <c r="I64" s="293" t="s">
        <v>497</v>
      </c>
      <c r="J64" s="271" t="s">
        <v>28</v>
      </c>
      <c r="K64" s="17" t="s">
        <v>386</v>
      </c>
      <c r="L64" s="17" t="s">
        <v>499</v>
      </c>
      <c r="M64" s="23"/>
      <c r="N64" s="23"/>
      <c r="O64" s="297" t="s">
        <v>1115</v>
      </c>
      <c r="P64" s="54" t="s">
        <v>1116</v>
      </c>
      <c r="Q64" s="54" t="s">
        <v>980</v>
      </c>
      <c r="R64" s="10"/>
      <c r="S64" s="10"/>
      <c r="T64" s="10"/>
      <c r="U64" s="10"/>
      <c r="V64" s="10"/>
      <c r="W64" s="10"/>
      <c r="X64" s="10"/>
      <c r="Y64" s="10"/>
      <c r="Z64" s="10"/>
    </row>
    <row r="65" ht="24.0" customHeight="1">
      <c r="A65" s="11">
        <v>136.0</v>
      </c>
      <c r="B65" s="263">
        <v>10002.0</v>
      </c>
      <c r="C65" s="264" t="s">
        <v>1117</v>
      </c>
      <c r="D65" s="266" t="s">
        <v>1118</v>
      </c>
      <c r="E65" s="264" t="s">
        <v>565</v>
      </c>
      <c r="F65" s="268" t="s">
        <v>24</v>
      </c>
      <c r="G65" s="20" t="s">
        <v>57</v>
      </c>
      <c r="H65" s="298" t="s">
        <v>541</v>
      </c>
      <c r="I65" s="270" t="s">
        <v>569</v>
      </c>
      <c r="J65" s="268" t="s">
        <v>89</v>
      </c>
      <c r="K65" s="17" t="s">
        <v>60</v>
      </c>
      <c r="L65" s="49"/>
      <c r="M65" s="23"/>
      <c r="N65" s="23"/>
      <c r="O65" s="33"/>
      <c r="P65" s="10"/>
      <c r="Q65" s="54" t="s">
        <v>1119</v>
      </c>
      <c r="R65" s="54" t="s">
        <v>219</v>
      </c>
      <c r="S65" s="10"/>
      <c r="T65" s="10"/>
      <c r="U65" s="10"/>
      <c r="V65" s="10"/>
      <c r="W65" s="10"/>
      <c r="X65" s="10"/>
      <c r="Y65" s="10"/>
      <c r="Z65" s="10"/>
    </row>
    <row r="66">
      <c r="A66" s="168">
        <v>134.0</v>
      </c>
      <c r="B66" s="294"/>
      <c r="C66" s="300" t="s">
        <v>1120</v>
      </c>
      <c r="D66" s="299" t="str">
        <f>HYPERLINK("http://terms.tdwg.org/wiki/dwc:class","Darwin Core Class Added.http://terms.tdwg.org/wiki/dwc:class")</f>
        <v>Darwin Core Class Added.http://terms.tdwg.org/wiki/dwc:class</v>
      </c>
      <c r="E66" s="301"/>
      <c r="F66" s="303" t="s">
        <v>24</v>
      </c>
      <c r="G66" s="304" t="s">
        <v>83</v>
      </c>
      <c r="H66" s="186" t="s">
        <v>541</v>
      </c>
      <c r="I66" s="305" t="s">
        <v>542</v>
      </c>
      <c r="J66" s="306"/>
      <c r="K66" s="186" t="s">
        <v>121</v>
      </c>
      <c r="L66" s="191"/>
      <c r="M66" s="194"/>
      <c r="N66" s="194"/>
      <c r="O66" s="198" t="s">
        <v>1121</v>
      </c>
      <c r="P66" s="196"/>
      <c r="Q66" s="308" t="s">
        <v>1119</v>
      </c>
      <c r="R66" s="54" t="s">
        <v>219</v>
      </c>
      <c r="S66" s="196"/>
      <c r="T66" s="196"/>
      <c r="U66" s="196"/>
      <c r="V66" s="196"/>
      <c r="W66" s="196"/>
      <c r="X66" s="196"/>
      <c r="Y66" s="196"/>
      <c r="Z66" s="196"/>
    </row>
    <row r="67">
      <c r="A67" s="168">
        <v>135.0</v>
      </c>
      <c r="B67" s="294"/>
      <c r="C67" s="300" t="s">
        <v>1125</v>
      </c>
      <c r="D67" s="296" t="s">
        <v>1123</v>
      </c>
      <c r="E67" s="296"/>
      <c r="F67" s="303" t="s">
        <v>24</v>
      </c>
      <c r="G67" s="304" t="s">
        <v>83</v>
      </c>
      <c r="H67" s="186" t="s">
        <v>541</v>
      </c>
      <c r="I67" s="305" t="s">
        <v>542</v>
      </c>
      <c r="J67" s="306"/>
      <c r="K67" s="186" t="s">
        <v>121</v>
      </c>
      <c r="L67" s="191"/>
      <c r="M67" s="194"/>
      <c r="N67" s="194"/>
      <c r="O67" s="198" t="s">
        <v>1121</v>
      </c>
      <c r="P67" s="196"/>
      <c r="Q67" s="308" t="s">
        <v>1119</v>
      </c>
      <c r="R67" s="54" t="s">
        <v>219</v>
      </c>
      <c r="S67" s="196"/>
      <c r="T67" s="196"/>
      <c r="U67" s="196"/>
      <c r="V67" s="196"/>
      <c r="W67" s="196"/>
      <c r="X67" s="196"/>
      <c r="Y67" s="196"/>
      <c r="Z67" s="196"/>
    </row>
    <row r="68">
      <c r="A68" s="168">
        <v>137.0</v>
      </c>
      <c r="B68" s="294"/>
      <c r="C68" s="300" t="s">
        <v>1127</v>
      </c>
      <c r="D68" s="299" t="str">
        <f>HYPERLINK("http://terms.tdwg.org/wiki/dwc:kingdom","Darwin Core Kingdom Added.http://terms.tdwg.org/wiki/dwc:kingdom")</f>
        <v>Darwin Core Kingdom Added.http://terms.tdwg.org/wiki/dwc:kingdom</v>
      </c>
      <c r="E68" s="301"/>
      <c r="F68" s="303" t="s">
        <v>24</v>
      </c>
      <c r="G68" s="304" t="s">
        <v>83</v>
      </c>
      <c r="H68" s="186" t="s">
        <v>541</v>
      </c>
      <c r="I68" s="305" t="s">
        <v>569</v>
      </c>
      <c r="J68" s="306"/>
      <c r="K68" s="186" t="s">
        <v>121</v>
      </c>
      <c r="L68" s="191"/>
      <c r="M68" s="194"/>
      <c r="N68" s="194"/>
      <c r="O68" s="198" t="s">
        <v>1121</v>
      </c>
      <c r="P68" s="10"/>
      <c r="Q68" s="54" t="s">
        <v>1119</v>
      </c>
      <c r="R68" s="54" t="s">
        <v>219</v>
      </c>
      <c r="S68" s="196"/>
      <c r="T68" s="196"/>
      <c r="U68" s="196"/>
      <c r="V68" s="196"/>
      <c r="W68" s="196"/>
      <c r="X68" s="196"/>
      <c r="Y68" s="196"/>
      <c r="Z68" s="196"/>
    </row>
    <row r="69">
      <c r="A69" s="168">
        <v>138.0</v>
      </c>
      <c r="B69" s="294"/>
      <c r="C69" s="300" t="s">
        <v>1129</v>
      </c>
      <c r="D69" s="296" t="s">
        <v>1130</v>
      </c>
      <c r="E69" s="296"/>
      <c r="F69" s="303" t="s">
        <v>24</v>
      </c>
      <c r="G69" s="304" t="s">
        <v>83</v>
      </c>
      <c r="H69" s="186" t="s">
        <v>541</v>
      </c>
      <c r="I69" s="305" t="s">
        <v>569</v>
      </c>
      <c r="J69" s="306"/>
      <c r="K69" s="186" t="s">
        <v>121</v>
      </c>
      <c r="L69" s="191"/>
      <c r="M69" s="194"/>
      <c r="N69" s="194"/>
      <c r="O69" s="198" t="s">
        <v>1121</v>
      </c>
      <c r="P69" s="10"/>
      <c r="Q69" s="54" t="s">
        <v>1119</v>
      </c>
      <c r="R69" s="54" t="s">
        <v>219</v>
      </c>
      <c r="S69" s="196"/>
      <c r="T69" s="196"/>
      <c r="U69" s="196"/>
      <c r="V69" s="196"/>
      <c r="W69" s="196"/>
      <c r="X69" s="196"/>
      <c r="Y69" s="196"/>
      <c r="Z69" s="196"/>
    </row>
    <row r="70">
      <c r="A70" s="168">
        <v>139.0</v>
      </c>
      <c r="B70" s="294"/>
      <c r="C70" s="300" t="s">
        <v>1132</v>
      </c>
      <c r="D70" s="299" t="str">
        <f>HYPERLINK("http://terms.tdwg.org/wiki/dwc:order","Darwin Core Order Added.http://terms.tdwg.org/wiki/dwc:order")</f>
        <v>Darwin Core Order Added.http://terms.tdwg.org/wiki/dwc:order</v>
      </c>
      <c r="E70" s="301"/>
      <c r="F70" s="303" t="s">
        <v>24</v>
      </c>
      <c r="G70" s="304" t="s">
        <v>83</v>
      </c>
      <c r="H70" s="186" t="s">
        <v>541</v>
      </c>
      <c r="I70" s="305" t="s">
        <v>584</v>
      </c>
      <c r="J70" s="306"/>
      <c r="K70" s="186" t="s">
        <v>121</v>
      </c>
      <c r="L70" s="191"/>
      <c r="M70" s="194"/>
      <c r="N70" s="194"/>
      <c r="O70" s="198" t="s">
        <v>1121</v>
      </c>
      <c r="P70" s="10"/>
      <c r="Q70" s="54" t="s">
        <v>1119</v>
      </c>
      <c r="R70" s="54" t="s">
        <v>219</v>
      </c>
      <c r="S70" s="196"/>
      <c r="T70" s="196"/>
      <c r="U70" s="196"/>
      <c r="V70" s="196"/>
      <c r="W70" s="196"/>
      <c r="X70" s="196"/>
      <c r="Y70" s="196"/>
      <c r="Z70" s="196"/>
    </row>
    <row r="71">
      <c r="A71" s="168">
        <v>140.0</v>
      </c>
      <c r="B71" s="294"/>
      <c r="C71" s="300" t="s">
        <v>1136</v>
      </c>
      <c r="D71" s="296" t="s">
        <v>1134</v>
      </c>
      <c r="E71" s="296"/>
      <c r="F71" s="303" t="s">
        <v>24</v>
      </c>
      <c r="G71" s="304" t="s">
        <v>83</v>
      </c>
      <c r="H71" s="186" t="s">
        <v>541</v>
      </c>
      <c r="I71" s="305" t="s">
        <v>584</v>
      </c>
      <c r="J71" s="306"/>
      <c r="K71" s="186" t="s">
        <v>121</v>
      </c>
      <c r="L71" s="191"/>
      <c r="M71" s="194"/>
      <c r="N71" s="194"/>
      <c r="O71" s="198" t="s">
        <v>1121</v>
      </c>
      <c r="P71" s="10"/>
      <c r="Q71" s="54" t="s">
        <v>1119</v>
      </c>
      <c r="R71" s="54" t="s">
        <v>219</v>
      </c>
      <c r="S71" s="196"/>
      <c r="T71" s="196"/>
      <c r="U71" s="196"/>
      <c r="V71" s="196"/>
      <c r="W71" s="196"/>
      <c r="X71" s="196"/>
      <c r="Y71" s="196"/>
      <c r="Z71" s="196"/>
    </row>
    <row r="72">
      <c r="A72" s="168">
        <v>141.0</v>
      </c>
      <c r="B72" s="294"/>
      <c r="C72" s="300" t="s">
        <v>1138</v>
      </c>
      <c r="D72" s="299" t="str">
        <f>HYPERLINK("http://terms.tdwg.org/wiki/dwc:phylum","Darwin Core Phylum Added.http://terms.tdwg.org/wiki/dwc:phylum")</f>
        <v>Darwin Core Phylum Added.http://terms.tdwg.org/wiki/dwc:phylum</v>
      </c>
      <c r="E72" s="301"/>
      <c r="F72" s="303" t="s">
        <v>24</v>
      </c>
      <c r="G72" s="304" t="s">
        <v>83</v>
      </c>
      <c r="H72" s="186" t="s">
        <v>541</v>
      </c>
      <c r="I72" s="305" t="s">
        <v>686</v>
      </c>
      <c r="J72" s="306"/>
      <c r="K72" s="186" t="s">
        <v>121</v>
      </c>
      <c r="L72" s="191"/>
      <c r="M72" s="194"/>
      <c r="N72" s="194"/>
      <c r="O72" s="198" t="s">
        <v>1121</v>
      </c>
      <c r="P72" s="10"/>
      <c r="Q72" s="54" t="s">
        <v>1119</v>
      </c>
      <c r="R72" s="54" t="s">
        <v>219</v>
      </c>
      <c r="S72" s="196"/>
      <c r="T72" s="196"/>
      <c r="U72" s="196"/>
      <c r="V72" s="196"/>
      <c r="W72" s="196"/>
      <c r="X72" s="196"/>
      <c r="Y72" s="196"/>
      <c r="Z72" s="196"/>
    </row>
    <row r="73">
      <c r="A73" s="168">
        <v>142.0</v>
      </c>
      <c r="B73" s="294"/>
      <c r="C73" s="300" t="s">
        <v>1147</v>
      </c>
      <c r="D73" s="296" t="s">
        <v>1139</v>
      </c>
      <c r="E73" s="296"/>
      <c r="F73" s="303" t="s">
        <v>24</v>
      </c>
      <c r="G73" s="304" t="s">
        <v>83</v>
      </c>
      <c r="H73" s="186" t="s">
        <v>541</v>
      </c>
      <c r="I73" s="305" t="s">
        <v>686</v>
      </c>
      <c r="J73" s="306"/>
      <c r="K73" s="186" t="s">
        <v>121</v>
      </c>
      <c r="L73" s="191"/>
      <c r="M73" s="194"/>
      <c r="N73" s="194"/>
      <c r="O73" s="198" t="s">
        <v>1121</v>
      </c>
      <c r="P73" s="10"/>
      <c r="Q73" s="54" t="s">
        <v>1119</v>
      </c>
      <c r="R73" s="54" t="s">
        <v>219</v>
      </c>
      <c r="S73" s="196"/>
      <c r="T73" s="196"/>
      <c r="U73" s="196"/>
      <c r="V73" s="196"/>
      <c r="W73" s="196"/>
      <c r="X73" s="196"/>
      <c r="Y73" s="196"/>
      <c r="Z73" s="196"/>
    </row>
    <row r="74" ht="24.0" customHeight="1">
      <c r="A74" s="11">
        <v>143.0</v>
      </c>
      <c r="B74" s="263">
        <v>10001.0</v>
      </c>
      <c r="C74" s="264" t="s">
        <v>1148</v>
      </c>
      <c r="D74" s="266" t="s">
        <v>1141</v>
      </c>
      <c r="E74" s="264" t="s">
        <v>1149</v>
      </c>
      <c r="F74" s="268" t="s">
        <v>24</v>
      </c>
      <c r="G74" s="20" t="s">
        <v>57</v>
      </c>
      <c r="H74" s="298" t="s">
        <v>541</v>
      </c>
      <c r="I74" s="270" t="s">
        <v>719</v>
      </c>
      <c r="J74" s="268" t="s">
        <v>89</v>
      </c>
      <c r="K74" s="18" t="s">
        <v>1150</v>
      </c>
      <c r="L74" s="49"/>
      <c r="M74" s="23"/>
      <c r="N74" s="23"/>
      <c r="O74" s="129" t="s">
        <v>1151</v>
      </c>
      <c r="P74" s="10"/>
      <c r="Q74" s="54" t="s">
        <v>1152</v>
      </c>
      <c r="R74" s="54" t="s">
        <v>219</v>
      </c>
      <c r="S74" s="10"/>
      <c r="T74" s="10"/>
      <c r="U74" s="10"/>
      <c r="V74" s="10"/>
      <c r="W74" s="10"/>
      <c r="X74" s="10"/>
      <c r="Y74" s="10"/>
      <c r="Z74" s="10"/>
    </row>
    <row r="75">
      <c r="A75" s="11">
        <v>144.0</v>
      </c>
      <c r="B75" s="263">
        <v>10004.0</v>
      </c>
      <c r="C75" s="264" t="s">
        <v>1154</v>
      </c>
      <c r="D75" s="266" t="s">
        <v>1143</v>
      </c>
      <c r="E75" s="264" t="s">
        <v>717</v>
      </c>
      <c r="F75" s="268" t="s">
        <v>24</v>
      </c>
      <c r="G75" s="20" t="s">
        <v>57</v>
      </c>
      <c r="H75" s="298" t="s">
        <v>541</v>
      </c>
      <c r="I75" s="270" t="s">
        <v>719</v>
      </c>
      <c r="J75" s="311" t="s">
        <v>28</v>
      </c>
      <c r="K75" s="17" t="s">
        <v>74</v>
      </c>
      <c r="L75" s="49"/>
      <c r="M75" s="23"/>
      <c r="N75" s="23"/>
      <c r="O75" s="177" t="s">
        <v>1155</v>
      </c>
      <c r="P75" s="266" t="s">
        <v>1143</v>
      </c>
      <c r="Q75" s="54" t="s">
        <v>1152</v>
      </c>
      <c r="R75" s="54" t="s">
        <v>219</v>
      </c>
      <c r="S75" s="10"/>
      <c r="T75" s="10"/>
      <c r="U75" s="10"/>
      <c r="V75" s="10"/>
      <c r="W75" s="10"/>
      <c r="X75" s="10"/>
      <c r="Y75" s="10"/>
      <c r="Z75" s="10"/>
    </row>
    <row r="76" ht="24.0" customHeight="1">
      <c r="A76" s="11">
        <v>145.0</v>
      </c>
      <c r="B76" s="263">
        <v>10005.0</v>
      </c>
      <c r="C76" s="266" t="s">
        <v>721</v>
      </c>
      <c r="D76" s="264" t="s">
        <v>722</v>
      </c>
      <c r="E76" s="264" t="s">
        <v>723</v>
      </c>
      <c r="F76" s="268" t="s">
        <v>24</v>
      </c>
      <c r="G76" s="20" t="s">
        <v>57</v>
      </c>
      <c r="H76" s="298" t="s">
        <v>541</v>
      </c>
      <c r="I76" s="270" t="s">
        <v>719</v>
      </c>
      <c r="J76" s="311" t="s">
        <v>28</v>
      </c>
      <c r="K76" s="17" t="s">
        <v>74</v>
      </c>
      <c r="L76" s="49"/>
      <c r="M76" s="23"/>
      <c r="N76" s="23"/>
      <c r="O76" s="177" t="s">
        <v>1156</v>
      </c>
      <c r="P76" s="264" t="s">
        <v>722</v>
      </c>
      <c r="Q76" s="54" t="s">
        <v>1152</v>
      </c>
      <c r="R76" s="54" t="s">
        <v>219</v>
      </c>
      <c r="S76" s="10"/>
      <c r="T76" s="10"/>
      <c r="U76" s="10"/>
      <c r="V76" s="10"/>
      <c r="W76" s="10"/>
      <c r="X76" s="10"/>
      <c r="Y76" s="10"/>
      <c r="Z76" s="10"/>
    </row>
    <row r="77" ht="24.0" customHeight="1">
      <c r="A77" s="11">
        <v>146.0</v>
      </c>
      <c r="B77" s="263"/>
      <c r="C77" s="314" t="s">
        <v>725</v>
      </c>
      <c r="D77" s="310" t="s">
        <v>1153</v>
      </c>
      <c r="E77" s="316" t="s">
        <v>728</v>
      </c>
      <c r="F77" s="268" t="s">
        <v>24</v>
      </c>
      <c r="G77" s="147" t="s">
        <v>164</v>
      </c>
      <c r="H77" s="312" t="s">
        <v>541</v>
      </c>
      <c r="I77" s="313" t="s">
        <v>719</v>
      </c>
      <c r="J77" s="317" t="s">
        <v>28</v>
      </c>
      <c r="K77" s="20" t="s">
        <v>47</v>
      </c>
      <c r="L77" s="37"/>
      <c r="M77" s="23"/>
      <c r="N77" s="23"/>
      <c r="O77" s="177" t="s">
        <v>1167</v>
      </c>
      <c r="P77" s="316" t="s">
        <v>726</v>
      </c>
      <c r="Q77" s="54" t="s">
        <v>1152</v>
      </c>
      <c r="R77" s="54" t="s">
        <v>219</v>
      </c>
      <c r="S77" s="10"/>
      <c r="T77" s="10"/>
      <c r="U77" s="10"/>
      <c r="V77" s="10"/>
      <c r="W77" s="10"/>
      <c r="X77" s="10"/>
      <c r="Y77" s="10"/>
      <c r="Z77" s="10"/>
    </row>
    <row r="78">
      <c r="A78" s="112">
        <v>147.0</v>
      </c>
      <c r="B78" s="319"/>
      <c r="C78" s="320" t="s">
        <v>1173</v>
      </c>
      <c r="D78" s="321" t="s">
        <v>1158</v>
      </c>
      <c r="E78" s="322" t="s">
        <v>1177</v>
      </c>
      <c r="F78" s="323" t="s">
        <v>24</v>
      </c>
      <c r="G78" s="324" t="s">
        <v>83</v>
      </c>
      <c r="H78" s="324" t="s">
        <v>541</v>
      </c>
      <c r="I78" s="325" t="s">
        <v>1179</v>
      </c>
      <c r="J78" s="326" t="s">
        <v>28</v>
      </c>
      <c r="K78" s="324" t="s">
        <v>121</v>
      </c>
      <c r="L78" s="327"/>
      <c r="M78" s="120"/>
      <c r="N78" s="120"/>
      <c r="O78" s="30" t="s">
        <v>1180</v>
      </c>
      <c r="P78" s="320" t="s">
        <v>1181</v>
      </c>
      <c r="Q78" s="54" t="s">
        <v>1152</v>
      </c>
      <c r="R78" s="54" t="s">
        <v>219</v>
      </c>
      <c r="S78" s="10"/>
      <c r="T78" s="10"/>
      <c r="U78" s="10"/>
      <c r="V78" s="10"/>
      <c r="W78" s="10"/>
      <c r="X78" s="10"/>
      <c r="Y78" s="10"/>
      <c r="Z78" s="10"/>
    </row>
    <row r="79" ht="24.0" customHeight="1">
      <c r="A79" s="11">
        <v>148.0</v>
      </c>
      <c r="B79" s="263">
        <v>10003.0</v>
      </c>
      <c r="C79" s="264" t="s">
        <v>1182</v>
      </c>
      <c r="D79" s="266" t="s">
        <v>1161</v>
      </c>
      <c r="E79" s="264" t="s">
        <v>762</v>
      </c>
      <c r="F79" s="268" t="s">
        <v>24</v>
      </c>
      <c r="G79" s="20" t="s">
        <v>57</v>
      </c>
      <c r="H79" s="298" t="s">
        <v>541</v>
      </c>
      <c r="I79" s="270" t="s">
        <v>764</v>
      </c>
      <c r="J79" s="268" t="s">
        <v>89</v>
      </c>
      <c r="K79" s="18" t="s">
        <v>765</v>
      </c>
      <c r="L79" s="49"/>
      <c r="M79" s="23"/>
      <c r="N79" s="23"/>
      <c r="O79" s="30" t="s">
        <v>1183</v>
      </c>
      <c r="P79" s="328" t="s">
        <v>761</v>
      </c>
      <c r="Q79" s="54" t="s">
        <v>1152</v>
      </c>
      <c r="R79" s="54" t="s">
        <v>219</v>
      </c>
      <c r="S79" s="10"/>
      <c r="T79" s="10"/>
      <c r="U79" s="10"/>
      <c r="V79" s="10"/>
      <c r="W79" s="10"/>
      <c r="X79" s="10"/>
      <c r="Y79" s="10"/>
      <c r="Z79" s="10"/>
    </row>
    <row r="80">
      <c r="A80" s="11">
        <v>150.0</v>
      </c>
      <c r="B80" s="11">
        <v>10015.0</v>
      </c>
      <c r="C80" s="329" t="s">
        <v>1184</v>
      </c>
      <c r="D80" s="318" t="s">
        <v>1168</v>
      </c>
      <c r="E80" s="329" t="s">
        <v>1185</v>
      </c>
      <c r="F80" s="17" t="s">
        <v>24</v>
      </c>
      <c r="G80" s="20" t="s">
        <v>57</v>
      </c>
      <c r="H80" s="298" t="s">
        <v>541</v>
      </c>
      <c r="I80" s="18" t="s">
        <v>769</v>
      </c>
      <c r="J80" s="330" t="s">
        <v>28</v>
      </c>
      <c r="K80" s="18" t="s">
        <v>1150</v>
      </c>
      <c r="L80" s="49"/>
      <c r="M80" s="23"/>
      <c r="N80" s="23"/>
      <c r="O80" s="33"/>
      <c r="P80" s="20" t="s">
        <v>1175</v>
      </c>
      <c r="Q80" s="54" t="s">
        <v>1152</v>
      </c>
      <c r="R80" s="54" t="s">
        <v>219</v>
      </c>
      <c r="S80" s="10"/>
      <c r="T80" s="10"/>
      <c r="U80" s="10"/>
      <c r="V80" s="10"/>
      <c r="W80" s="10"/>
      <c r="X80" s="10"/>
      <c r="Y80" s="10"/>
      <c r="Z80" s="10"/>
    </row>
    <row r="81">
      <c r="A81" s="10"/>
      <c r="B81" s="10"/>
      <c r="C81" s="10"/>
      <c r="D81" s="10"/>
      <c r="E81" s="10"/>
      <c r="F81" s="10"/>
      <c r="G81" s="10"/>
      <c r="H81" s="10"/>
      <c r="I81" s="10"/>
      <c r="J81" s="10"/>
      <c r="K81" s="10"/>
      <c r="L81" s="10"/>
      <c r="M81" s="10"/>
      <c r="N81" s="10"/>
      <c r="O81" s="33"/>
      <c r="P81" s="10"/>
      <c r="Q81" s="10"/>
      <c r="R81" s="10"/>
      <c r="S81" s="10"/>
      <c r="T81" s="10"/>
      <c r="U81" s="10"/>
      <c r="V81" s="10"/>
      <c r="W81" s="10"/>
      <c r="X81" s="10"/>
      <c r="Y81" s="10"/>
      <c r="Z81" s="10"/>
    </row>
    <row r="82">
      <c r="A82" s="10"/>
      <c r="B82" s="10"/>
      <c r="C82" s="10"/>
      <c r="D82" s="10"/>
      <c r="E82" s="10"/>
      <c r="F82" s="10"/>
      <c r="G82" s="105"/>
      <c r="H82" s="10"/>
      <c r="I82" s="10"/>
      <c r="J82" s="10"/>
      <c r="K82" s="10"/>
      <c r="L82" s="10"/>
      <c r="M82" s="10"/>
      <c r="N82" s="10"/>
      <c r="O82" s="33"/>
      <c r="P82" s="10"/>
      <c r="Q82" s="10"/>
      <c r="R82" s="10"/>
      <c r="S82" s="10"/>
      <c r="T82" s="10"/>
      <c r="U82" s="10"/>
      <c r="V82" s="10"/>
      <c r="W82" s="10"/>
      <c r="X82" s="10"/>
      <c r="Y82" s="10"/>
      <c r="Z82" s="10"/>
    </row>
    <row r="83">
      <c r="A83" s="10"/>
      <c r="B83" s="10"/>
      <c r="C83" s="10"/>
      <c r="D83" s="10"/>
      <c r="E83" s="10"/>
      <c r="F83" s="10"/>
      <c r="G83" s="105"/>
      <c r="H83" s="10"/>
      <c r="I83" s="10"/>
      <c r="J83" s="10"/>
      <c r="K83" s="10"/>
      <c r="L83" s="10"/>
      <c r="M83" s="10"/>
      <c r="N83" s="10"/>
      <c r="O83" s="33"/>
      <c r="P83" s="10"/>
      <c r="Q83" s="10"/>
      <c r="R83" s="10"/>
      <c r="S83" s="10"/>
      <c r="T83" s="10"/>
      <c r="U83" s="10"/>
      <c r="V83" s="10"/>
      <c r="W83" s="10"/>
      <c r="X83" s="10"/>
      <c r="Y83" s="10"/>
      <c r="Z83" s="10"/>
    </row>
    <row r="84">
      <c r="A84" s="10"/>
      <c r="B84" s="10"/>
      <c r="C84" s="10"/>
      <c r="D84" s="10"/>
      <c r="E84" s="10"/>
      <c r="F84" s="10"/>
      <c r="G84" s="105"/>
      <c r="H84" s="10"/>
      <c r="I84" s="10"/>
      <c r="J84" s="10"/>
      <c r="K84" s="10"/>
      <c r="L84" s="10"/>
      <c r="M84" s="10"/>
      <c r="N84" s="10"/>
      <c r="O84" s="33"/>
      <c r="P84" s="10"/>
      <c r="Q84" s="10"/>
      <c r="R84" s="10"/>
      <c r="S84" s="10"/>
      <c r="T84" s="10"/>
      <c r="U84" s="10"/>
      <c r="V84" s="10"/>
      <c r="W84" s="10"/>
      <c r="X84" s="10"/>
      <c r="Y84" s="10"/>
      <c r="Z84" s="10"/>
    </row>
    <row r="85">
      <c r="A85" s="10"/>
      <c r="B85" s="10"/>
      <c r="C85" s="10"/>
      <c r="D85" s="10"/>
      <c r="E85" s="10"/>
      <c r="F85" s="10"/>
      <c r="G85" s="105"/>
      <c r="H85" s="10"/>
      <c r="I85" s="10"/>
      <c r="J85" s="10"/>
      <c r="K85" s="10"/>
      <c r="L85" s="10"/>
      <c r="M85" s="10"/>
      <c r="N85" s="10"/>
      <c r="O85" s="33"/>
      <c r="P85" s="10"/>
      <c r="Q85" s="10"/>
      <c r="R85" s="10"/>
      <c r="S85" s="10"/>
      <c r="T85" s="10"/>
      <c r="U85" s="10"/>
      <c r="V85" s="10"/>
      <c r="W85" s="10"/>
      <c r="X85" s="10"/>
      <c r="Y85" s="10"/>
      <c r="Z85" s="10"/>
    </row>
    <row r="86">
      <c r="A86" s="10"/>
      <c r="B86" s="10"/>
      <c r="C86" s="10"/>
      <c r="D86" s="10"/>
      <c r="E86" s="10"/>
      <c r="F86" s="10"/>
      <c r="G86" s="105"/>
      <c r="H86" s="10"/>
      <c r="I86" s="10"/>
      <c r="J86" s="10"/>
      <c r="K86" s="10"/>
      <c r="L86" s="10"/>
      <c r="M86" s="10"/>
      <c r="N86" s="10"/>
      <c r="O86" s="33"/>
      <c r="P86" s="10"/>
      <c r="Q86" s="10"/>
      <c r="R86" s="10"/>
      <c r="S86" s="10"/>
      <c r="T86" s="10"/>
      <c r="U86" s="10"/>
      <c r="V86" s="10"/>
      <c r="W86" s="10"/>
      <c r="X86" s="10"/>
      <c r="Y86" s="10"/>
      <c r="Z86" s="10"/>
    </row>
    <row r="87">
      <c r="A87" s="10"/>
      <c r="B87" s="10"/>
      <c r="C87" s="10"/>
      <c r="D87" s="10"/>
      <c r="E87" s="10"/>
      <c r="F87" s="10"/>
      <c r="G87" s="105"/>
      <c r="H87" s="10"/>
      <c r="I87" s="10"/>
      <c r="J87" s="10"/>
      <c r="K87" s="10"/>
      <c r="L87" s="10"/>
      <c r="M87" s="10"/>
      <c r="N87" s="10"/>
      <c r="O87" s="33"/>
      <c r="P87" s="10"/>
      <c r="Q87" s="10"/>
      <c r="R87" s="10"/>
      <c r="S87" s="10"/>
      <c r="T87" s="10"/>
      <c r="U87" s="10"/>
      <c r="V87" s="10"/>
      <c r="W87" s="10"/>
      <c r="X87" s="10"/>
      <c r="Y87" s="10"/>
      <c r="Z87" s="10"/>
    </row>
    <row r="88">
      <c r="A88" s="10"/>
      <c r="B88" s="10"/>
      <c r="C88" s="10"/>
      <c r="D88" s="10"/>
      <c r="E88" s="10"/>
      <c r="F88" s="10"/>
      <c r="G88" s="105"/>
      <c r="H88" s="220"/>
      <c r="I88" s="10"/>
      <c r="J88" s="10"/>
      <c r="K88" s="10"/>
      <c r="L88" s="10"/>
      <c r="M88" s="10"/>
      <c r="N88" s="10"/>
      <c r="O88" s="33"/>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33"/>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33"/>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33"/>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33"/>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33"/>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33"/>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33"/>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33"/>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33"/>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33"/>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33"/>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33"/>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33"/>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33"/>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33"/>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33"/>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33"/>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33"/>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33"/>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33"/>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33"/>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33"/>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33"/>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33"/>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33"/>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33"/>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33"/>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33"/>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33"/>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33"/>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33"/>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33"/>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33"/>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33"/>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33"/>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33"/>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33"/>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33"/>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33"/>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33"/>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33"/>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33"/>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33"/>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33"/>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33"/>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33"/>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33"/>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33"/>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33"/>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33"/>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33"/>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33"/>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33"/>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33"/>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33"/>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33"/>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33"/>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33"/>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33"/>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33"/>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33"/>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33"/>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33"/>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33"/>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33"/>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33"/>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33"/>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33"/>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33"/>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33"/>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33"/>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33"/>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33"/>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33"/>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33"/>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33"/>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33"/>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33"/>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33"/>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33"/>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33"/>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33"/>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33"/>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33"/>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33"/>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33"/>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33"/>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33"/>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33"/>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33"/>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33"/>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33"/>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33"/>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33"/>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33"/>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33"/>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33"/>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33"/>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33"/>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33"/>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33"/>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33"/>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33"/>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33"/>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33"/>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33"/>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33"/>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33"/>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33"/>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33"/>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33"/>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33"/>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33"/>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33"/>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33"/>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33"/>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33"/>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33"/>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33"/>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33"/>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33"/>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33"/>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33"/>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33"/>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33"/>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33"/>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33"/>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33"/>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33"/>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33"/>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33"/>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33"/>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33"/>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33"/>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33"/>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33"/>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33"/>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33"/>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33"/>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33"/>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33"/>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33"/>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33"/>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33"/>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33"/>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33"/>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33"/>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33"/>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33"/>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33"/>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33"/>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33"/>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33"/>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33"/>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33"/>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33"/>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33"/>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33"/>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33"/>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33"/>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33"/>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33"/>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33"/>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33"/>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33"/>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33"/>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33"/>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33"/>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33"/>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33"/>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33"/>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33"/>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33"/>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33"/>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33"/>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33"/>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33"/>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33"/>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33"/>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33"/>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33"/>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33"/>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33"/>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33"/>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33"/>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33"/>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33"/>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33"/>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33"/>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33"/>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33"/>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33"/>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33"/>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33"/>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33"/>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33"/>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33"/>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33"/>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33"/>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33"/>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33"/>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33"/>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33"/>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33"/>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33"/>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33"/>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33"/>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33"/>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33"/>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33"/>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33"/>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33"/>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33"/>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33"/>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33"/>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33"/>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33"/>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33"/>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33"/>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33"/>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33"/>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33"/>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33"/>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33"/>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33"/>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33"/>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33"/>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33"/>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33"/>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33"/>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33"/>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33"/>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33"/>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33"/>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33"/>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33"/>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33"/>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33"/>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33"/>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33"/>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33"/>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33"/>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33"/>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33"/>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33"/>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33"/>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33"/>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33"/>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33"/>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33"/>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33"/>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33"/>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33"/>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33"/>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33"/>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33"/>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33"/>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33"/>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33"/>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33"/>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33"/>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33"/>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33"/>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33"/>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33"/>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33"/>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33"/>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33"/>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33"/>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33"/>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33"/>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33"/>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33"/>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33"/>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33"/>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33"/>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33"/>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33"/>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33"/>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33"/>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33"/>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33"/>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33"/>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33"/>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33"/>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33"/>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33"/>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33"/>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33"/>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33"/>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33"/>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33"/>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33"/>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33"/>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33"/>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33"/>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33"/>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33"/>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33"/>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33"/>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33"/>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33"/>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33"/>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33"/>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33"/>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33"/>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33"/>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33"/>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33"/>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33"/>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33"/>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33"/>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33"/>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33"/>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33"/>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33"/>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33"/>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33"/>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33"/>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33"/>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33"/>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33"/>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33"/>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33"/>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33"/>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33"/>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33"/>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33"/>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33"/>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33"/>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33"/>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33"/>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33"/>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33"/>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33"/>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33"/>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33"/>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33"/>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33"/>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33"/>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33"/>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33"/>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33"/>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33"/>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33"/>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33"/>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33"/>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33"/>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33"/>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33"/>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33"/>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33"/>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33"/>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33"/>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33"/>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33"/>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33"/>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33"/>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33"/>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33"/>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33"/>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33"/>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33"/>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33"/>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33"/>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33"/>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33"/>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33"/>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33"/>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33"/>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33"/>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33"/>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33"/>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33"/>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33"/>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33"/>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33"/>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33"/>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33"/>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33"/>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33"/>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33"/>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33"/>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33"/>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33"/>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33"/>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33"/>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33"/>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33"/>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33"/>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33"/>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33"/>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33"/>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33"/>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33"/>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33"/>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33"/>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33"/>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33"/>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33"/>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33"/>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33"/>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33"/>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33"/>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33"/>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33"/>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33"/>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33"/>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33"/>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33"/>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33"/>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33"/>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33"/>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33"/>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33"/>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33"/>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33"/>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33"/>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33"/>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33"/>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33"/>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33"/>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33"/>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33"/>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33"/>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33"/>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33"/>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33"/>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33"/>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33"/>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33"/>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33"/>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33"/>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33"/>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33"/>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33"/>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33"/>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33"/>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33"/>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33"/>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33"/>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33"/>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33"/>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33"/>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33"/>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33"/>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33"/>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33"/>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33"/>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33"/>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33"/>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33"/>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33"/>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33"/>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33"/>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33"/>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33"/>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33"/>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33"/>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33"/>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33"/>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33"/>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33"/>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33"/>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33"/>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33"/>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33"/>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33"/>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33"/>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33"/>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33"/>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33"/>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33"/>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33"/>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33"/>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33"/>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33"/>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33"/>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33"/>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33"/>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33"/>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33"/>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33"/>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33"/>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33"/>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33"/>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33"/>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33"/>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33"/>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33"/>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33"/>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33"/>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33"/>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33"/>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33"/>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33"/>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33"/>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33"/>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33"/>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33"/>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33"/>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33"/>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33"/>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33"/>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33"/>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33"/>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33"/>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33"/>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33"/>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33"/>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33"/>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33"/>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33"/>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33"/>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33"/>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33"/>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33"/>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33"/>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33"/>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33"/>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33"/>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33"/>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33"/>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33"/>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33"/>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33"/>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33"/>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33"/>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33"/>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33"/>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33"/>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33"/>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33"/>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33"/>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33"/>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33"/>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33"/>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33"/>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33"/>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33"/>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33"/>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33"/>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33"/>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33"/>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33"/>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33"/>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33"/>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33"/>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33"/>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33"/>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33"/>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33"/>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33"/>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33"/>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33"/>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33"/>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33"/>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33"/>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33"/>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33"/>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33"/>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33"/>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33"/>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33"/>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33"/>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33"/>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33"/>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33"/>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33"/>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33"/>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33"/>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33"/>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33"/>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33"/>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33"/>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33"/>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33"/>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33"/>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33"/>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33"/>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33"/>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33"/>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33"/>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33"/>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33"/>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33"/>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33"/>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33"/>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33"/>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33"/>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33"/>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33"/>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33"/>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33"/>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33"/>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33"/>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33"/>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33"/>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33"/>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33"/>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33"/>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33"/>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33"/>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33"/>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33"/>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33"/>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33"/>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33"/>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33"/>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33"/>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33"/>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33"/>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33"/>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33"/>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33"/>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33"/>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33"/>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33"/>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33"/>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33"/>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33"/>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33"/>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33"/>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33"/>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33"/>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33"/>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33"/>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33"/>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33"/>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33"/>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33"/>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33"/>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33"/>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33"/>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33"/>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33"/>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33"/>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33"/>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33"/>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33"/>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33"/>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33"/>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33"/>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33"/>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33"/>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33"/>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33"/>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33"/>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33"/>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33"/>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33"/>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33"/>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33"/>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33"/>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33"/>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33"/>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33"/>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33"/>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33"/>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33"/>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33"/>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33"/>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33"/>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33"/>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33"/>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33"/>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33"/>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33"/>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33"/>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33"/>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33"/>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33"/>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33"/>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33"/>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33"/>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33"/>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33"/>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33"/>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33"/>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33"/>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33"/>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33"/>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33"/>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33"/>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33"/>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33"/>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33"/>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33"/>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33"/>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33"/>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33"/>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33"/>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33"/>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33"/>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33"/>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33"/>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33"/>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33"/>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33"/>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33"/>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33"/>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33"/>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33"/>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33"/>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33"/>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33"/>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33"/>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33"/>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33"/>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33"/>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33"/>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33"/>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33"/>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33"/>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33"/>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33"/>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33"/>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33"/>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33"/>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33"/>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33"/>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33"/>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33"/>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33"/>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33"/>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33"/>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33"/>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33"/>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33"/>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33"/>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33"/>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33"/>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33"/>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33"/>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33"/>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33"/>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33"/>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33"/>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33"/>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33"/>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33"/>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33"/>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33"/>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33"/>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33"/>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33"/>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33"/>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33"/>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33"/>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33"/>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33"/>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33"/>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33"/>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33"/>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33"/>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33"/>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33"/>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33"/>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33"/>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33"/>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33"/>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33"/>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33"/>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33"/>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33"/>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33"/>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33"/>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33"/>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33"/>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33"/>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33"/>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33"/>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33"/>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33"/>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33"/>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33"/>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33"/>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33"/>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33"/>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33"/>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33"/>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33"/>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33"/>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33"/>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33"/>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33"/>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33"/>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33"/>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33"/>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33"/>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33"/>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33"/>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33"/>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33"/>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33"/>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33"/>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33"/>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33"/>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33"/>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33"/>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33"/>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33"/>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33"/>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33"/>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33"/>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33"/>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33"/>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33"/>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33"/>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33"/>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33"/>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33"/>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33"/>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33"/>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33"/>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33"/>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33"/>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33"/>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33"/>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33"/>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33"/>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33"/>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33"/>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33"/>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33"/>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33"/>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33"/>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33"/>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33"/>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33"/>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33"/>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33"/>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33"/>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33"/>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33"/>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33"/>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33"/>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33"/>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33"/>
      <c r="P927" s="10"/>
      <c r="Q927" s="10"/>
      <c r="R927" s="10"/>
      <c r="S927" s="10"/>
      <c r="T927" s="10"/>
      <c r="U927" s="10"/>
      <c r="V927" s="10"/>
      <c r="W927" s="10"/>
      <c r="X927" s="10"/>
      <c r="Y927" s="10"/>
      <c r="Z927" s="1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3.0" topLeftCell="D1" activePane="topRight" state="frozen"/>
      <selection activeCell="E2" sqref="E2" pane="topRight"/>
    </sheetView>
  </sheetViews>
  <sheetFormatPr customHeight="1" defaultColWidth="15.13" defaultRowHeight="15.0"/>
  <cols>
    <col customWidth="1" min="1" max="1" width="4.75"/>
    <col customWidth="1" min="2" max="2" width="6.0"/>
    <col customWidth="1" min="3" max="3" width="24.0"/>
    <col customWidth="1" min="4" max="4" width="38.88"/>
    <col customWidth="1" min="5" max="5" width="20.5"/>
    <col customWidth="1" min="6" max="6" width="10.5"/>
    <col customWidth="1" min="7" max="7" width="11.13"/>
    <col customWidth="1" min="8" max="8" width="15.25"/>
    <col customWidth="1" min="9" max="9" width="12.0"/>
    <col customWidth="1" min="10" max="10" width="20.0"/>
    <col customWidth="1" min="11" max="11" width="8.75"/>
    <col customWidth="1" min="12" max="12" width="7.63"/>
    <col customWidth="1" min="13" max="13" width="8.5"/>
    <col customWidth="1" hidden="1" min="14" max="14" width="7.88"/>
    <col customWidth="1" hidden="1" min="15" max="15" width="14.88"/>
    <col customWidth="1" hidden="1" min="16" max="16" width="14.63"/>
    <col customWidth="1" min="17" max="17" width="57.25"/>
  </cols>
  <sheetData>
    <row r="1" ht="45.0" customHeight="1">
      <c r="A1" s="2" t="s">
        <v>0</v>
      </c>
      <c r="B1" s="4" t="s">
        <v>1</v>
      </c>
      <c r="C1" s="4" t="s">
        <v>2</v>
      </c>
      <c r="D1" s="5" t="s">
        <v>4</v>
      </c>
      <c r="E1" s="4" t="s">
        <v>5</v>
      </c>
      <c r="F1" s="7" t="s">
        <v>12</v>
      </c>
      <c r="G1" s="4" t="s">
        <v>8</v>
      </c>
      <c r="H1" s="8" t="s">
        <v>15</v>
      </c>
      <c r="I1" s="4" t="s">
        <v>9</v>
      </c>
      <c r="J1" s="4" t="s">
        <v>10</v>
      </c>
      <c r="K1" s="5" t="s">
        <v>18</v>
      </c>
      <c r="L1" s="4" t="s">
        <v>11</v>
      </c>
      <c r="M1" s="4" t="s">
        <v>13</v>
      </c>
      <c r="N1" s="4" t="s">
        <v>14</v>
      </c>
      <c r="O1" s="4" t="s">
        <v>6</v>
      </c>
      <c r="P1" s="4" t="s">
        <v>16</v>
      </c>
      <c r="Q1" s="5" t="s">
        <v>17</v>
      </c>
    </row>
    <row r="2" ht="24.0" customHeight="1">
      <c r="A2" s="14">
        <v>1.0</v>
      </c>
      <c r="B2" s="15"/>
      <c r="C2" s="22" t="s">
        <v>21</v>
      </c>
      <c r="D2" s="24" t="s">
        <v>31</v>
      </c>
      <c r="E2" s="26" t="s">
        <v>27</v>
      </c>
      <c r="F2" s="24" t="s">
        <v>33</v>
      </c>
      <c r="G2" s="28" t="s">
        <v>25</v>
      </c>
      <c r="H2" s="29" t="s">
        <v>37</v>
      </c>
      <c r="I2" s="31" t="s">
        <v>26</v>
      </c>
      <c r="J2" s="31" t="s">
        <v>26</v>
      </c>
      <c r="K2" s="24" t="s">
        <v>26</v>
      </c>
      <c r="L2" s="26" t="s">
        <v>29</v>
      </c>
      <c r="M2" s="28" t="s">
        <v>30</v>
      </c>
      <c r="N2" s="15"/>
      <c r="O2" s="32"/>
      <c r="P2" s="32"/>
      <c r="Q2" s="34"/>
      <c r="R2" s="35"/>
    </row>
    <row r="3" ht="17.25" customHeight="1">
      <c r="A3" s="44" t="s">
        <v>40</v>
      </c>
      <c r="B3" s="15"/>
      <c r="C3" s="22" t="s">
        <v>49</v>
      </c>
      <c r="D3" s="24" t="s">
        <v>50</v>
      </c>
      <c r="E3" s="26" t="s">
        <v>51</v>
      </c>
      <c r="F3" s="24" t="s">
        <v>33</v>
      </c>
      <c r="G3" s="26" t="s">
        <v>25</v>
      </c>
      <c r="H3" s="29" t="s">
        <v>52</v>
      </c>
      <c r="I3" s="29" t="s">
        <v>26</v>
      </c>
      <c r="J3" s="29" t="s">
        <v>26</v>
      </c>
      <c r="K3" s="24" t="s">
        <v>26</v>
      </c>
      <c r="L3" s="26" t="s">
        <v>29</v>
      </c>
      <c r="M3" s="26" t="s">
        <v>53</v>
      </c>
      <c r="N3" s="15"/>
      <c r="O3" s="32"/>
      <c r="P3" s="32"/>
      <c r="Q3" s="24"/>
      <c r="R3" s="35"/>
    </row>
    <row r="4" ht="24.0" customHeight="1">
      <c r="A4" s="14">
        <v>2.0</v>
      </c>
      <c r="B4" s="15"/>
      <c r="C4" s="22" t="s">
        <v>34</v>
      </c>
      <c r="D4" s="24" t="s">
        <v>54</v>
      </c>
      <c r="E4" s="26" t="s">
        <v>36</v>
      </c>
      <c r="F4" s="24" t="s">
        <v>33</v>
      </c>
      <c r="G4" s="28" t="s">
        <v>25</v>
      </c>
      <c r="H4" s="29" t="s">
        <v>55</v>
      </c>
      <c r="I4" s="31" t="s">
        <v>26</v>
      </c>
      <c r="J4" s="31" t="s">
        <v>26</v>
      </c>
      <c r="K4" s="24" t="s">
        <v>26</v>
      </c>
      <c r="L4" s="26" t="s">
        <v>29</v>
      </c>
      <c r="M4" s="28" t="s">
        <v>30</v>
      </c>
      <c r="N4" s="15"/>
      <c r="O4" s="32"/>
      <c r="P4" s="32"/>
      <c r="Q4" s="24" t="s">
        <v>56</v>
      </c>
      <c r="R4" s="35"/>
    </row>
    <row r="5" ht="24.0" customHeight="1">
      <c r="A5" s="47">
        <v>6.0</v>
      </c>
      <c r="B5" s="47"/>
      <c r="C5" s="55" t="s">
        <v>58</v>
      </c>
      <c r="D5" s="59" t="s">
        <v>61</v>
      </c>
      <c r="E5" s="61" t="s">
        <v>45</v>
      </c>
      <c r="F5" s="66" t="s">
        <v>72</v>
      </c>
      <c r="G5" s="70" t="s">
        <v>83</v>
      </c>
      <c r="H5" s="72"/>
      <c r="I5" s="72" t="s">
        <v>26</v>
      </c>
      <c r="J5" s="75" t="s">
        <v>59</v>
      </c>
      <c r="K5" s="66" t="s">
        <v>65</v>
      </c>
      <c r="L5" s="77" t="s">
        <v>89</v>
      </c>
      <c r="M5" s="80" t="s">
        <v>60</v>
      </c>
      <c r="N5" s="82"/>
      <c r="O5" s="88"/>
      <c r="P5" s="88"/>
      <c r="Q5" s="91"/>
    </row>
    <row r="6" ht="24.0" customHeight="1">
      <c r="A6" s="93" t="s">
        <v>86</v>
      </c>
      <c r="B6" s="47"/>
      <c r="C6" s="102" t="s">
        <v>87</v>
      </c>
      <c r="D6" s="102" t="s">
        <v>122</v>
      </c>
      <c r="E6" s="102" t="s">
        <v>90</v>
      </c>
      <c r="F6" s="66" t="s">
        <v>72</v>
      </c>
      <c r="G6" s="72" t="s">
        <v>57</v>
      </c>
      <c r="H6" s="70" t="s">
        <v>123</v>
      </c>
      <c r="I6" s="72" t="s">
        <v>71</v>
      </c>
      <c r="J6" s="102" t="s">
        <v>91</v>
      </c>
      <c r="K6" s="66" t="s">
        <v>65</v>
      </c>
      <c r="L6" s="75" t="s">
        <v>28</v>
      </c>
      <c r="M6" s="102" t="s">
        <v>74</v>
      </c>
      <c r="N6" s="82"/>
      <c r="O6" s="88"/>
      <c r="P6" s="88"/>
      <c r="Q6" s="106"/>
    </row>
    <row r="7" ht="24.0" customHeight="1">
      <c r="A7" s="93" t="s">
        <v>140</v>
      </c>
      <c r="B7" s="47"/>
      <c r="C7" s="102" t="s">
        <v>141</v>
      </c>
      <c r="D7" s="113" t="s">
        <v>142</v>
      </c>
      <c r="E7" s="102" t="s">
        <v>155</v>
      </c>
      <c r="F7" s="66" t="s">
        <v>156</v>
      </c>
      <c r="G7" s="70" t="s">
        <v>57</v>
      </c>
      <c r="H7" s="70" t="s">
        <v>157</v>
      </c>
      <c r="I7" s="70" t="s">
        <v>71</v>
      </c>
      <c r="J7" s="102" t="s">
        <v>158</v>
      </c>
      <c r="K7" s="66" t="s">
        <v>159</v>
      </c>
      <c r="L7" s="102" t="s">
        <v>89</v>
      </c>
      <c r="M7" s="102" t="s">
        <v>160</v>
      </c>
      <c r="N7" s="82"/>
      <c r="O7" s="88"/>
      <c r="P7" s="88"/>
      <c r="Q7" s="66"/>
    </row>
    <row r="8" ht="24.0" customHeight="1">
      <c r="A8" s="93" t="s">
        <v>93</v>
      </c>
      <c r="B8" s="47"/>
      <c r="C8" s="102" t="s">
        <v>94</v>
      </c>
      <c r="D8" s="102" t="s">
        <v>98</v>
      </c>
      <c r="E8" s="102" t="s">
        <v>96</v>
      </c>
      <c r="F8" s="66" t="s">
        <v>72</v>
      </c>
      <c r="G8" s="72" t="s">
        <v>57</v>
      </c>
      <c r="H8" s="70" t="s">
        <v>161</v>
      </c>
      <c r="I8" s="72" t="s">
        <v>71</v>
      </c>
      <c r="J8" s="102" t="s">
        <v>97</v>
      </c>
      <c r="K8" s="66" t="s">
        <v>65</v>
      </c>
      <c r="L8" s="75" t="s">
        <v>28</v>
      </c>
      <c r="M8" s="75"/>
      <c r="N8" s="82"/>
      <c r="O8" s="88"/>
      <c r="P8" s="88"/>
      <c r="Q8" s="117"/>
    </row>
    <row r="9" ht="24.0" customHeight="1">
      <c r="A9" s="47">
        <v>12.0</v>
      </c>
      <c r="B9" s="47">
        <v>30009.0</v>
      </c>
      <c r="C9" s="75" t="s">
        <v>100</v>
      </c>
      <c r="D9" s="102" t="s">
        <v>105</v>
      </c>
      <c r="E9" s="102" t="s">
        <v>102</v>
      </c>
      <c r="F9" s="66" t="s">
        <v>172</v>
      </c>
      <c r="G9" s="70" t="s">
        <v>83</v>
      </c>
      <c r="H9" s="70" t="s">
        <v>173</v>
      </c>
      <c r="I9" s="72" t="s">
        <v>71</v>
      </c>
      <c r="J9" s="102" t="s">
        <v>103</v>
      </c>
      <c r="K9" s="66" t="s">
        <v>65</v>
      </c>
      <c r="L9" s="75" t="s">
        <v>28</v>
      </c>
      <c r="M9" s="75" t="s">
        <v>74</v>
      </c>
      <c r="N9" s="82"/>
      <c r="O9" s="88"/>
      <c r="P9" s="88"/>
      <c r="Q9" s="66"/>
    </row>
    <row r="10" ht="24.0" customHeight="1">
      <c r="A10" s="93" t="s">
        <v>66</v>
      </c>
      <c r="B10" s="47"/>
      <c r="C10" s="102" t="s">
        <v>174</v>
      </c>
      <c r="D10" s="121" t="s">
        <v>75</v>
      </c>
      <c r="E10" s="70" t="s">
        <v>70</v>
      </c>
      <c r="F10" s="66" t="s">
        <v>72</v>
      </c>
      <c r="G10" s="72" t="s">
        <v>57</v>
      </c>
      <c r="H10" s="70" t="s">
        <v>183</v>
      </c>
      <c r="I10" s="70" t="s">
        <v>71</v>
      </c>
      <c r="J10" s="75" t="s">
        <v>73</v>
      </c>
      <c r="K10" s="66" t="s">
        <v>65</v>
      </c>
      <c r="L10" s="75" t="s">
        <v>28</v>
      </c>
      <c r="M10" s="75" t="s">
        <v>74</v>
      </c>
      <c r="N10" s="82"/>
      <c r="O10" s="88"/>
      <c r="P10" s="88"/>
      <c r="Q10" s="66"/>
    </row>
    <row r="11" ht="24.0" customHeight="1">
      <c r="A11" s="93" t="s">
        <v>77</v>
      </c>
      <c r="B11" s="47">
        <v>30010.0</v>
      </c>
      <c r="C11" s="102" t="s">
        <v>184</v>
      </c>
      <c r="D11" s="121" t="s">
        <v>85</v>
      </c>
      <c r="E11" s="70" t="s">
        <v>82</v>
      </c>
      <c r="F11" s="66" t="s">
        <v>72</v>
      </c>
      <c r="G11" s="72" t="s">
        <v>57</v>
      </c>
      <c r="H11" s="70" t="s">
        <v>185</v>
      </c>
      <c r="I11" s="72" t="s">
        <v>71</v>
      </c>
      <c r="J11" s="75" t="s">
        <v>73</v>
      </c>
      <c r="K11" s="66" t="s">
        <v>65</v>
      </c>
      <c r="L11" s="75" t="s">
        <v>28</v>
      </c>
      <c r="M11" s="75" t="s">
        <v>74</v>
      </c>
      <c r="N11" s="82"/>
      <c r="O11" s="88"/>
      <c r="P11" s="88"/>
      <c r="Q11" s="66" t="s">
        <v>84</v>
      </c>
    </row>
    <row r="12" ht="24.0" customHeight="1">
      <c r="A12" s="124">
        <v>15.0</v>
      </c>
      <c r="B12" s="124">
        <v>30005.0</v>
      </c>
      <c r="C12" s="72" t="s">
        <v>133</v>
      </c>
      <c r="D12" s="70" t="s">
        <v>138</v>
      </c>
      <c r="E12" s="70" t="s">
        <v>135</v>
      </c>
      <c r="F12" s="66" t="s">
        <v>172</v>
      </c>
      <c r="G12" s="72" t="s">
        <v>57</v>
      </c>
      <c r="H12" s="70" t="s">
        <v>195</v>
      </c>
      <c r="I12" s="72" t="s">
        <v>71</v>
      </c>
      <c r="J12" s="70" t="s">
        <v>196</v>
      </c>
      <c r="K12" s="66" t="s">
        <v>65</v>
      </c>
      <c r="L12" s="72" t="s">
        <v>28</v>
      </c>
      <c r="M12" s="72" t="s">
        <v>74</v>
      </c>
      <c r="N12" s="126"/>
      <c r="O12" s="91"/>
      <c r="P12" s="91"/>
      <c r="Q12" s="66" t="s">
        <v>204</v>
      </c>
    </row>
    <row r="13" ht="24.0" customHeight="1">
      <c r="A13" s="124">
        <v>14.0</v>
      </c>
      <c r="B13" s="124">
        <v>30004.0</v>
      </c>
      <c r="C13" s="72" t="s">
        <v>127</v>
      </c>
      <c r="D13" s="70" t="s">
        <v>132</v>
      </c>
      <c r="E13" s="70" t="s">
        <v>129</v>
      </c>
      <c r="F13" s="66" t="s">
        <v>172</v>
      </c>
      <c r="G13" s="72" t="s">
        <v>57</v>
      </c>
      <c r="H13" s="70" t="s">
        <v>205</v>
      </c>
      <c r="I13" s="72" t="s">
        <v>71</v>
      </c>
      <c r="J13" s="70" t="s">
        <v>206</v>
      </c>
      <c r="K13" s="66" t="s">
        <v>65</v>
      </c>
      <c r="L13" s="72" t="s">
        <v>28</v>
      </c>
      <c r="M13" s="72" t="s">
        <v>74</v>
      </c>
      <c r="N13" s="126"/>
      <c r="O13" s="91"/>
      <c r="P13" s="91"/>
      <c r="Q13" s="66" t="s">
        <v>131</v>
      </c>
    </row>
    <row r="14" ht="24.0" customHeight="1">
      <c r="A14" s="47">
        <v>11.0</v>
      </c>
      <c r="B14" s="47"/>
      <c r="C14" s="55" t="s">
        <v>139</v>
      </c>
      <c r="D14" s="55" t="s">
        <v>147</v>
      </c>
      <c r="E14" s="55" t="s">
        <v>144</v>
      </c>
      <c r="F14" s="66" t="s">
        <v>172</v>
      </c>
      <c r="G14" s="72" t="s">
        <v>57</v>
      </c>
      <c r="H14" s="70" t="s">
        <v>209</v>
      </c>
      <c r="I14" s="72" t="s">
        <v>71</v>
      </c>
      <c r="J14" s="102" t="s">
        <v>210</v>
      </c>
      <c r="K14" s="66" t="s">
        <v>65</v>
      </c>
      <c r="L14" s="59" t="s">
        <v>89</v>
      </c>
      <c r="M14" s="80" t="s">
        <v>60</v>
      </c>
      <c r="N14" s="82"/>
      <c r="O14" s="88"/>
      <c r="P14" s="88"/>
      <c r="Q14" s="66" t="s">
        <v>211</v>
      </c>
    </row>
    <row r="15" ht="24.0" customHeight="1">
      <c r="A15" s="47">
        <v>17.0</v>
      </c>
      <c r="B15" s="47">
        <v>30001.0</v>
      </c>
      <c r="C15" s="75" t="s">
        <v>148</v>
      </c>
      <c r="D15" s="102" t="s">
        <v>153</v>
      </c>
      <c r="E15" s="102" t="s">
        <v>150</v>
      </c>
      <c r="F15" s="66" t="s">
        <v>172</v>
      </c>
      <c r="G15" s="72" t="s">
        <v>57</v>
      </c>
      <c r="H15" s="70" t="s">
        <v>214</v>
      </c>
      <c r="I15" s="72" t="s">
        <v>151</v>
      </c>
      <c r="J15" s="102" t="s">
        <v>216</v>
      </c>
      <c r="K15" s="66" t="s">
        <v>65</v>
      </c>
      <c r="L15" s="75" t="s">
        <v>89</v>
      </c>
      <c r="M15" s="75" t="s">
        <v>74</v>
      </c>
      <c r="N15" s="82"/>
      <c r="O15" s="88"/>
      <c r="P15" s="88"/>
      <c r="Q15" s="91"/>
    </row>
    <row r="16" ht="24.0" customHeight="1">
      <c r="A16" s="124">
        <v>21.0</v>
      </c>
      <c r="B16" s="124">
        <v>30002.0</v>
      </c>
      <c r="C16" s="72" t="s">
        <v>154</v>
      </c>
      <c r="D16" s="70" t="s">
        <v>179</v>
      </c>
      <c r="E16" s="70" t="s">
        <v>163</v>
      </c>
      <c r="F16" s="66" t="s">
        <v>172</v>
      </c>
      <c r="G16" s="72" t="s">
        <v>57</v>
      </c>
      <c r="H16" s="70" t="s">
        <v>223</v>
      </c>
      <c r="I16" s="72" t="s">
        <v>166</v>
      </c>
      <c r="J16" s="70" t="s">
        <v>225</v>
      </c>
      <c r="K16" s="66" t="s">
        <v>65</v>
      </c>
      <c r="L16" s="72" t="s">
        <v>28</v>
      </c>
      <c r="M16" s="72" t="s">
        <v>74</v>
      </c>
      <c r="N16" s="126"/>
      <c r="O16" s="91"/>
      <c r="P16" s="91"/>
      <c r="Q16" s="91"/>
    </row>
    <row r="17">
      <c r="A17" s="47">
        <v>18.0</v>
      </c>
      <c r="B17" s="47"/>
      <c r="C17" s="80" t="s">
        <v>178</v>
      </c>
      <c r="D17" s="55" t="s">
        <v>190</v>
      </c>
      <c r="E17" s="55" t="s">
        <v>182</v>
      </c>
      <c r="F17" s="66" t="s">
        <v>72</v>
      </c>
      <c r="G17" s="72" t="s">
        <v>57</v>
      </c>
      <c r="H17" s="70" t="s">
        <v>232</v>
      </c>
      <c r="I17" s="72" t="s">
        <v>181</v>
      </c>
      <c r="J17" s="75" t="s">
        <v>186</v>
      </c>
      <c r="K17" s="66" t="s">
        <v>65</v>
      </c>
      <c r="L17" s="59" t="s">
        <v>89</v>
      </c>
      <c r="M17" s="80" t="s">
        <v>60</v>
      </c>
      <c r="N17" s="82"/>
      <c r="O17" s="88"/>
      <c r="P17" s="88"/>
      <c r="Q17" s="66"/>
    </row>
    <row r="18">
      <c r="A18" s="47">
        <v>19.0</v>
      </c>
      <c r="B18" s="47"/>
      <c r="C18" s="80" t="s">
        <v>188</v>
      </c>
      <c r="D18" s="55" t="s">
        <v>198</v>
      </c>
      <c r="E18" s="55" t="s">
        <v>191</v>
      </c>
      <c r="F18" s="66" t="s">
        <v>72</v>
      </c>
      <c r="G18" s="72" t="s">
        <v>57</v>
      </c>
      <c r="H18" s="70" t="s">
        <v>241</v>
      </c>
      <c r="I18" s="72" t="s">
        <v>181</v>
      </c>
      <c r="J18" s="75" t="s">
        <v>186</v>
      </c>
      <c r="K18" s="66" t="s">
        <v>65</v>
      </c>
      <c r="L18" s="77" t="s">
        <v>28</v>
      </c>
      <c r="M18" s="80" t="s">
        <v>60</v>
      </c>
      <c r="N18" s="82"/>
      <c r="O18" s="88"/>
      <c r="P18" s="88"/>
      <c r="Q18" s="55"/>
    </row>
    <row r="19">
      <c r="A19" s="47">
        <v>27.0</v>
      </c>
      <c r="B19" s="47">
        <v>20004.0</v>
      </c>
      <c r="C19" s="102" t="s">
        <v>242</v>
      </c>
      <c r="D19" s="70" t="s">
        <v>230</v>
      </c>
      <c r="E19" s="102" t="s">
        <v>228</v>
      </c>
      <c r="F19" s="66" t="s">
        <v>156</v>
      </c>
      <c r="G19" s="72" t="s">
        <v>57</v>
      </c>
      <c r="H19" s="70" t="s">
        <v>243</v>
      </c>
      <c r="I19" s="72" t="s">
        <v>181</v>
      </c>
      <c r="J19" s="75" t="s">
        <v>229</v>
      </c>
      <c r="K19" s="66" t="s">
        <v>181</v>
      </c>
      <c r="L19" s="75" t="s">
        <v>28</v>
      </c>
      <c r="M19" s="75" t="s">
        <v>115</v>
      </c>
      <c r="N19" s="82"/>
      <c r="O19" s="88"/>
      <c r="P19" s="88"/>
      <c r="Q19" s="132"/>
    </row>
    <row r="20" ht="24.0" customHeight="1">
      <c r="A20" s="47">
        <v>31.0</v>
      </c>
      <c r="B20" s="47">
        <v>17.0</v>
      </c>
      <c r="C20" s="75" t="s">
        <v>257</v>
      </c>
      <c r="D20" s="102" t="s">
        <v>261</v>
      </c>
      <c r="E20" s="102" t="s">
        <v>259</v>
      </c>
      <c r="F20" s="66" t="s">
        <v>72</v>
      </c>
      <c r="G20" s="72" t="s">
        <v>57</v>
      </c>
      <c r="H20" s="70" t="s">
        <v>272</v>
      </c>
      <c r="I20" s="72" t="s">
        <v>240</v>
      </c>
      <c r="J20" s="75" t="s">
        <v>260</v>
      </c>
      <c r="K20" s="66" t="s">
        <v>240</v>
      </c>
      <c r="L20" s="75" t="s">
        <v>28</v>
      </c>
      <c r="M20" s="75" t="s">
        <v>74</v>
      </c>
      <c r="N20" s="82"/>
      <c r="O20" s="88"/>
      <c r="P20" s="88"/>
      <c r="Q20" s="66"/>
    </row>
    <row r="21" ht="24.0" customHeight="1">
      <c r="A21" s="47">
        <v>30.0</v>
      </c>
      <c r="B21" s="47">
        <v>23.0</v>
      </c>
      <c r="C21" s="75" t="s">
        <v>234</v>
      </c>
      <c r="D21" s="102" t="s">
        <v>273</v>
      </c>
      <c r="E21" s="102" t="s">
        <v>237</v>
      </c>
      <c r="F21" s="66" t="s">
        <v>172</v>
      </c>
      <c r="G21" s="72" t="s">
        <v>57</v>
      </c>
      <c r="H21" s="70" t="s">
        <v>274</v>
      </c>
      <c r="I21" s="72" t="s">
        <v>240</v>
      </c>
      <c r="J21" s="102" t="s">
        <v>251</v>
      </c>
      <c r="K21" s="66" t="s">
        <v>240</v>
      </c>
      <c r="L21" s="75" t="s">
        <v>28</v>
      </c>
      <c r="M21" s="75" t="s">
        <v>74</v>
      </c>
      <c r="N21" s="82"/>
      <c r="O21" s="88"/>
      <c r="P21" s="88"/>
      <c r="Q21" s="66" t="s">
        <v>276</v>
      </c>
    </row>
    <row r="22" ht="24.0" customHeight="1">
      <c r="A22" s="47">
        <v>35.0</v>
      </c>
      <c r="B22" s="47">
        <v>24.0</v>
      </c>
      <c r="C22" s="75" t="s">
        <v>262</v>
      </c>
      <c r="D22" s="102" t="s">
        <v>266</v>
      </c>
      <c r="E22" s="102" t="s">
        <v>264</v>
      </c>
      <c r="F22" s="66" t="s">
        <v>72</v>
      </c>
      <c r="G22" s="72" t="s">
        <v>57</v>
      </c>
      <c r="H22" s="70" t="s">
        <v>280</v>
      </c>
      <c r="I22" s="72" t="s">
        <v>240</v>
      </c>
      <c r="J22" s="75" t="s">
        <v>265</v>
      </c>
      <c r="K22" s="66" t="s">
        <v>240</v>
      </c>
      <c r="L22" s="75" t="s">
        <v>28</v>
      </c>
      <c r="M22" s="75" t="s">
        <v>74</v>
      </c>
      <c r="N22" s="82"/>
      <c r="O22" s="88"/>
      <c r="P22" s="88"/>
      <c r="Q22" s="91"/>
    </row>
    <row r="23" ht="24.0" customHeight="1">
      <c r="A23" s="47">
        <v>37.0</v>
      </c>
      <c r="B23" s="47">
        <v>25.0</v>
      </c>
      <c r="C23" s="75" t="s">
        <v>267</v>
      </c>
      <c r="D23" s="66" t="s">
        <v>275</v>
      </c>
      <c r="E23" s="102" t="s">
        <v>269</v>
      </c>
      <c r="F23" s="66" t="s">
        <v>172</v>
      </c>
      <c r="G23" s="70" t="s">
        <v>83</v>
      </c>
      <c r="H23" s="70" t="s">
        <v>288</v>
      </c>
      <c r="I23" s="72" t="s">
        <v>240</v>
      </c>
      <c r="J23" s="75" t="s">
        <v>270</v>
      </c>
      <c r="K23" s="66" t="s">
        <v>240</v>
      </c>
      <c r="L23" s="75" t="s">
        <v>28</v>
      </c>
      <c r="M23" s="75" t="s">
        <v>74</v>
      </c>
      <c r="N23" s="82"/>
      <c r="O23" s="88"/>
      <c r="P23" s="88"/>
      <c r="Q23" s="139" t="s">
        <v>289</v>
      </c>
    </row>
    <row r="24">
      <c r="A24" s="47">
        <v>38.0</v>
      </c>
      <c r="B24" s="47">
        <v>6.0</v>
      </c>
      <c r="C24" s="102" t="s">
        <v>316</v>
      </c>
      <c r="D24" s="70" t="s">
        <v>283</v>
      </c>
      <c r="E24" s="102" t="s">
        <v>279</v>
      </c>
      <c r="F24" s="66" t="s">
        <v>156</v>
      </c>
      <c r="G24" s="72" t="s">
        <v>57</v>
      </c>
      <c r="H24" s="70" t="s">
        <v>318</v>
      </c>
      <c r="I24" s="72" t="s">
        <v>240</v>
      </c>
      <c r="J24" s="75" t="s">
        <v>281</v>
      </c>
      <c r="K24" s="66" t="s">
        <v>240</v>
      </c>
      <c r="L24" s="75" t="s">
        <v>28</v>
      </c>
      <c r="M24" s="102" t="s">
        <v>115</v>
      </c>
      <c r="N24" s="82"/>
      <c r="O24" s="88"/>
      <c r="P24" s="88"/>
      <c r="Q24" s="66" t="s">
        <v>319</v>
      </c>
    </row>
    <row r="25" ht="24.0" customHeight="1">
      <c r="A25" s="47">
        <v>109.0</v>
      </c>
      <c r="B25" s="88"/>
      <c r="C25" s="80" t="s">
        <v>295</v>
      </c>
      <c r="D25" s="55" t="s">
        <v>300</v>
      </c>
      <c r="E25" s="55" t="s">
        <v>297</v>
      </c>
      <c r="F25" s="66" t="s">
        <v>172</v>
      </c>
      <c r="G25" s="143" t="s">
        <v>57</v>
      </c>
      <c r="H25" s="70" t="s">
        <v>329</v>
      </c>
      <c r="I25" s="72" t="s">
        <v>240</v>
      </c>
      <c r="J25" s="145" t="s">
        <v>298</v>
      </c>
      <c r="K25" s="66" t="s">
        <v>240</v>
      </c>
      <c r="L25" s="88"/>
      <c r="M25" s="80" t="s">
        <v>60</v>
      </c>
      <c r="N25" s="88"/>
      <c r="O25" s="88"/>
      <c r="P25" s="88"/>
      <c r="Q25" s="66"/>
    </row>
    <row r="26">
      <c r="A26" s="47">
        <v>39.0</v>
      </c>
      <c r="B26" s="47">
        <v>21.0</v>
      </c>
      <c r="C26" s="75" t="s">
        <v>285</v>
      </c>
      <c r="D26" s="102" t="s">
        <v>293</v>
      </c>
      <c r="E26" s="102" t="s">
        <v>287</v>
      </c>
      <c r="F26" s="66" t="s">
        <v>172</v>
      </c>
      <c r="G26" s="70" t="s">
        <v>83</v>
      </c>
      <c r="H26" s="70" t="s">
        <v>330</v>
      </c>
      <c r="I26" s="72" t="s">
        <v>240</v>
      </c>
      <c r="J26" s="102" t="s">
        <v>290</v>
      </c>
      <c r="K26" s="66" t="s">
        <v>240</v>
      </c>
      <c r="L26" s="75" t="s">
        <v>28</v>
      </c>
      <c r="M26" s="102" t="s">
        <v>291</v>
      </c>
      <c r="N26" s="75" t="s">
        <v>292</v>
      </c>
      <c r="O26" s="88"/>
      <c r="P26" s="88"/>
      <c r="Q26" s="66"/>
    </row>
    <row r="27" ht="24.0" customHeight="1">
      <c r="A27" s="47">
        <v>42.0</v>
      </c>
      <c r="B27" s="47">
        <v>16.0</v>
      </c>
      <c r="C27" s="75" t="s">
        <v>301</v>
      </c>
      <c r="D27" s="102" t="s">
        <v>305</v>
      </c>
      <c r="E27" s="102" t="s">
        <v>303</v>
      </c>
      <c r="F27" s="66" t="s">
        <v>156</v>
      </c>
      <c r="G27" s="72" t="s">
        <v>57</v>
      </c>
      <c r="H27" s="70" t="s">
        <v>331</v>
      </c>
      <c r="I27" s="72" t="s">
        <v>240</v>
      </c>
      <c r="J27" s="75" t="s">
        <v>290</v>
      </c>
      <c r="K27" s="66" t="s">
        <v>240</v>
      </c>
      <c r="L27" s="75" t="s">
        <v>28</v>
      </c>
      <c r="M27" s="102" t="s">
        <v>291</v>
      </c>
      <c r="N27" s="82"/>
      <c r="O27" s="88"/>
      <c r="P27" s="88"/>
      <c r="Q27" s="66" t="s">
        <v>333</v>
      </c>
    </row>
    <row r="28" ht="24.0" customHeight="1">
      <c r="A28" s="47">
        <v>49.0</v>
      </c>
      <c r="B28" s="47">
        <v>28.0</v>
      </c>
      <c r="C28" s="75" t="s">
        <v>306</v>
      </c>
      <c r="D28" s="102" t="s">
        <v>334</v>
      </c>
      <c r="E28" s="102" t="s">
        <v>335</v>
      </c>
      <c r="F28" s="66" t="s">
        <v>156</v>
      </c>
      <c r="G28" s="72" t="s">
        <v>57</v>
      </c>
      <c r="H28" s="70" t="s">
        <v>336</v>
      </c>
      <c r="I28" s="72" t="s">
        <v>240</v>
      </c>
      <c r="J28" s="75" t="s">
        <v>290</v>
      </c>
      <c r="K28" s="66" t="s">
        <v>240</v>
      </c>
      <c r="L28" s="75" t="s">
        <v>28</v>
      </c>
      <c r="M28" s="75" t="s">
        <v>74</v>
      </c>
      <c r="N28" s="82"/>
      <c r="O28" s="88"/>
      <c r="P28" s="88"/>
      <c r="Q28" s="148" t="s">
        <v>337</v>
      </c>
    </row>
    <row r="29" ht="36.0" customHeight="1">
      <c r="A29" s="150">
        <v>200.0</v>
      </c>
      <c r="B29" s="47"/>
      <c r="C29" s="152" t="s">
        <v>320</v>
      </c>
      <c r="D29" s="152" t="s">
        <v>322</v>
      </c>
      <c r="E29" s="102" t="s">
        <v>323</v>
      </c>
      <c r="F29" s="66" t="s">
        <v>172</v>
      </c>
      <c r="G29" s="143" t="s">
        <v>164</v>
      </c>
      <c r="H29" s="61" t="s">
        <v>364</v>
      </c>
      <c r="I29" s="61" t="s">
        <v>240</v>
      </c>
      <c r="J29" s="75" t="s">
        <v>290</v>
      </c>
      <c r="K29" s="66" t="s">
        <v>240</v>
      </c>
      <c r="L29" s="106" t="s">
        <v>365</v>
      </c>
      <c r="M29" s="55" t="s">
        <v>338</v>
      </c>
      <c r="N29" s="88"/>
      <c r="O29" s="88"/>
      <c r="P29" s="88"/>
      <c r="Q29" s="66"/>
    </row>
    <row r="30" ht="24.0" customHeight="1">
      <c r="A30" s="93" t="s">
        <v>344</v>
      </c>
      <c r="B30" s="47"/>
      <c r="C30" s="102" t="s">
        <v>345</v>
      </c>
      <c r="D30" s="102" t="s">
        <v>349</v>
      </c>
      <c r="E30" s="102" t="s">
        <v>347</v>
      </c>
      <c r="F30" s="66" t="s">
        <v>72</v>
      </c>
      <c r="G30" s="72" t="s">
        <v>57</v>
      </c>
      <c r="H30" s="70" t="s">
        <v>369</v>
      </c>
      <c r="I30" s="72" t="s">
        <v>240</v>
      </c>
      <c r="J30" s="102" t="s">
        <v>348</v>
      </c>
      <c r="K30" s="66" t="s">
        <v>240</v>
      </c>
      <c r="L30" s="102" t="s">
        <v>89</v>
      </c>
      <c r="M30" s="102" t="s">
        <v>372</v>
      </c>
      <c r="N30" s="82"/>
      <c r="O30" s="88"/>
      <c r="P30" s="88"/>
      <c r="Q30" s="66"/>
    </row>
    <row r="31" ht="24.0" customHeight="1">
      <c r="A31" s="47">
        <v>53.0</v>
      </c>
      <c r="B31" s="47">
        <v>4.0</v>
      </c>
      <c r="C31" s="102" t="s">
        <v>373</v>
      </c>
      <c r="D31" s="152" t="s">
        <v>343</v>
      </c>
      <c r="E31" s="102" t="s">
        <v>341</v>
      </c>
      <c r="F31" s="66" t="s">
        <v>172</v>
      </c>
      <c r="G31" s="72" t="s">
        <v>57</v>
      </c>
      <c r="H31" s="70" t="s">
        <v>374</v>
      </c>
      <c r="I31" s="72" t="s">
        <v>240</v>
      </c>
      <c r="J31" s="75" t="s">
        <v>342</v>
      </c>
      <c r="K31" s="66" t="s">
        <v>240</v>
      </c>
      <c r="L31" s="75" t="s">
        <v>89</v>
      </c>
      <c r="M31" s="102" t="s">
        <v>372</v>
      </c>
      <c r="N31" s="82"/>
      <c r="O31" s="88"/>
      <c r="P31" s="88"/>
      <c r="Q31" s="91"/>
    </row>
    <row r="32" ht="24.0" customHeight="1">
      <c r="A32" s="47">
        <v>56.0</v>
      </c>
      <c r="B32" s="93">
        <v>20.0</v>
      </c>
      <c r="C32" s="102" t="s">
        <v>375</v>
      </c>
      <c r="D32" s="139" t="s">
        <v>376</v>
      </c>
      <c r="E32" s="102" t="s">
        <v>378</v>
      </c>
      <c r="F32" s="66" t="s">
        <v>33</v>
      </c>
      <c r="G32" s="143" t="s">
        <v>57</v>
      </c>
      <c r="H32" s="70" t="s">
        <v>379</v>
      </c>
      <c r="I32" s="72" t="s">
        <v>240</v>
      </c>
      <c r="J32" s="102" t="s">
        <v>381</v>
      </c>
      <c r="K32" s="66" t="s">
        <v>240</v>
      </c>
      <c r="L32" s="75" t="s">
        <v>89</v>
      </c>
      <c r="M32" s="75" t="s">
        <v>74</v>
      </c>
      <c r="N32" s="75" t="s">
        <v>361</v>
      </c>
      <c r="O32" s="88"/>
      <c r="P32" s="88"/>
      <c r="Q32" s="66"/>
    </row>
    <row r="33" ht="36.0" customHeight="1">
      <c r="A33" s="47">
        <v>64.0</v>
      </c>
      <c r="B33" s="47">
        <v>26.0</v>
      </c>
      <c r="C33" s="75" t="s">
        <v>383</v>
      </c>
      <c r="D33" s="70" t="s">
        <v>388</v>
      </c>
      <c r="E33" s="102" t="s">
        <v>390</v>
      </c>
      <c r="F33" s="66" t="s">
        <v>156</v>
      </c>
      <c r="G33" s="143" t="s">
        <v>57</v>
      </c>
      <c r="H33" s="70" t="s">
        <v>393</v>
      </c>
      <c r="I33" s="72" t="s">
        <v>240</v>
      </c>
      <c r="J33" s="102" t="s">
        <v>394</v>
      </c>
      <c r="K33" s="66" t="s">
        <v>240</v>
      </c>
      <c r="L33" s="75" t="s">
        <v>28</v>
      </c>
      <c r="M33" s="75" t="s">
        <v>74</v>
      </c>
      <c r="N33" s="82"/>
      <c r="O33" s="88"/>
      <c r="P33" s="88"/>
      <c r="Q33" s="66"/>
    </row>
    <row r="34" ht="24.0" customHeight="1">
      <c r="A34" s="47">
        <v>59.0</v>
      </c>
      <c r="B34" s="47">
        <v>45.0</v>
      </c>
      <c r="C34" s="102" t="s">
        <v>367</v>
      </c>
      <c r="D34" s="102" t="s">
        <v>396</v>
      </c>
      <c r="E34" s="102" t="s">
        <v>370</v>
      </c>
      <c r="F34" s="66" t="s">
        <v>172</v>
      </c>
      <c r="G34" s="61" t="s">
        <v>164</v>
      </c>
      <c r="H34" s="70" t="s">
        <v>397</v>
      </c>
      <c r="I34" s="72" t="s">
        <v>240</v>
      </c>
      <c r="J34" s="102" t="s">
        <v>377</v>
      </c>
      <c r="K34" s="66" t="s">
        <v>240</v>
      </c>
      <c r="L34" s="75" t="s">
        <v>28</v>
      </c>
      <c r="M34" s="75" t="s">
        <v>115</v>
      </c>
      <c r="N34" s="82"/>
      <c r="O34" s="88"/>
      <c r="P34" s="88"/>
      <c r="Q34" s="66" t="s">
        <v>398</v>
      </c>
    </row>
    <row r="35" ht="24.0" customHeight="1">
      <c r="A35" s="47">
        <v>60.0</v>
      </c>
      <c r="B35" s="47">
        <v>46.0</v>
      </c>
      <c r="C35" s="75" t="s">
        <v>389</v>
      </c>
      <c r="D35" s="70" t="s">
        <v>399</v>
      </c>
      <c r="E35" s="102" t="s">
        <v>392</v>
      </c>
      <c r="F35" s="66" t="s">
        <v>172</v>
      </c>
      <c r="G35" s="143" t="s">
        <v>57</v>
      </c>
      <c r="H35" s="70" t="s">
        <v>400</v>
      </c>
      <c r="I35" s="72" t="s">
        <v>240</v>
      </c>
      <c r="J35" s="102" t="s">
        <v>377</v>
      </c>
      <c r="K35" s="66" t="s">
        <v>240</v>
      </c>
      <c r="L35" s="75" t="s">
        <v>89</v>
      </c>
      <c r="M35" s="75" t="s">
        <v>115</v>
      </c>
      <c r="N35" s="82"/>
      <c r="O35" s="88"/>
      <c r="P35" s="88"/>
      <c r="Q35" s="106" t="s">
        <v>401</v>
      </c>
    </row>
    <row r="36" ht="24.0" customHeight="1">
      <c r="A36" s="47">
        <v>74.0</v>
      </c>
      <c r="B36" s="47">
        <v>19.0</v>
      </c>
      <c r="C36" s="102" t="s">
        <v>402</v>
      </c>
      <c r="D36" s="70" t="s">
        <v>403</v>
      </c>
      <c r="E36" s="102" t="s">
        <v>404</v>
      </c>
      <c r="F36" s="66" t="s">
        <v>156</v>
      </c>
      <c r="G36" s="143" t="s">
        <v>57</v>
      </c>
      <c r="H36" s="70" t="s">
        <v>405</v>
      </c>
      <c r="I36" s="72" t="s">
        <v>240</v>
      </c>
      <c r="J36" s="102" t="s">
        <v>406</v>
      </c>
      <c r="K36" s="66" t="s">
        <v>240</v>
      </c>
      <c r="L36" s="75" t="s">
        <v>89</v>
      </c>
      <c r="M36" s="102" t="s">
        <v>407</v>
      </c>
      <c r="N36" s="82"/>
      <c r="O36" s="88"/>
      <c r="P36" s="88"/>
      <c r="Q36" s="66"/>
    </row>
    <row r="37" ht="36.0" customHeight="1">
      <c r="A37" s="47">
        <v>70.0</v>
      </c>
      <c r="B37" s="47">
        <v>47.0</v>
      </c>
      <c r="C37" s="75" t="s">
        <v>408</v>
      </c>
      <c r="D37" s="70" t="s">
        <v>409</v>
      </c>
      <c r="E37" s="102" t="s">
        <v>410</v>
      </c>
      <c r="F37" s="66" t="s">
        <v>172</v>
      </c>
      <c r="G37" s="61" t="s">
        <v>164</v>
      </c>
      <c r="H37" s="70" t="s">
        <v>411</v>
      </c>
      <c r="I37" s="72" t="s">
        <v>240</v>
      </c>
      <c r="J37" s="75" t="s">
        <v>412</v>
      </c>
      <c r="K37" s="66" t="s">
        <v>240</v>
      </c>
      <c r="L37" s="75" t="s">
        <v>28</v>
      </c>
      <c r="M37" s="75" t="s">
        <v>74</v>
      </c>
      <c r="N37" s="82"/>
      <c r="O37" s="88"/>
      <c r="P37" s="88"/>
      <c r="Q37" s="66" t="s">
        <v>415</v>
      </c>
    </row>
    <row r="38" ht="36.0" customHeight="1">
      <c r="A38" s="47">
        <v>71.0</v>
      </c>
      <c r="B38" s="47">
        <v>48.0</v>
      </c>
      <c r="C38" s="75" t="s">
        <v>416</v>
      </c>
      <c r="D38" s="70" t="s">
        <v>417</v>
      </c>
      <c r="E38" s="102" t="s">
        <v>419</v>
      </c>
      <c r="F38" s="66" t="s">
        <v>172</v>
      </c>
      <c r="G38" s="143" t="s">
        <v>57</v>
      </c>
      <c r="H38" s="70" t="s">
        <v>420</v>
      </c>
      <c r="I38" s="72" t="s">
        <v>240</v>
      </c>
      <c r="J38" s="75" t="s">
        <v>412</v>
      </c>
      <c r="K38" s="66" t="s">
        <v>240</v>
      </c>
      <c r="L38" s="75" t="s">
        <v>89</v>
      </c>
      <c r="M38" s="75" t="s">
        <v>74</v>
      </c>
      <c r="N38" s="82"/>
      <c r="O38" s="88"/>
      <c r="P38" s="88"/>
      <c r="Q38" s="91"/>
    </row>
    <row r="39" ht="36.0" customHeight="1">
      <c r="A39" s="47">
        <v>55.0</v>
      </c>
      <c r="B39" s="47">
        <v>5.0</v>
      </c>
      <c r="C39" s="102" t="s">
        <v>350</v>
      </c>
      <c r="D39" s="102" t="s">
        <v>355</v>
      </c>
      <c r="E39" s="102" t="s">
        <v>352</v>
      </c>
      <c r="F39" s="66" t="s">
        <v>72</v>
      </c>
      <c r="G39" s="143" t="s">
        <v>57</v>
      </c>
      <c r="H39" s="70" t="s">
        <v>425</v>
      </c>
      <c r="I39" s="72" t="s">
        <v>240</v>
      </c>
      <c r="J39" s="102" t="s">
        <v>353</v>
      </c>
      <c r="K39" s="66" t="s">
        <v>240</v>
      </c>
      <c r="L39" s="75" t="s">
        <v>89</v>
      </c>
      <c r="M39" s="102" t="s">
        <v>372</v>
      </c>
      <c r="N39" s="82"/>
      <c r="O39" s="88"/>
      <c r="P39" s="88"/>
      <c r="Q39" s="66"/>
    </row>
    <row r="40" ht="36.0" customHeight="1">
      <c r="A40" s="47">
        <v>80.0</v>
      </c>
      <c r="B40" s="47">
        <v>35.0</v>
      </c>
      <c r="C40" s="102" t="s">
        <v>426</v>
      </c>
      <c r="D40" s="102" t="s">
        <v>427</v>
      </c>
      <c r="E40" s="102" t="s">
        <v>428</v>
      </c>
      <c r="F40" s="66" t="s">
        <v>72</v>
      </c>
      <c r="G40" s="143" t="s">
        <v>57</v>
      </c>
      <c r="H40" s="70" t="s">
        <v>429</v>
      </c>
      <c r="I40" s="72" t="s">
        <v>240</v>
      </c>
      <c r="J40" s="75" t="s">
        <v>430</v>
      </c>
      <c r="K40" s="66" t="s">
        <v>240</v>
      </c>
      <c r="L40" s="75" t="s">
        <v>28</v>
      </c>
      <c r="M40" s="75" t="s">
        <v>115</v>
      </c>
      <c r="N40" s="75" t="s">
        <v>431</v>
      </c>
      <c r="O40" s="88"/>
      <c r="P40" s="88"/>
      <c r="Q40" s="66" t="s">
        <v>433</v>
      </c>
    </row>
    <row r="41" ht="24.0" customHeight="1">
      <c r="A41" s="47">
        <v>81.0</v>
      </c>
      <c r="B41" s="47">
        <v>51.0</v>
      </c>
      <c r="C41" s="102" t="s">
        <v>434</v>
      </c>
      <c r="D41" s="102" t="s">
        <v>435</v>
      </c>
      <c r="E41" s="102" t="s">
        <v>436</v>
      </c>
      <c r="F41" s="66" t="s">
        <v>72</v>
      </c>
      <c r="G41" s="143" t="s">
        <v>57</v>
      </c>
      <c r="H41" s="70" t="s">
        <v>436</v>
      </c>
      <c r="I41" s="72" t="s">
        <v>240</v>
      </c>
      <c r="J41" s="75" t="s">
        <v>430</v>
      </c>
      <c r="K41" s="66" t="s">
        <v>240</v>
      </c>
      <c r="L41" s="75" t="s">
        <v>28</v>
      </c>
      <c r="M41" s="75" t="s">
        <v>115</v>
      </c>
      <c r="N41" s="82"/>
      <c r="O41" s="88"/>
      <c r="P41" s="88"/>
      <c r="Q41" s="66"/>
    </row>
    <row r="42" ht="24.0" customHeight="1">
      <c r="A42" s="47">
        <v>98.0</v>
      </c>
      <c r="B42" s="47">
        <v>11.0</v>
      </c>
      <c r="C42" s="75" t="s">
        <v>437</v>
      </c>
      <c r="D42" s="102" t="s">
        <v>438</v>
      </c>
      <c r="E42" s="70" t="s">
        <v>439</v>
      </c>
      <c r="F42" s="66" t="s">
        <v>172</v>
      </c>
      <c r="G42" s="143" t="s">
        <v>57</v>
      </c>
      <c r="H42" s="70" t="s">
        <v>440</v>
      </c>
      <c r="I42" s="72" t="s">
        <v>240</v>
      </c>
      <c r="J42" s="169" t="s">
        <v>441</v>
      </c>
      <c r="K42" s="66" t="s">
        <v>240</v>
      </c>
      <c r="L42" s="75" t="s">
        <v>28</v>
      </c>
      <c r="M42" s="102" t="s">
        <v>115</v>
      </c>
      <c r="N42" s="82"/>
      <c r="O42" s="88"/>
      <c r="P42" s="88"/>
      <c r="Q42" s="66" t="s">
        <v>443</v>
      </c>
    </row>
    <row r="43">
      <c r="A43" s="47">
        <v>100.0</v>
      </c>
      <c r="B43" s="47">
        <v>12.0</v>
      </c>
      <c r="C43" s="75" t="s">
        <v>444</v>
      </c>
      <c r="D43" s="70" t="s">
        <v>445</v>
      </c>
      <c r="E43" s="102" t="s">
        <v>446</v>
      </c>
      <c r="F43" s="66" t="s">
        <v>172</v>
      </c>
      <c r="G43" s="143" t="s">
        <v>164</v>
      </c>
      <c r="H43" s="70" t="s">
        <v>447</v>
      </c>
      <c r="I43" s="72" t="s">
        <v>240</v>
      </c>
      <c r="J43" s="102" t="s">
        <v>441</v>
      </c>
      <c r="K43" s="66" t="s">
        <v>240</v>
      </c>
      <c r="L43" s="75" t="s">
        <v>28</v>
      </c>
      <c r="M43" s="102" t="s">
        <v>372</v>
      </c>
      <c r="N43" s="82"/>
      <c r="O43" s="88"/>
      <c r="P43" s="88"/>
      <c r="Q43" s="66"/>
    </row>
    <row r="44" ht="24.0" customHeight="1">
      <c r="A44" s="47"/>
      <c r="B44" s="47"/>
      <c r="C44" s="102" t="s">
        <v>448</v>
      </c>
      <c r="D44" s="102" t="s">
        <v>449</v>
      </c>
      <c r="E44" s="102" t="s">
        <v>450</v>
      </c>
      <c r="F44" s="66" t="s">
        <v>172</v>
      </c>
      <c r="G44" s="61" t="s">
        <v>83</v>
      </c>
      <c r="H44" s="70" t="s">
        <v>451</v>
      </c>
      <c r="I44" s="70" t="s">
        <v>240</v>
      </c>
      <c r="J44" s="169" t="s">
        <v>452</v>
      </c>
      <c r="K44" s="66" t="s">
        <v>240</v>
      </c>
      <c r="L44" s="102" t="s">
        <v>28</v>
      </c>
      <c r="M44" s="102"/>
      <c r="N44" s="82"/>
      <c r="O44" s="88"/>
      <c r="P44" s="88"/>
      <c r="Q44" s="66"/>
    </row>
    <row r="45" ht="24.0" customHeight="1">
      <c r="A45" s="47"/>
      <c r="B45" s="47"/>
      <c r="C45" s="102" t="s">
        <v>453</v>
      </c>
      <c r="D45" s="102" t="s">
        <v>417</v>
      </c>
      <c r="E45" s="102" t="s">
        <v>454</v>
      </c>
      <c r="F45" s="66" t="s">
        <v>172</v>
      </c>
      <c r="G45" s="61" t="s">
        <v>83</v>
      </c>
      <c r="H45" s="70" t="s">
        <v>455</v>
      </c>
      <c r="I45" s="70" t="s">
        <v>240</v>
      </c>
      <c r="J45" s="169" t="s">
        <v>456</v>
      </c>
      <c r="K45" s="66" t="s">
        <v>240</v>
      </c>
      <c r="L45" s="102" t="s">
        <v>28</v>
      </c>
      <c r="M45" s="102"/>
      <c r="N45" s="82"/>
      <c r="O45" s="88"/>
      <c r="P45" s="88"/>
      <c r="Q45" s="66"/>
    </row>
    <row r="46" ht="36.0" customHeight="1">
      <c r="A46" s="47">
        <v>93.0</v>
      </c>
      <c r="B46" s="47">
        <v>9.0</v>
      </c>
      <c r="C46" s="102" t="s">
        <v>457</v>
      </c>
      <c r="D46" s="102" t="s">
        <v>458</v>
      </c>
      <c r="E46" s="102" t="s">
        <v>459</v>
      </c>
      <c r="F46" s="66" t="s">
        <v>172</v>
      </c>
      <c r="G46" s="143" t="s">
        <v>164</v>
      </c>
      <c r="H46" s="70" t="s">
        <v>460</v>
      </c>
      <c r="I46" s="72" t="s">
        <v>240</v>
      </c>
      <c r="J46" s="75" t="s">
        <v>461</v>
      </c>
      <c r="K46" s="66" t="s">
        <v>240</v>
      </c>
      <c r="L46" s="75" t="s">
        <v>28</v>
      </c>
      <c r="M46" s="102" t="s">
        <v>462</v>
      </c>
      <c r="N46" s="82"/>
      <c r="O46" s="88"/>
      <c r="P46" s="88"/>
      <c r="Q46" s="91"/>
    </row>
    <row r="47">
      <c r="A47" s="47">
        <v>102.0</v>
      </c>
      <c r="B47" s="47">
        <v>7.0</v>
      </c>
      <c r="C47" s="102" t="s">
        <v>463</v>
      </c>
      <c r="D47" s="70" t="s">
        <v>464</v>
      </c>
      <c r="E47" s="102" t="s">
        <v>466</v>
      </c>
      <c r="F47" s="66" t="s">
        <v>172</v>
      </c>
      <c r="G47" s="143" t="s">
        <v>57</v>
      </c>
      <c r="H47" s="70" t="s">
        <v>467</v>
      </c>
      <c r="I47" s="72" t="s">
        <v>240</v>
      </c>
      <c r="J47" s="102" t="s">
        <v>468</v>
      </c>
      <c r="K47" s="66" t="s">
        <v>240</v>
      </c>
      <c r="L47" s="75" t="s">
        <v>28</v>
      </c>
      <c r="M47" s="102" t="s">
        <v>115</v>
      </c>
      <c r="N47" s="82"/>
      <c r="O47" s="88"/>
      <c r="P47" s="88"/>
      <c r="Q47" s="66"/>
    </row>
    <row r="48" ht="24.0" customHeight="1">
      <c r="A48" s="47">
        <v>94.0</v>
      </c>
      <c r="B48" s="47"/>
      <c r="C48" s="102" t="s">
        <v>469</v>
      </c>
      <c r="D48" s="176" t="s">
        <v>470</v>
      </c>
      <c r="E48" s="178" t="s">
        <v>472</v>
      </c>
      <c r="F48" s="106" t="s">
        <v>72</v>
      </c>
      <c r="G48" s="143" t="s">
        <v>83</v>
      </c>
      <c r="H48" s="143"/>
      <c r="I48" s="143" t="s">
        <v>240</v>
      </c>
      <c r="J48" s="80" t="s">
        <v>474</v>
      </c>
      <c r="K48" s="66" t="s">
        <v>240</v>
      </c>
      <c r="L48" s="106" t="s">
        <v>28</v>
      </c>
      <c r="M48" s="80" t="s">
        <v>121</v>
      </c>
      <c r="N48" s="88"/>
      <c r="O48" s="88"/>
      <c r="P48" s="88"/>
      <c r="Q48" s="182" t="s">
        <v>475</v>
      </c>
    </row>
    <row r="49">
      <c r="A49" s="47">
        <v>96.0</v>
      </c>
      <c r="B49" s="47">
        <v>18.0</v>
      </c>
      <c r="C49" s="102" t="s">
        <v>477</v>
      </c>
      <c r="D49" s="70" t="s">
        <v>478</v>
      </c>
      <c r="E49" s="102" t="s">
        <v>479</v>
      </c>
      <c r="F49" s="66" t="s">
        <v>172</v>
      </c>
      <c r="G49" s="143" t="s">
        <v>57</v>
      </c>
      <c r="H49" s="70" t="s">
        <v>480</v>
      </c>
      <c r="I49" s="72" t="s">
        <v>240</v>
      </c>
      <c r="J49" s="75" t="s">
        <v>481</v>
      </c>
      <c r="K49" s="66" t="s">
        <v>240</v>
      </c>
      <c r="L49" s="75" t="s">
        <v>28</v>
      </c>
      <c r="M49" s="75" t="s">
        <v>74</v>
      </c>
      <c r="N49" s="82"/>
      <c r="O49" s="88"/>
      <c r="P49" s="88"/>
      <c r="Q49" s="66" t="s">
        <v>482</v>
      </c>
    </row>
    <row r="50">
      <c r="A50" s="47">
        <v>97.0</v>
      </c>
      <c r="B50" s="47"/>
      <c r="C50" s="102" t="s">
        <v>483</v>
      </c>
      <c r="D50" s="102" t="s">
        <v>484</v>
      </c>
      <c r="E50" s="102" t="s">
        <v>417</v>
      </c>
      <c r="F50" s="66" t="s">
        <v>72</v>
      </c>
      <c r="G50" s="143" t="s">
        <v>57</v>
      </c>
      <c r="H50" s="70" t="s">
        <v>485</v>
      </c>
      <c r="I50" s="72" t="s">
        <v>240</v>
      </c>
      <c r="J50" s="102" t="s">
        <v>486</v>
      </c>
      <c r="K50" s="66" t="s">
        <v>240</v>
      </c>
      <c r="L50" s="75" t="s">
        <v>28</v>
      </c>
      <c r="M50" s="102" t="s">
        <v>115</v>
      </c>
      <c r="N50" s="82"/>
      <c r="O50" s="88"/>
      <c r="P50" s="88"/>
      <c r="Q50" s="66" t="s">
        <v>487</v>
      </c>
    </row>
    <row r="51" ht="36.0" customHeight="1">
      <c r="A51" s="47">
        <v>104.0</v>
      </c>
      <c r="B51" s="47">
        <v>8.0</v>
      </c>
      <c r="C51" s="102" t="s">
        <v>488</v>
      </c>
      <c r="D51" s="102" t="s">
        <v>489</v>
      </c>
      <c r="E51" s="102" t="s">
        <v>489</v>
      </c>
      <c r="F51" s="66" t="s">
        <v>72</v>
      </c>
      <c r="G51" s="143" t="s">
        <v>57</v>
      </c>
      <c r="H51" s="70" t="s">
        <v>490</v>
      </c>
      <c r="I51" s="72" t="s">
        <v>240</v>
      </c>
      <c r="J51" s="102" t="s">
        <v>491</v>
      </c>
      <c r="K51" s="66" t="s">
        <v>240</v>
      </c>
      <c r="L51" s="75" t="s">
        <v>28</v>
      </c>
      <c r="M51" s="102" t="s">
        <v>115</v>
      </c>
      <c r="N51" s="82"/>
      <c r="O51" s="88"/>
      <c r="P51" s="88"/>
      <c r="Q51" s="91"/>
    </row>
    <row r="52">
      <c r="A52" s="47">
        <v>133.0</v>
      </c>
      <c r="B52" s="47">
        <v>20014.0</v>
      </c>
      <c r="C52" s="102" t="s">
        <v>492</v>
      </c>
      <c r="D52" s="66" t="s">
        <v>493</v>
      </c>
      <c r="E52" s="102" t="s">
        <v>494</v>
      </c>
      <c r="F52" s="66" t="s">
        <v>172</v>
      </c>
      <c r="G52" s="143" t="s">
        <v>57</v>
      </c>
      <c r="H52" s="70" t="s">
        <v>495</v>
      </c>
      <c r="I52" s="70" t="s">
        <v>496</v>
      </c>
      <c r="J52" s="102" t="s">
        <v>497</v>
      </c>
      <c r="K52" s="66" t="s">
        <v>498</v>
      </c>
      <c r="L52" s="102" t="s">
        <v>28</v>
      </c>
      <c r="M52" s="75" t="s">
        <v>386</v>
      </c>
      <c r="N52" s="75" t="s">
        <v>499</v>
      </c>
      <c r="O52" s="88"/>
      <c r="P52" s="88"/>
      <c r="Q52" s="139" t="s">
        <v>500</v>
      </c>
    </row>
    <row r="53" ht="24.0" customHeight="1">
      <c r="A53" s="47">
        <v>120.0</v>
      </c>
      <c r="B53" s="47">
        <v>20010.0</v>
      </c>
      <c r="C53" s="102" t="s">
        <v>501</v>
      </c>
      <c r="D53" s="66" t="s">
        <v>502</v>
      </c>
      <c r="E53" s="102" t="s">
        <v>503</v>
      </c>
      <c r="F53" s="66" t="s">
        <v>156</v>
      </c>
      <c r="G53" s="143" t="s">
        <v>57</v>
      </c>
      <c r="H53" s="70" t="s">
        <v>504</v>
      </c>
      <c r="I53" s="72" t="s">
        <v>505</v>
      </c>
      <c r="J53" s="75" t="s">
        <v>506</v>
      </c>
      <c r="K53" s="66" t="s">
        <v>505</v>
      </c>
      <c r="L53" s="70" t="s">
        <v>28</v>
      </c>
      <c r="M53" s="75" t="s">
        <v>386</v>
      </c>
      <c r="N53" s="82"/>
      <c r="O53" s="88"/>
      <c r="P53" s="88"/>
      <c r="Q53" s="66" t="s">
        <v>507</v>
      </c>
    </row>
    <row r="54" ht="24.0" customHeight="1">
      <c r="A54" s="47">
        <v>123.0</v>
      </c>
      <c r="B54" s="187">
        <v>20017.0</v>
      </c>
      <c r="C54" s="55" t="s">
        <v>508</v>
      </c>
      <c r="D54" s="66" t="s">
        <v>509</v>
      </c>
      <c r="E54" s="102" t="s">
        <v>510</v>
      </c>
      <c r="F54" s="66" t="s">
        <v>72</v>
      </c>
      <c r="G54" s="143" t="s">
        <v>57</v>
      </c>
      <c r="H54" s="70" t="s">
        <v>511</v>
      </c>
      <c r="I54" s="72" t="s">
        <v>505</v>
      </c>
      <c r="J54" s="75" t="s">
        <v>512</v>
      </c>
      <c r="K54" s="66" t="s">
        <v>505</v>
      </c>
      <c r="L54" s="75" t="s">
        <v>28</v>
      </c>
      <c r="M54" s="75" t="s">
        <v>74</v>
      </c>
      <c r="N54" s="82"/>
      <c r="O54" s="88"/>
      <c r="P54" s="88"/>
      <c r="Q54" s="139" t="s">
        <v>513</v>
      </c>
    </row>
    <row r="55">
      <c r="A55" s="47">
        <v>124.0</v>
      </c>
      <c r="B55" s="187">
        <v>20018.0</v>
      </c>
      <c r="C55" s="102" t="s">
        <v>514</v>
      </c>
      <c r="D55" s="66" t="s">
        <v>515</v>
      </c>
      <c r="E55" s="102" t="s">
        <v>516</v>
      </c>
      <c r="F55" s="66" t="s">
        <v>72</v>
      </c>
      <c r="G55" s="143" t="s">
        <v>57</v>
      </c>
      <c r="H55" s="70" t="s">
        <v>516</v>
      </c>
      <c r="I55" s="72" t="s">
        <v>505</v>
      </c>
      <c r="J55" s="75" t="s">
        <v>512</v>
      </c>
      <c r="K55" s="66" t="s">
        <v>505</v>
      </c>
      <c r="L55" s="75" t="s">
        <v>28</v>
      </c>
      <c r="M55" s="75" t="s">
        <v>74</v>
      </c>
      <c r="N55" s="82"/>
      <c r="O55" s="88"/>
      <c r="P55" s="88"/>
      <c r="Q55" s="91"/>
    </row>
    <row r="56" ht="24.0" customHeight="1">
      <c r="A56" s="47">
        <v>125.0</v>
      </c>
      <c r="B56" s="47">
        <v>20016.0</v>
      </c>
      <c r="C56" s="75" t="s">
        <v>517</v>
      </c>
      <c r="D56" s="190" t="s">
        <v>518</v>
      </c>
      <c r="E56" s="102" t="s">
        <v>519</v>
      </c>
      <c r="F56" s="66" t="s">
        <v>72</v>
      </c>
      <c r="G56" s="143" t="s">
        <v>57</v>
      </c>
      <c r="H56" s="70" t="s">
        <v>520</v>
      </c>
      <c r="I56" s="72" t="s">
        <v>505</v>
      </c>
      <c r="J56" s="75" t="s">
        <v>521</v>
      </c>
      <c r="K56" s="66" t="s">
        <v>505</v>
      </c>
      <c r="L56" s="75" t="s">
        <v>28</v>
      </c>
      <c r="M56" s="75" t="s">
        <v>74</v>
      </c>
      <c r="N56" s="82"/>
      <c r="O56" s="88"/>
      <c r="P56" s="88"/>
      <c r="Q56" s="106" t="s">
        <v>522</v>
      </c>
    </row>
    <row r="57" ht="36.0" customHeight="1">
      <c r="A57" s="47">
        <v>129.0</v>
      </c>
      <c r="B57" s="47">
        <v>20002.0</v>
      </c>
      <c r="C57" s="102" t="s">
        <v>523</v>
      </c>
      <c r="D57" s="66" t="s">
        <v>524</v>
      </c>
      <c r="E57" s="102" t="s">
        <v>525</v>
      </c>
      <c r="F57" s="66" t="s">
        <v>156</v>
      </c>
      <c r="G57" s="61" t="s">
        <v>156</v>
      </c>
      <c r="H57" s="70" t="s">
        <v>526</v>
      </c>
      <c r="I57" s="72" t="s">
        <v>527</v>
      </c>
      <c r="J57" s="75" t="s">
        <v>528</v>
      </c>
      <c r="K57" s="66" t="s">
        <v>529</v>
      </c>
      <c r="L57" s="75" t="s">
        <v>89</v>
      </c>
      <c r="M57" s="75" t="s">
        <v>115</v>
      </c>
      <c r="N57" s="82"/>
      <c r="O57" s="88"/>
      <c r="P57" s="88"/>
      <c r="Q57" s="66" t="s">
        <v>530</v>
      </c>
    </row>
    <row r="58" ht="36.0" customHeight="1">
      <c r="A58" s="47">
        <v>131.0</v>
      </c>
      <c r="B58" s="47">
        <v>20009.0</v>
      </c>
      <c r="C58" s="102" t="s">
        <v>531</v>
      </c>
      <c r="D58" s="66" t="s">
        <v>532</v>
      </c>
      <c r="E58" s="102" t="s">
        <v>533</v>
      </c>
      <c r="F58" s="66" t="s">
        <v>72</v>
      </c>
      <c r="G58" s="61" t="s">
        <v>57</v>
      </c>
      <c r="H58" s="70" t="s">
        <v>534</v>
      </c>
      <c r="I58" s="72" t="s">
        <v>527</v>
      </c>
      <c r="J58" s="75" t="s">
        <v>535</v>
      </c>
      <c r="K58" s="66" t="s">
        <v>255</v>
      </c>
      <c r="L58" s="75" t="s">
        <v>28</v>
      </c>
      <c r="M58" s="75" t="s">
        <v>74</v>
      </c>
      <c r="N58" s="82"/>
      <c r="O58" s="88"/>
      <c r="P58" s="88"/>
      <c r="Q58" s="66"/>
    </row>
    <row r="59">
      <c r="A59" s="93" t="s">
        <v>536</v>
      </c>
      <c r="B59" s="47"/>
      <c r="C59" s="102" t="s">
        <v>537</v>
      </c>
      <c r="D59" s="66" t="s">
        <v>538</v>
      </c>
      <c r="E59" s="102" t="s">
        <v>539</v>
      </c>
      <c r="F59" s="106" t="s">
        <v>156</v>
      </c>
      <c r="G59" s="143" t="s">
        <v>57</v>
      </c>
      <c r="H59" s="70" t="s">
        <v>540</v>
      </c>
      <c r="I59" s="72" t="s">
        <v>541</v>
      </c>
      <c r="J59" s="102" t="s">
        <v>542</v>
      </c>
      <c r="K59" s="66" t="s">
        <v>541</v>
      </c>
      <c r="L59" s="75" t="s">
        <v>89</v>
      </c>
      <c r="M59" s="75"/>
      <c r="N59" s="82"/>
      <c r="O59" s="88"/>
      <c r="P59" s="88"/>
      <c r="Q59" s="106"/>
      <c r="R59" s="193"/>
    </row>
    <row r="60" ht="24.0" customHeight="1">
      <c r="A60" s="47">
        <v>134.0</v>
      </c>
      <c r="B60" s="47"/>
      <c r="C60" s="102" t="s">
        <v>546</v>
      </c>
      <c r="D60" s="106" t="s">
        <v>547</v>
      </c>
      <c r="E60" s="75"/>
      <c r="F60" s="106" t="s">
        <v>156</v>
      </c>
      <c r="G60" s="80" t="s">
        <v>83</v>
      </c>
      <c r="H60" s="55" t="s">
        <v>548</v>
      </c>
      <c r="I60" s="80" t="s">
        <v>541</v>
      </c>
      <c r="J60" s="80" t="s">
        <v>542</v>
      </c>
      <c r="K60" s="106" t="s">
        <v>541</v>
      </c>
      <c r="L60" s="75" t="s">
        <v>28</v>
      </c>
      <c r="M60" s="80" t="s">
        <v>121</v>
      </c>
      <c r="N60" s="88"/>
      <c r="O60" s="88"/>
      <c r="P60" s="88"/>
      <c r="Q60" s="106"/>
      <c r="R60" s="195"/>
    </row>
    <row r="61">
      <c r="A61" s="47">
        <v>135.0</v>
      </c>
      <c r="B61" s="47"/>
      <c r="C61" s="102" t="s">
        <v>553</v>
      </c>
      <c r="D61" s="106" t="s">
        <v>554</v>
      </c>
      <c r="E61" s="197"/>
      <c r="F61" s="106" t="s">
        <v>156</v>
      </c>
      <c r="G61" s="80" t="s">
        <v>83</v>
      </c>
      <c r="H61" s="55" t="s">
        <v>561</v>
      </c>
      <c r="I61" s="80" t="s">
        <v>541</v>
      </c>
      <c r="J61" s="80" t="s">
        <v>542</v>
      </c>
      <c r="K61" s="106" t="s">
        <v>541</v>
      </c>
      <c r="L61" s="75" t="s">
        <v>28</v>
      </c>
      <c r="M61" s="80" t="s">
        <v>121</v>
      </c>
      <c r="N61" s="88"/>
      <c r="O61" s="88"/>
      <c r="P61" s="88"/>
      <c r="Q61" s="106"/>
      <c r="R61" s="195"/>
    </row>
    <row r="62">
      <c r="A62" s="93" t="s">
        <v>562</v>
      </c>
      <c r="B62" s="47">
        <v>10002.0</v>
      </c>
      <c r="C62" s="102" t="s">
        <v>563</v>
      </c>
      <c r="D62" s="66" t="s">
        <v>564</v>
      </c>
      <c r="E62" s="102" t="s">
        <v>565</v>
      </c>
      <c r="F62" s="106" t="s">
        <v>156</v>
      </c>
      <c r="G62" s="143" t="s">
        <v>57</v>
      </c>
      <c r="H62" s="70" t="s">
        <v>568</v>
      </c>
      <c r="I62" s="72" t="s">
        <v>541</v>
      </c>
      <c r="J62" s="75" t="s">
        <v>569</v>
      </c>
      <c r="K62" s="66" t="s">
        <v>541</v>
      </c>
      <c r="L62" s="75" t="s">
        <v>89</v>
      </c>
      <c r="M62" s="75" t="s">
        <v>60</v>
      </c>
      <c r="N62" s="82"/>
      <c r="O62" s="88"/>
      <c r="P62" s="88"/>
      <c r="Q62" s="106"/>
      <c r="R62" s="193"/>
    </row>
    <row r="63">
      <c r="A63" s="47">
        <v>137.0</v>
      </c>
      <c r="B63" s="47"/>
      <c r="C63" s="102" t="s">
        <v>572</v>
      </c>
      <c r="D63" s="106" t="s">
        <v>573</v>
      </c>
      <c r="E63" s="75"/>
      <c r="F63" s="106" t="s">
        <v>156</v>
      </c>
      <c r="G63" s="80" t="s">
        <v>83</v>
      </c>
      <c r="H63" s="55" t="s">
        <v>574</v>
      </c>
      <c r="I63" s="80" t="s">
        <v>541</v>
      </c>
      <c r="J63" s="80" t="s">
        <v>569</v>
      </c>
      <c r="K63" s="106" t="s">
        <v>541</v>
      </c>
      <c r="L63" s="75" t="s">
        <v>28</v>
      </c>
      <c r="M63" s="80" t="s">
        <v>121</v>
      </c>
      <c r="N63" s="88"/>
      <c r="O63" s="88"/>
      <c r="P63" s="88"/>
      <c r="Q63" s="106"/>
      <c r="R63" s="195"/>
    </row>
    <row r="64">
      <c r="A64" s="47">
        <v>138.0</v>
      </c>
      <c r="B64" s="47"/>
      <c r="C64" s="102" t="s">
        <v>575</v>
      </c>
      <c r="D64" s="106" t="s">
        <v>576</v>
      </c>
      <c r="E64" s="197"/>
      <c r="F64" s="106" t="s">
        <v>156</v>
      </c>
      <c r="G64" s="80" t="s">
        <v>83</v>
      </c>
      <c r="H64" s="55" t="s">
        <v>577</v>
      </c>
      <c r="I64" s="80" t="s">
        <v>541</v>
      </c>
      <c r="J64" s="80" t="s">
        <v>569</v>
      </c>
      <c r="K64" s="106" t="s">
        <v>541</v>
      </c>
      <c r="L64" s="75" t="s">
        <v>28</v>
      </c>
      <c r="M64" s="80" t="s">
        <v>121</v>
      </c>
      <c r="N64" s="88"/>
      <c r="O64" s="88"/>
      <c r="P64" s="88"/>
      <c r="Q64" s="106"/>
      <c r="R64" s="195"/>
    </row>
    <row r="65">
      <c r="A65" s="93" t="s">
        <v>578</v>
      </c>
      <c r="B65" s="47"/>
      <c r="C65" s="102" t="s">
        <v>579</v>
      </c>
      <c r="D65" s="106" t="s">
        <v>580</v>
      </c>
      <c r="E65" s="102" t="s">
        <v>581</v>
      </c>
      <c r="F65" s="106" t="s">
        <v>156</v>
      </c>
      <c r="G65" s="80" t="s">
        <v>57</v>
      </c>
      <c r="H65" s="102" t="s">
        <v>582</v>
      </c>
      <c r="I65" s="75" t="s">
        <v>541</v>
      </c>
      <c r="J65" s="102" t="s">
        <v>584</v>
      </c>
      <c r="K65" s="106" t="s">
        <v>541</v>
      </c>
      <c r="L65" s="75" t="s">
        <v>89</v>
      </c>
      <c r="M65" s="75"/>
      <c r="N65" s="82"/>
      <c r="O65" s="88"/>
      <c r="P65" s="88"/>
      <c r="Q65" s="106"/>
      <c r="R65" s="203"/>
    </row>
    <row r="66">
      <c r="A66" s="47">
        <v>139.0</v>
      </c>
      <c r="B66" s="47"/>
      <c r="C66" s="102" t="s">
        <v>604</v>
      </c>
      <c r="D66" s="106" t="s">
        <v>606</v>
      </c>
      <c r="E66" s="75"/>
      <c r="F66" s="106" t="s">
        <v>156</v>
      </c>
      <c r="G66" s="80" t="s">
        <v>83</v>
      </c>
      <c r="H66" s="55" t="s">
        <v>608</v>
      </c>
      <c r="I66" s="80" t="s">
        <v>541</v>
      </c>
      <c r="J66" s="80" t="s">
        <v>584</v>
      </c>
      <c r="K66" s="106" t="s">
        <v>541</v>
      </c>
      <c r="L66" s="75" t="s">
        <v>28</v>
      </c>
      <c r="M66" s="80" t="s">
        <v>121</v>
      </c>
      <c r="N66" s="88"/>
      <c r="O66" s="88"/>
      <c r="P66" s="88"/>
      <c r="Q66" s="106"/>
      <c r="R66" s="195"/>
    </row>
    <row r="67">
      <c r="A67" s="47">
        <v>140.0</v>
      </c>
      <c r="B67" s="47"/>
      <c r="C67" s="102" t="s">
        <v>612</v>
      </c>
      <c r="D67" s="106" t="s">
        <v>613</v>
      </c>
      <c r="E67" s="197"/>
      <c r="F67" s="106" t="s">
        <v>156</v>
      </c>
      <c r="G67" s="80" t="s">
        <v>83</v>
      </c>
      <c r="H67" s="55" t="s">
        <v>614</v>
      </c>
      <c r="I67" s="80" t="s">
        <v>541</v>
      </c>
      <c r="J67" s="80" t="s">
        <v>584</v>
      </c>
      <c r="K67" s="106" t="s">
        <v>541</v>
      </c>
      <c r="L67" s="75" t="s">
        <v>28</v>
      </c>
      <c r="M67" s="80" t="s">
        <v>121</v>
      </c>
      <c r="N67" s="88"/>
      <c r="O67" s="88"/>
      <c r="P67" s="88"/>
      <c r="Q67" s="106"/>
      <c r="R67" s="195"/>
    </row>
    <row r="68">
      <c r="A68" s="206" t="s">
        <v>615</v>
      </c>
      <c r="B68" s="207"/>
      <c r="C68" s="209" t="s">
        <v>637</v>
      </c>
      <c r="D68" s="212" t="s">
        <v>654</v>
      </c>
      <c r="E68" s="209" t="s">
        <v>683</v>
      </c>
      <c r="F68" s="106" t="s">
        <v>156</v>
      </c>
      <c r="G68" s="215" t="s">
        <v>57</v>
      </c>
      <c r="H68" s="217" t="s">
        <v>685</v>
      </c>
      <c r="I68" s="219" t="s">
        <v>541</v>
      </c>
      <c r="J68" s="209" t="s">
        <v>686</v>
      </c>
      <c r="K68" s="221" t="s">
        <v>541</v>
      </c>
      <c r="L68" s="219" t="s">
        <v>89</v>
      </c>
      <c r="M68" s="219"/>
      <c r="N68" s="223"/>
      <c r="O68" s="223"/>
      <c r="P68" s="223"/>
      <c r="Q68" s="221"/>
      <c r="R68" s="225"/>
    </row>
    <row r="69">
      <c r="A69" s="47">
        <v>141.0</v>
      </c>
      <c r="B69" s="47"/>
      <c r="C69" s="102" t="s">
        <v>692</v>
      </c>
      <c r="D69" s="106" t="s">
        <v>693</v>
      </c>
      <c r="E69" s="75"/>
      <c r="F69" s="106" t="s">
        <v>156</v>
      </c>
      <c r="G69" s="80" t="s">
        <v>83</v>
      </c>
      <c r="H69" s="55" t="s">
        <v>694</v>
      </c>
      <c r="I69" s="80" t="s">
        <v>541</v>
      </c>
      <c r="J69" s="80" t="s">
        <v>686</v>
      </c>
      <c r="K69" s="106" t="s">
        <v>541</v>
      </c>
      <c r="L69" s="75" t="s">
        <v>28</v>
      </c>
      <c r="M69" s="80" t="s">
        <v>121</v>
      </c>
      <c r="N69" s="88"/>
      <c r="O69" s="88"/>
      <c r="P69" s="88"/>
      <c r="Q69" s="106"/>
      <c r="R69" s="195"/>
    </row>
    <row r="70">
      <c r="A70" s="47">
        <v>142.0</v>
      </c>
      <c r="B70" s="47"/>
      <c r="C70" s="102" t="s">
        <v>695</v>
      </c>
      <c r="D70" s="106" t="s">
        <v>696</v>
      </c>
      <c r="E70" s="197"/>
      <c r="F70" s="106" t="s">
        <v>156</v>
      </c>
      <c r="G70" s="80" t="s">
        <v>83</v>
      </c>
      <c r="H70" s="55" t="s">
        <v>697</v>
      </c>
      <c r="I70" s="80" t="s">
        <v>541</v>
      </c>
      <c r="J70" s="80" t="s">
        <v>686</v>
      </c>
      <c r="K70" s="106" t="s">
        <v>541</v>
      </c>
      <c r="L70" s="75" t="s">
        <v>28</v>
      </c>
      <c r="M70" s="80" t="s">
        <v>121</v>
      </c>
      <c r="N70" s="88"/>
      <c r="O70" s="88"/>
      <c r="P70" s="88"/>
      <c r="Q70" s="106"/>
      <c r="R70" s="195"/>
    </row>
    <row r="71">
      <c r="A71" s="93" t="s">
        <v>698</v>
      </c>
      <c r="B71" s="47"/>
      <c r="C71" s="102" t="s">
        <v>699</v>
      </c>
      <c r="D71" s="102" t="s">
        <v>700</v>
      </c>
      <c r="E71" s="102" t="s">
        <v>701</v>
      </c>
      <c r="F71" s="106" t="s">
        <v>156</v>
      </c>
      <c r="G71" s="143" t="s">
        <v>57</v>
      </c>
      <c r="H71" s="70" t="s">
        <v>702</v>
      </c>
      <c r="I71" s="143" t="s">
        <v>541</v>
      </c>
      <c r="J71" s="102" t="s">
        <v>703</v>
      </c>
      <c r="K71" s="66" t="s">
        <v>541</v>
      </c>
      <c r="L71" s="102" t="s">
        <v>89</v>
      </c>
      <c r="M71" s="102"/>
      <c r="N71" s="82"/>
      <c r="O71" s="88"/>
      <c r="P71" s="88"/>
      <c r="Q71" s="106"/>
      <c r="R71" s="193"/>
    </row>
    <row r="72">
      <c r="A72" s="93" t="s">
        <v>705</v>
      </c>
      <c r="B72" s="47"/>
      <c r="C72" s="102" t="s">
        <v>706</v>
      </c>
      <c r="D72" s="102" t="s">
        <v>707</v>
      </c>
      <c r="E72" s="102"/>
      <c r="F72" s="106" t="s">
        <v>156</v>
      </c>
      <c r="G72" s="143" t="s">
        <v>83</v>
      </c>
      <c r="H72" s="70" t="s">
        <v>708</v>
      </c>
      <c r="I72" s="143" t="s">
        <v>541</v>
      </c>
      <c r="J72" s="102" t="s">
        <v>703</v>
      </c>
      <c r="K72" s="66" t="s">
        <v>541</v>
      </c>
      <c r="L72" s="75" t="s">
        <v>28</v>
      </c>
      <c r="M72" s="102"/>
      <c r="N72" s="82"/>
      <c r="O72" s="88"/>
      <c r="P72" s="88"/>
      <c r="Q72" s="106"/>
      <c r="R72" s="193"/>
    </row>
    <row r="73">
      <c r="A73" s="93" t="s">
        <v>709</v>
      </c>
      <c r="B73" s="47"/>
      <c r="C73" s="102" t="s">
        <v>711</v>
      </c>
      <c r="D73" s="102" t="s">
        <v>712</v>
      </c>
      <c r="E73" s="102"/>
      <c r="F73" s="106" t="s">
        <v>156</v>
      </c>
      <c r="G73" s="143" t="s">
        <v>83</v>
      </c>
      <c r="H73" s="70" t="s">
        <v>714</v>
      </c>
      <c r="I73" s="143" t="s">
        <v>541</v>
      </c>
      <c r="J73" s="102" t="s">
        <v>703</v>
      </c>
      <c r="K73" s="66" t="s">
        <v>541</v>
      </c>
      <c r="L73" s="75" t="s">
        <v>28</v>
      </c>
      <c r="M73" s="102"/>
      <c r="N73" s="82"/>
      <c r="O73" s="88"/>
      <c r="P73" s="88"/>
      <c r="Q73" s="106"/>
      <c r="R73" s="193"/>
    </row>
    <row r="74">
      <c r="A74" s="47">
        <v>144.0</v>
      </c>
      <c r="B74" s="47">
        <v>10004.0</v>
      </c>
      <c r="C74" s="102" t="s">
        <v>715</v>
      </c>
      <c r="D74" s="102" t="s">
        <v>716</v>
      </c>
      <c r="E74" s="102" t="s">
        <v>717</v>
      </c>
      <c r="F74" s="66" t="s">
        <v>156</v>
      </c>
      <c r="G74" s="143" t="s">
        <v>57</v>
      </c>
      <c r="H74" s="70" t="s">
        <v>718</v>
      </c>
      <c r="I74" s="72" t="s">
        <v>541</v>
      </c>
      <c r="J74" s="75" t="s">
        <v>719</v>
      </c>
      <c r="K74" s="66" t="s">
        <v>541</v>
      </c>
      <c r="L74" s="102" t="s">
        <v>28</v>
      </c>
      <c r="M74" s="102" t="s">
        <v>407</v>
      </c>
      <c r="N74" s="82"/>
      <c r="O74" s="88"/>
      <c r="P74" s="88"/>
      <c r="Q74" s="106" t="s">
        <v>720</v>
      </c>
    </row>
    <row r="75" ht="24.0" customHeight="1">
      <c r="A75" s="47">
        <v>145.0</v>
      </c>
      <c r="B75" s="47">
        <v>10005.0</v>
      </c>
      <c r="C75" s="75" t="s">
        <v>721</v>
      </c>
      <c r="D75" s="102" t="s">
        <v>722</v>
      </c>
      <c r="E75" s="102" t="s">
        <v>723</v>
      </c>
      <c r="F75" s="66" t="s">
        <v>156</v>
      </c>
      <c r="G75" s="143" t="s">
        <v>57</v>
      </c>
      <c r="H75" s="70" t="s">
        <v>724</v>
      </c>
      <c r="I75" s="72" t="s">
        <v>541</v>
      </c>
      <c r="J75" s="75" t="s">
        <v>719</v>
      </c>
      <c r="K75" s="66" t="s">
        <v>541</v>
      </c>
      <c r="L75" s="102" t="s">
        <v>28</v>
      </c>
      <c r="M75" s="75" t="s">
        <v>74</v>
      </c>
      <c r="N75" s="82"/>
      <c r="O75" s="88"/>
      <c r="P75" s="88"/>
      <c r="Q75" s="66"/>
    </row>
    <row r="76" ht="24.0" customHeight="1">
      <c r="A76" s="47">
        <v>146.0</v>
      </c>
      <c r="B76" s="47"/>
      <c r="C76" s="106" t="s">
        <v>725</v>
      </c>
      <c r="D76" s="55" t="s">
        <v>726</v>
      </c>
      <c r="E76" s="55" t="s">
        <v>728</v>
      </c>
      <c r="F76" s="66" t="s">
        <v>156</v>
      </c>
      <c r="G76" s="143" t="s">
        <v>164</v>
      </c>
      <c r="H76" s="61" t="s">
        <v>730</v>
      </c>
      <c r="I76" s="143" t="s">
        <v>541</v>
      </c>
      <c r="J76" s="80" t="s">
        <v>719</v>
      </c>
      <c r="K76" s="66" t="s">
        <v>541</v>
      </c>
      <c r="L76" s="106" t="s">
        <v>28</v>
      </c>
      <c r="M76" s="80" t="s">
        <v>47</v>
      </c>
      <c r="N76" s="88"/>
      <c r="O76" s="88"/>
      <c r="P76" s="88"/>
      <c r="Q76" s="66"/>
    </row>
    <row r="77">
      <c r="A77" s="124">
        <v>147.0</v>
      </c>
      <c r="B77" s="124"/>
      <c r="C77" s="70" t="s">
        <v>731</v>
      </c>
      <c r="D77" s="152" t="s">
        <v>732</v>
      </c>
      <c r="E77" s="236" t="s">
        <v>733</v>
      </c>
      <c r="F77" s="66" t="s">
        <v>172</v>
      </c>
      <c r="G77" s="143" t="s">
        <v>83</v>
      </c>
      <c r="H77" s="61" t="s">
        <v>758</v>
      </c>
      <c r="I77" s="143" t="s">
        <v>541</v>
      </c>
      <c r="J77" s="61" t="s">
        <v>759</v>
      </c>
      <c r="K77" s="66" t="s">
        <v>541</v>
      </c>
      <c r="L77" s="66" t="s">
        <v>28</v>
      </c>
      <c r="M77" s="143" t="s">
        <v>121</v>
      </c>
      <c r="N77" s="91"/>
      <c r="O77" s="91"/>
      <c r="P77" s="91"/>
      <c r="Q77" s="106"/>
    </row>
    <row r="78" ht="24.0" customHeight="1">
      <c r="A78" s="47">
        <v>148.0</v>
      </c>
      <c r="B78" s="47">
        <v>10003.0</v>
      </c>
      <c r="C78" s="102" t="s">
        <v>760</v>
      </c>
      <c r="D78" s="77" t="s">
        <v>761</v>
      </c>
      <c r="E78" s="102" t="s">
        <v>762</v>
      </c>
      <c r="F78" s="66" t="s">
        <v>172</v>
      </c>
      <c r="G78" s="143" t="s">
        <v>57</v>
      </c>
      <c r="H78" s="70" t="s">
        <v>763</v>
      </c>
      <c r="I78" s="72" t="s">
        <v>541</v>
      </c>
      <c r="J78" s="75" t="s">
        <v>764</v>
      </c>
      <c r="K78" s="66" t="s">
        <v>541</v>
      </c>
      <c r="L78" s="75" t="s">
        <v>89</v>
      </c>
      <c r="M78" s="102" t="s">
        <v>765</v>
      </c>
      <c r="N78" s="82"/>
      <c r="O78" s="88"/>
      <c r="P78" s="88"/>
      <c r="Q78" s="66"/>
    </row>
    <row r="79">
      <c r="A79" s="47">
        <v>150.0</v>
      </c>
      <c r="B79" s="47">
        <v>10015.0</v>
      </c>
      <c r="C79" s="102" t="s">
        <v>766</v>
      </c>
      <c r="D79" s="55" t="s">
        <v>767</v>
      </c>
      <c r="E79" s="102" t="s">
        <v>768</v>
      </c>
      <c r="F79" s="66" t="s">
        <v>172</v>
      </c>
      <c r="G79" s="143" t="s">
        <v>57</v>
      </c>
      <c r="H79" s="70" t="s">
        <v>768</v>
      </c>
      <c r="I79" s="72" t="s">
        <v>541</v>
      </c>
      <c r="J79" s="102" t="s">
        <v>769</v>
      </c>
      <c r="K79" s="66" t="s">
        <v>541</v>
      </c>
      <c r="L79" s="102" t="s">
        <v>28</v>
      </c>
      <c r="M79" s="102" t="s">
        <v>772</v>
      </c>
      <c r="N79" s="82"/>
      <c r="O79" s="88"/>
      <c r="P79" s="88"/>
      <c r="Q79" s="91"/>
    </row>
    <row r="80">
      <c r="A80" s="241"/>
      <c r="B80" s="241"/>
      <c r="C80" s="242" t="s">
        <v>789</v>
      </c>
      <c r="D80" s="242" t="s">
        <v>799</v>
      </c>
      <c r="E80" s="242" t="s">
        <v>801</v>
      </c>
      <c r="F80" s="242" t="s">
        <v>72</v>
      </c>
      <c r="G80" s="242" t="s">
        <v>57</v>
      </c>
      <c r="H80" s="242" t="s">
        <v>802</v>
      </c>
      <c r="I80" s="242" t="s">
        <v>505</v>
      </c>
      <c r="J80" s="242" t="s">
        <v>803</v>
      </c>
      <c r="K80" s="242" t="s">
        <v>505</v>
      </c>
      <c r="L80" s="242" t="s">
        <v>28</v>
      </c>
      <c r="M80" s="242" t="s">
        <v>804</v>
      </c>
      <c r="N80" s="241"/>
      <c r="O80" s="241"/>
      <c r="P80" s="241"/>
      <c r="Q80" s="242"/>
    </row>
    <row r="81">
      <c r="A81" s="241"/>
      <c r="B81" s="241"/>
      <c r="C81" s="242" t="s">
        <v>808</v>
      </c>
      <c r="D81" s="242" t="s">
        <v>809</v>
      </c>
      <c r="E81" s="242" t="s">
        <v>810</v>
      </c>
      <c r="F81" s="242" t="s">
        <v>72</v>
      </c>
      <c r="G81" s="242" t="s">
        <v>57</v>
      </c>
      <c r="H81" s="242" t="s">
        <v>811</v>
      </c>
      <c r="I81" s="242" t="s">
        <v>26</v>
      </c>
      <c r="J81" s="242" t="s">
        <v>813</v>
      </c>
      <c r="K81" s="242" t="s">
        <v>65</v>
      </c>
      <c r="L81" s="242" t="s">
        <v>89</v>
      </c>
      <c r="M81" s="242" t="s">
        <v>804</v>
      </c>
      <c r="N81" s="244"/>
      <c r="O81" s="244"/>
      <c r="P81" s="244"/>
      <c r="Q81" s="241"/>
    </row>
    <row r="82">
      <c r="A82" s="241"/>
      <c r="B82" s="241"/>
      <c r="C82" s="242" t="s">
        <v>829</v>
      </c>
      <c r="D82" s="242" t="s">
        <v>830</v>
      </c>
      <c r="E82" s="242" t="s">
        <v>832</v>
      </c>
      <c r="F82" s="242" t="s">
        <v>72</v>
      </c>
      <c r="G82" s="242" t="s">
        <v>57</v>
      </c>
      <c r="H82" s="242" t="s">
        <v>834</v>
      </c>
      <c r="I82" s="242" t="s">
        <v>71</v>
      </c>
      <c r="J82" s="242" t="s">
        <v>73</v>
      </c>
      <c r="K82" s="242" t="s">
        <v>65</v>
      </c>
      <c r="L82" s="242" t="s">
        <v>89</v>
      </c>
      <c r="M82" s="242" t="s">
        <v>804</v>
      </c>
      <c r="N82" s="241"/>
      <c r="O82" s="241"/>
      <c r="P82" s="241"/>
      <c r="Q82" s="241"/>
    </row>
    <row r="83">
      <c r="A83" s="241"/>
      <c r="B83" s="241"/>
      <c r="C83" s="242" t="s">
        <v>840</v>
      </c>
      <c r="D83" s="242" t="s">
        <v>841</v>
      </c>
      <c r="E83" s="242" t="s">
        <v>843</v>
      </c>
      <c r="F83" s="242" t="s">
        <v>72</v>
      </c>
      <c r="G83" s="242" t="s">
        <v>57</v>
      </c>
      <c r="H83" s="242" t="s">
        <v>844</v>
      </c>
      <c r="I83" s="242" t="s">
        <v>181</v>
      </c>
      <c r="J83" s="242" t="s">
        <v>186</v>
      </c>
      <c r="K83" s="242" t="s">
        <v>65</v>
      </c>
      <c r="L83" s="242" t="s">
        <v>89</v>
      </c>
      <c r="M83" s="242" t="s">
        <v>804</v>
      </c>
      <c r="N83" s="241"/>
      <c r="O83" s="241"/>
      <c r="P83" s="241"/>
      <c r="Q83" s="241"/>
    </row>
    <row r="84">
      <c r="A84" s="241"/>
      <c r="B84" s="241"/>
      <c r="C84" s="242" t="s">
        <v>848</v>
      </c>
      <c r="D84" s="242" t="s">
        <v>850</v>
      </c>
      <c r="E84" s="242" t="s">
        <v>852</v>
      </c>
      <c r="F84" s="242" t="s">
        <v>72</v>
      </c>
      <c r="G84" s="242" t="s">
        <v>57</v>
      </c>
      <c r="H84" s="242" t="s">
        <v>853</v>
      </c>
      <c r="I84" s="242" t="s">
        <v>71</v>
      </c>
      <c r="J84" s="242" t="s">
        <v>854</v>
      </c>
      <c r="K84" s="242" t="s">
        <v>65</v>
      </c>
      <c r="L84" s="242" t="s">
        <v>89</v>
      </c>
      <c r="M84" s="242" t="s">
        <v>804</v>
      </c>
      <c r="N84" s="241"/>
      <c r="O84" s="241"/>
      <c r="P84" s="241"/>
      <c r="Q84" s="241"/>
    </row>
    <row r="85">
      <c r="A85" s="241"/>
      <c r="B85" s="241"/>
      <c r="C85" s="242" t="s">
        <v>858</v>
      </c>
      <c r="D85" s="242" t="s">
        <v>859</v>
      </c>
      <c r="E85" s="242" t="s">
        <v>860</v>
      </c>
      <c r="F85" s="242" t="s">
        <v>72</v>
      </c>
      <c r="G85" s="242" t="s">
        <v>57</v>
      </c>
      <c r="H85" s="242" t="s">
        <v>861</v>
      </c>
      <c r="I85" s="242" t="s">
        <v>541</v>
      </c>
      <c r="J85" s="242" t="s">
        <v>862</v>
      </c>
      <c r="K85" s="242" t="s">
        <v>65</v>
      </c>
      <c r="L85" s="242" t="s">
        <v>89</v>
      </c>
      <c r="M85" s="242" t="s">
        <v>804</v>
      </c>
      <c r="N85" s="241"/>
      <c r="O85" s="241"/>
      <c r="P85" s="241"/>
      <c r="Q85" s="241"/>
    </row>
    <row r="86">
      <c r="A86" s="241"/>
      <c r="B86" s="241"/>
      <c r="C86" s="242" t="s">
        <v>865</v>
      </c>
      <c r="D86" s="242" t="s">
        <v>867</v>
      </c>
      <c r="E86" s="242" t="s">
        <v>868</v>
      </c>
      <c r="F86" s="66" t="s">
        <v>172</v>
      </c>
      <c r="G86" s="61" t="s">
        <v>83</v>
      </c>
      <c r="H86" s="242" t="s">
        <v>869</v>
      </c>
      <c r="I86" s="242" t="s">
        <v>71</v>
      </c>
      <c r="J86" s="242" t="s">
        <v>870</v>
      </c>
      <c r="K86" s="242" t="s">
        <v>65</v>
      </c>
      <c r="L86" s="242" t="s">
        <v>28</v>
      </c>
      <c r="M86" s="242" t="s">
        <v>804</v>
      </c>
      <c r="N86" s="241"/>
      <c r="O86" s="241"/>
      <c r="P86" s="241"/>
      <c r="Q86" s="242"/>
    </row>
    <row r="87">
      <c r="A87" s="241"/>
      <c r="B87" s="241"/>
      <c r="C87" s="242" t="s">
        <v>873</v>
      </c>
      <c r="D87" s="242" t="s">
        <v>875</v>
      </c>
      <c r="E87" s="242" t="s">
        <v>877</v>
      </c>
      <c r="F87" s="66" t="s">
        <v>172</v>
      </c>
      <c r="G87" s="61" t="s">
        <v>83</v>
      </c>
      <c r="H87" s="242" t="s">
        <v>878</v>
      </c>
      <c r="I87" s="242" t="s">
        <v>71</v>
      </c>
      <c r="J87" s="242" t="s">
        <v>879</v>
      </c>
      <c r="K87" s="242" t="s">
        <v>65</v>
      </c>
      <c r="L87" s="242" t="s">
        <v>28</v>
      </c>
      <c r="M87" s="242" t="s">
        <v>804</v>
      </c>
      <c r="N87" s="241"/>
      <c r="O87" s="241"/>
      <c r="P87" s="241"/>
      <c r="Q87" s="241"/>
    </row>
    <row r="88">
      <c r="A88" s="241"/>
      <c r="B88" s="241"/>
      <c r="C88" s="242" t="s">
        <v>883</v>
      </c>
      <c r="D88" s="242" t="s">
        <v>884</v>
      </c>
      <c r="E88" s="242" t="s">
        <v>886</v>
      </c>
      <c r="F88" s="66" t="s">
        <v>172</v>
      </c>
      <c r="G88" s="61" t="s">
        <v>83</v>
      </c>
      <c r="H88" s="242" t="s">
        <v>888</v>
      </c>
      <c r="I88" s="242" t="s">
        <v>71</v>
      </c>
      <c r="J88" s="242" t="s">
        <v>889</v>
      </c>
      <c r="K88" s="242" t="s">
        <v>65</v>
      </c>
      <c r="L88" s="242" t="s">
        <v>28</v>
      </c>
      <c r="M88" s="242" t="s">
        <v>804</v>
      </c>
      <c r="N88" s="241"/>
      <c r="O88" s="241"/>
      <c r="P88" s="241"/>
      <c r="Q88" s="241"/>
    </row>
    <row r="89">
      <c r="A89" s="241"/>
      <c r="B89" s="241"/>
      <c r="C89" s="242" t="s">
        <v>890</v>
      </c>
      <c r="D89" s="242" t="s">
        <v>891</v>
      </c>
      <c r="E89" s="242" t="s">
        <v>892</v>
      </c>
      <c r="F89" s="250" t="s">
        <v>156</v>
      </c>
      <c r="G89" s="242" t="s">
        <v>83</v>
      </c>
      <c r="H89" s="242" t="s">
        <v>898</v>
      </c>
      <c r="I89" s="242" t="s">
        <v>505</v>
      </c>
      <c r="J89" s="242" t="s">
        <v>900</v>
      </c>
      <c r="K89" s="242" t="s">
        <v>505</v>
      </c>
      <c r="L89" s="242" t="s">
        <v>28</v>
      </c>
      <c r="M89" s="242" t="s">
        <v>804</v>
      </c>
      <c r="N89" s="244"/>
      <c r="O89" s="244"/>
      <c r="P89" s="244"/>
      <c r="Q89" s="242" t="s">
        <v>901</v>
      </c>
    </row>
    <row r="90">
      <c r="A90" s="241"/>
      <c r="B90" s="241"/>
      <c r="C90" s="242" t="s">
        <v>902</v>
      </c>
      <c r="D90" s="242" t="s">
        <v>903</v>
      </c>
      <c r="E90" s="242" t="s">
        <v>904</v>
      </c>
      <c r="F90" s="250" t="s">
        <v>156</v>
      </c>
      <c r="G90" s="242" t="s">
        <v>83</v>
      </c>
      <c r="H90" s="242" t="s">
        <v>905</v>
      </c>
      <c r="I90" s="242" t="s">
        <v>505</v>
      </c>
      <c r="J90" s="242" t="s">
        <v>906</v>
      </c>
      <c r="K90" s="242" t="s">
        <v>505</v>
      </c>
      <c r="L90" s="242" t="s">
        <v>28</v>
      </c>
      <c r="M90" s="242" t="s">
        <v>804</v>
      </c>
      <c r="N90" s="244"/>
      <c r="O90" s="244"/>
      <c r="P90" s="244"/>
      <c r="Q90" s="242" t="s">
        <v>907</v>
      </c>
    </row>
    <row r="91">
      <c r="A91" s="241"/>
      <c r="B91" s="241"/>
      <c r="C91" s="242" t="s">
        <v>908</v>
      </c>
      <c r="D91" s="242" t="s">
        <v>909</v>
      </c>
      <c r="E91" s="242" t="s">
        <v>910</v>
      </c>
      <c r="F91" s="250" t="s">
        <v>156</v>
      </c>
      <c r="G91" s="242" t="s">
        <v>83</v>
      </c>
      <c r="H91" s="242" t="s">
        <v>911</v>
      </c>
      <c r="I91" s="242" t="s">
        <v>505</v>
      </c>
      <c r="J91" s="242" t="s">
        <v>912</v>
      </c>
      <c r="K91" s="242" t="s">
        <v>505</v>
      </c>
      <c r="L91" s="242" t="s">
        <v>28</v>
      </c>
      <c r="M91" s="242" t="s">
        <v>804</v>
      </c>
      <c r="N91" s="244"/>
      <c r="O91" s="244"/>
      <c r="P91" s="244"/>
      <c r="Q91" s="242" t="s">
        <v>915</v>
      </c>
    </row>
    <row r="92">
      <c r="A92" s="241"/>
      <c r="B92" s="241"/>
      <c r="C92" s="242" t="s">
        <v>917</v>
      </c>
      <c r="D92" s="242" t="s">
        <v>918</v>
      </c>
      <c r="E92" s="242" t="s">
        <v>919</v>
      </c>
      <c r="F92" s="250" t="s">
        <v>156</v>
      </c>
      <c r="G92" s="242" t="s">
        <v>83</v>
      </c>
      <c r="H92" s="253" t="s">
        <v>920</v>
      </c>
      <c r="I92" s="242" t="s">
        <v>505</v>
      </c>
      <c r="J92" s="242" t="s">
        <v>925</v>
      </c>
      <c r="K92" s="242" t="s">
        <v>505</v>
      </c>
      <c r="L92" s="242" t="s">
        <v>28</v>
      </c>
      <c r="M92" s="242" t="s">
        <v>804</v>
      </c>
      <c r="N92" s="244"/>
      <c r="O92" s="244"/>
      <c r="P92" s="244"/>
      <c r="Q92" s="242" t="s">
        <v>928</v>
      </c>
    </row>
    <row r="93">
      <c r="A93" s="241"/>
      <c r="B93" s="241"/>
      <c r="C93" s="242" t="s">
        <v>929</v>
      </c>
      <c r="D93" s="242" t="s">
        <v>930</v>
      </c>
      <c r="E93" s="242" t="s">
        <v>931</v>
      </c>
      <c r="F93" s="242" t="s">
        <v>156</v>
      </c>
      <c r="G93" s="242" t="s">
        <v>83</v>
      </c>
      <c r="H93" s="242" t="s">
        <v>932</v>
      </c>
      <c r="I93" s="242" t="s">
        <v>26</v>
      </c>
      <c r="J93" s="242" t="s">
        <v>528</v>
      </c>
      <c r="K93" s="242" t="s">
        <v>26</v>
      </c>
      <c r="L93" s="242" t="s">
        <v>28</v>
      </c>
      <c r="M93" s="242" t="s">
        <v>804</v>
      </c>
      <c r="N93" s="244"/>
      <c r="O93" s="244"/>
      <c r="P93" s="244"/>
      <c r="Q93" s="242" t="s">
        <v>934</v>
      </c>
    </row>
    <row r="94">
      <c r="A94" s="241"/>
      <c r="B94" s="241"/>
      <c r="C94" s="242" t="s">
        <v>935</v>
      </c>
      <c r="D94" s="242" t="s">
        <v>936</v>
      </c>
      <c r="E94" s="242" t="s">
        <v>937</v>
      </c>
      <c r="F94" s="242" t="s">
        <v>72</v>
      </c>
      <c r="G94" s="242" t="s">
        <v>83</v>
      </c>
      <c r="H94" s="242" t="s">
        <v>938</v>
      </c>
      <c r="I94" s="242" t="s">
        <v>26</v>
      </c>
      <c r="J94" s="242" t="s">
        <v>26</v>
      </c>
      <c r="K94" s="242" t="s">
        <v>26</v>
      </c>
      <c r="L94" s="242" t="s">
        <v>28</v>
      </c>
      <c r="M94" s="242" t="s">
        <v>804</v>
      </c>
      <c r="N94" s="244"/>
      <c r="O94" s="244"/>
      <c r="P94" s="244"/>
      <c r="Q94" s="257"/>
    </row>
    <row r="95">
      <c r="A95" s="241"/>
      <c r="B95" s="241"/>
      <c r="C95" s="242" t="s">
        <v>951</v>
      </c>
      <c r="D95" s="242" t="s">
        <v>952</v>
      </c>
      <c r="E95" s="242" t="s">
        <v>953</v>
      </c>
      <c r="F95" s="242" t="s">
        <v>72</v>
      </c>
      <c r="G95" s="242" t="s">
        <v>83</v>
      </c>
      <c r="H95" s="242" t="s">
        <v>954</v>
      </c>
      <c r="I95" s="242" t="s">
        <v>240</v>
      </c>
      <c r="J95" s="242" t="s">
        <v>874</v>
      </c>
      <c r="K95" s="242" t="s">
        <v>240</v>
      </c>
      <c r="L95" s="242" t="s">
        <v>28</v>
      </c>
      <c r="M95" s="242" t="s">
        <v>804</v>
      </c>
      <c r="N95" s="244"/>
      <c r="O95" s="244"/>
      <c r="P95" s="244"/>
      <c r="Q95" s="242" t="s">
        <v>955</v>
      </c>
      <c r="R95" s="242" t="s">
        <v>959</v>
      </c>
    </row>
    <row r="96">
      <c r="A96" s="241"/>
      <c r="B96" s="241"/>
      <c r="C96" s="242" t="s">
        <v>960</v>
      </c>
      <c r="D96" s="242" t="s">
        <v>962</v>
      </c>
      <c r="E96" s="242" t="s">
        <v>964</v>
      </c>
      <c r="F96" s="242" t="s">
        <v>72</v>
      </c>
      <c r="G96" s="242" t="s">
        <v>57</v>
      </c>
      <c r="H96" s="242" t="s">
        <v>965</v>
      </c>
      <c r="I96" s="242" t="s">
        <v>541</v>
      </c>
      <c r="J96" s="242" t="s">
        <v>966</v>
      </c>
      <c r="K96" s="242" t="s">
        <v>541</v>
      </c>
      <c r="L96" s="242" t="s">
        <v>28</v>
      </c>
      <c r="M96" s="242" t="s">
        <v>804</v>
      </c>
      <c r="N96" s="244"/>
      <c r="O96" s="244"/>
      <c r="P96" s="244"/>
    </row>
    <row r="97">
      <c r="A97" s="241"/>
      <c r="B97" s="241"/>
      <c r="C97" s="242" t="s">
        <v>968</v>
      </c>
      <c r="D97" s="242" t="s">
        <v>970</v>
      </c>
      <c r="E97" s="242" t="s">
        <v>971</v>
      </c>
      <c r="F97" s="242" t="s">
        <v>72</v>
      </c>
      <c r="G97" s="242" t="s">
        <v>83</v>
      </c>
      <c r="H97" s="242" t="s">
        <v>973</v>
      </c>
      <c r="I97" s="242" t="s">
        <v>976</v>
      </c>
      <c r="J97" s="242" t="s">
        <v>977</v>
      </c>
      <c r="K97" s="242" t="s">
        <v>541</v>
      </c>
      <c r="L97" s="242" t="s">
        <v>28</v>
      </c>
      <c r="M97" s="242" t="s">
        <v>804</v>
      </c>
      <c r="N97" s="244"/>
      <c r="O97" s="244"/>
      <c r="P97" s="244"/>
      <c r="Q97" s="242" t="s">
        <v>983</v>
      </c>
    </row>
    <row r="98">
      <c r="A98" s="241"/>
      <c r="B98" s="241"/>
      <c r="C98" s="242" t="s">
        <v>984</v>
      </c>
      <c r="D98" s="242" t="s">
        <v>985</v>
      </c>
      <c r="E98" s="242" t="s">
        <v>986</v>
      </c>
      <c r="F98" s="242" t="s">
        <v>72</v>
      </c>
      <c r="G98" s="242" t="s">
        <v>57</v>
      </c>
      <c r="H98" s="242" t="s">
        <v>988</v>
      </c>
      <c r="I98" s="242" t="s">
        <v>505</v>
      </c>
      <c r="J98" s="242" t="s">
        <v>506</v>
      </c>
      <c r="K98" s="242" t="s">
        <v>505</v>
      </c>
      <c r="L98" s="242" t="s">
        <v>28</v>
      </c>
      <c r="M98" s="242" t="s">
        <v>804</v>
      </c>
      <c r="N98" s="244"/>
      <c r="O98" s="244"/>
      <c r="P98" s="244"/>
      <c r="Q98" s="242" t="s">
        <v>991</v>
      </c>
    </row>
    <row r="99">
      <c r="A99" s="241"/>
      <c r="B99" s="241"/>
      <c r="C99" s="242" t="s">
        <v>995</v>
      </c>
      <c r="D99" s="242" t="s">
        <v>996</v>
      </c>
      <c r="E99" s="242" t="s">
        <v>997</v>
      </c>
      <c r="F99" s="242" t="s">
        <v>72</v>
      </c>
      <c r="G99" s="242" t="s">
        <v>83</v>
      </c>
      <c r="H99" s="242" t="s">
        <v>998</v>
      </c>
      <c r="I99" s="242" t="s">
        <v>505</v>
      </c>
      <c r="J99" s="242" t="s">
        <v>506</v>
      </c>
      <c r="K99" s="242" t="s">
        <v>505</v>
      </c>
      <c r="L99" s="242" t="s">
        <v>28</v>
      </c>
      <c r="M99" s="242" t="s">
        <v>804</v>
      </c>
      <c r="N99" s="244"/>
      <c r="O99" s="244"/>
      <c r="P99" s="244"/>
      <c r="Q99" s="242" t="s">
        <v>1000</v>
      </c>
    </row>
    <row r="100">
      <c r="A100" s="241"/>
      <c r="B100" s="241"/>
      <c r="C100" s="242" t="s">
        <v>1001</v>
      </c>
      <c r="D100" s="242" t="s">
        <v>1002</v>
      </c>
      <c r="E100" s="242" t="s">
        <v>1003</v>
      </c>
      <c r="F100" s="242" t="s">
        <v>156</v>
      </c>
      <c r="G100" s="242" t="s">
        <v>57</v>
      </c>
      <c r="H100" s="242" t="s">
        <v>1005</v>
      </c>
      <c r="I100" s="242" t="s">
        <v>240</v>
      </c>
      <c r="J100" s="242" t="s">
        <v>1007</v>
      </c>
      <c r="K100" s="242" t="s">
        <v>240</v>
      </c>
      <c r="L100" s="242" t="s">
        <v>28</v>
      </c>
      <c r="M100" s="242" t="s">
        <v>804</v>
      </c>
      <c r="N100" s="244"/>
      <c r="O100" s="244"/>
      <c r="P100" s="244"/>
      <c r="Q100" s="242" t="s">
        <v>1008</v>
      </c>
    </row>
    <row r="101">
      <c r="A101" s="241"/>
      <c r="B101" s="241"/>
      <c r="C101" s="242" t="s">
        <v>1009</v>
      </c>
      <c r="D101" s="242" t="s">
        <v>1010</v>
      </c>
      <c r="E101" s="242" t="s">
        <v>1011</v>
      </c>
      <c r="F101" s="242" t="s">
        <v>156</v>
      </c>
      <c r="G101" s="242" t="s">
        <v>83</v>
      </c>
      <c r="H101" s="242" t="s">
        <v>1012</v>
      </c>
      <c r="I101" s="242" t="s">
        <v>240</v>
      </c>
      <c r="J101" s="242" t="s">
        <v>1013</v>
      </c>
      <c r="K101" s="242" t="s">
        <v>240</v>
      </c>
      <c r="L101" s="242" t="s">
        <v>28</v>
      </c>
      <c r="M101" s="242" t="s">
        <v>804</v>
      </c>
      <c r="N101" s="244"/>
      <c r="O101" s="244"/>
      <c r="P101" s="244"/>
      <c r="Q101" s="242" t="s">
        <v>1014</v>
      </c>
    </row>
    <row r="102">
      <c r="A102" s="241"/>
      <c r="B102" s="241"/>
      <c r="C102" s="242" t="s">
        <v>1015</v>
      </c>
      <c r="D102" s="242" t="s">
        <v>1017</v>
      </c>
      <c r="E102" s="242" t="s">
        <v>1018</v>
      </c>
      <c r="F102" s="242" t="s">
        <v>72</v>
      </c>
      <c r="G102" s="242" t="s">
        <v>57</v>
      </c>
      <c r="H102" s="242" t="s">
        <v>1019</v>
      </c>
      <c r="I102" s="242" t="s">
        <v>26</v>
      </c>
      <c r="J102" s="242" t="s">
        <v>1020</v>
      </c>
      <c r="K102" s="242" t="s">
        <v>26</v>
      </c>
      <c r="L102" s="242" t="s">
        <v>89</v>
      </c>
      <c r="M102" s="242" t="s">
        <v>804</v>
      </c>
      <c r="N102" s="244"/>
      <c r="O102" s="244"/>
      <c r="P102" s="244"/>
      <c r="Q102" s="242" t="s">
        <v>1022</v>
      </c>
    </row>
    <row r="103">
      <c r="A103" s="241"/>
      <c r="B103" s="241"/>
      <c r="C103" s="242" t="s">
        <v>1023</v>
      </c>
      <c r="D103" s="242" t="s">
        <v>1024</v>
      </c>
      <c r="E103" s="242" t="s">
        <v>1025</v>
      </c>
      <c r="F103" s="242" t="s">
        <v>72</v>
      </c>
      <c r="G103" s="242" t="s">
        <v>83</v>
      </c>
      <c r="H103" s="242" t="s">
        <v>1026</v>
      </c>
      <c r="I103" s="242" t="s">
        <v>26</v>
      </c>
      <c r="J103" s="242" t="s">
        <v>1020</v>
      </c>
      <c r="K103" s="242" t="s">
        <v>26</v>
      </c>
      <c r="L103" s="242" t="s">
        <v>28</v>
      </c>
      <c r="M103" s="242" t="s">
        <v>804</v>
      </c>
      <c r="N103" s="244"/>
      <c r="O103" s="244"/>
      <c r="P103" s="244"/>
      <c r="Q103" s="242" t="s">
        <v>1022</v>
      </c>
    </row>
    <row r="104">
      <c r="A104" s="241"/>
      <c r="B104" s="241"/>
      <c r="C104" s="242" t="s">
        <v>1027</v>
      </c>
      <c r="D104" s="242" t="s">
        <v>1028</v>
      </c>
      <c r="E104" s="242" t="s">
        <v>1029</v>
      </c>
      <c r="F104" s="242" t="s">
        <v>172</v>
      </c>
      <c r="G104" s="242" t="s">
        <v>57</v>
      </c>
      <c r="H104" s="242" t="s">
        <v>1030</v>
      </c>
      <c r="I104" s="242" t="s">
        <v>541</v>
      </c>
      <c r="J104" s="242" t="s">
        <v>1031</v>
      </c>
      <c r="K104" s="242" t="s">
        <v>541</v>
      </c>
      <c r="L104" s="242" t="s">
        <v>28</v>
      </c>
      <c r="M104" s="242" t="s">
        <v>804</v>
      </c>
      <c r="N104" s="244"/>
      <c r="O104" s="244"/>
      <c r="P104" s="244"/>
      <c r="Q104" s="242"/>
    </row>
    <row r="105">
      <c r="A105" s="241"/>
      <c r="B105" s="241"/>
      <c r="C105" s="242" t="s">
        <v>1033</v>
      </c>
      <c r="D105" s="242" t="s">
        <v>1034</v>
      </c>
      <c r="E105" s="242" t="s">
        <v>1035</v>
      </c>
      <c r="F105" s="242" t="s">
        <v>172</v>
      </c>
      <c r="G105" s="242" t="s">
        <v>57</v>
      </c>
      <c r="H105" s="242" t="s">
        <v>1036</v>
      </c>
      <c r="I105" s="242" t="s">
        <v>541</v>
      </c>
      <c r="J105" s="242" t="s">
        <v>1037</v>
      </c>
      <c r="K105" s="242" t="s">
        <v>541</v>
      </c>
      <c r="L105" s="242" t="s">
        <v>28</v>
      </c>
      <c r="M105" s="242" t="s">
        <v>804</v>
      </c>
      <c r="N105" s="244"/>
      <c r="O105" s="244"/>
      <c r="P105" s="244"/>
      <c r="Q105" s="241"/>
    </row>
    <row r="106">
      <c r="A106" s="241"/>
      <c r="B106" s="241"/>
      <c r="C106" s="242" t="s">
        <v>1038</v>
      </c>
      <c r="D106" s="242" t="s">
        <v>1039</v>
      </c>
      <c r="E106" s="242" t="s">
        <v>1040</v>
      </c>
      <c r="F106" s="242" t="s">
        <v>72</v>
      </c>
      <c r="G106" s="242" t="s">
        <v>57</v>
      </c>
      <c r="H106" s="242" t="s">
        <v>1041</v>
      </c>
      <c r="I106" s="242" t="s">
        <v>505</v>
      </c>
      <c r="J106" s="242" t="s">
        <v>803</v>
      </c>
      <c r="K106" s="242" t="s">
        <v>505</v>
      </c>
      <c r="L106" s="242" t="s">
        <v>89</v>
      </c>
      <c r="M106" s="242" t="s">
        <v>804</v>
      </c>
      <c r="N106" s="244"/>
      <c r="O106" s="244"/>
      <c r="P106" s="244"/>
      <c r="Q106" s="242" t="s">
        <v>1042</v>
      </c>
    </row>
    <row r="107">
      <c r="A107" s="278"/>
      <c r="B107" s="278"/>
      <c r="C107" s="280" t="s">
        <v>1059</v>
      </c>
      <c r="D107" s="280" t="s">
        <v>1062</v>
      </c>
      <c r="E107" s="280" t="s">
        <v>1064</v>
      </c>
      <c r="F107" s="280" t="s">
        <v>172</v>
      </c>
      <c r="G107" s="280" t="s">
        <v>57</v>
      </c>
      <c r="H107" s="280" t="s">
        <v>1065</v>
      </c>
      <c r="I107" s="280" t="s">
        <v>71</v>
      </c>
      <c r="J107" s="280" t="s">
        <v>1066</v>
      </c>
      <c r="K107" s="280" t="s">
        <v>65</v>
      </c>
      <c r="L107" s="280" t="s">
        <v>89</v>
      </c>
      <c r="M107" s="280" t="s">
        <v>160</v>
      </c>
      <c r="N107" s="278"/>
      <c r="O107" s="278"/>
      <c r="P107" s="278"/>
      <c r="Q107" s="282"/>
      <c r="R107" s="277"/>
    </row>
    <row r="108">
      <c r="A108" s="284"/>
      <c r="B108" s="284"/>
      <c r="C108" s="286" t="s">
        <v>1071</v>
      </c>
      <c r="D108" s="286" t="s">
        <v>1078</v>
      </c>
      <c r="E108" s="280" t="s">
        <v>1079</v>
      </c>
      <c r="F108" s="286" t="s">
        <v>72</v>
      </c>
      <c r="G108" s="286" t="s">
        <v>57</v>
      </c>
      <c r="H108" s="286" t="s">
        <v>1082</v>
      </c>
      <c r="I108" s="286" t="s">
        <v>505</v>
      </c>
      <c r="J108" s="280" t="s">
        <v>1083</v>
      </c>
      <c r="K108" s="286" t="s">
        <v>505</v>
      </c>
      <c r="L108" s="286" t="s">
        <v>28</v>
      </c>
      <c r="M108" s="286" t="s">
        <v>160</v>
      </c>
      <c r="N108" s="284"/>
      <c r="O108" s="284"/>
      <c r="P108" s="284"/>
      <c r="Q108" s="289" t="s">
        <v>1084</v>
      </c>
    </row>
    <row r="109">
      <c r="A109" s="10"/>
      <c r="B109" s="10"/>
      <c r="C109" s="10"/>
      <c r="D109" s="10"/>
      <c r="E109" s="291"/>
      <c r="F109" s="10"/>
      <c r="G109" s="10"/>
      <c r="H109" s="10"/>
      <c r="I109" s="10"/>
      <c r="J109" s="291"/>
      <c r="K109" s="10"/>
      <c r="L109" s="10"/>
      <c r="M109" s="10"/>
      <c r="N109" s="10"/>
      <c r="O109" s="10"/>
      <c r="P109" s="10"/>
      <c r="Q109" s="33"/>
    </row>
    <row r="110">
      <c r="A110" s="10"/>
      <c r="B110" s="10"/>
      <c r="C110" s="10"/>
      <c r="D110" s="10"/>
      <c r="E110" s="291"/>
      <c r="F110" s="10"/>
      <c r="G110" s="10"/>
      <c r="H110" s="10"/>
      <c r="I110" s="10"/>
      <c r="J110" s="291"/>
      <c r="K110" s="10"/>
      <c r="L110" s="10"/>
      <c r="M110" s="10"/>
      <c r="N110" s="10"/>
      <c r="O110" s="10"/>
      <c r="P110" s="10"/>
      <c r="Q110" s="33"/>
    </row>
    <row r="111">
      <c r="A111" s="10"/>
      <c r="B111" s="10"/>
      <c r="C111" s="10"/>
      <c r="D111" s="10"/>
      <c r="E111" s="291"/>
      <c r="F111" s="10"/>
      <c r="G111" s="10"/>
      <c r="H111" s="10"/>
      <c r="I111" s="10"/>
      <c r="J111" s="291"/>
      <c r="K111" s="10"/>
      <c r="L111" s="10"/>
      <c r="M111" s="10"/>
      <c r="N111" s="10"/>
      <c r="O111" s="10"/>
      <c r="P111" s="10"/>
      <c r="Q111" s="33"/>
    </row>
    <row r="112">
      <c r="A112" s="10"/>
      <c r="B112" s="10"/>
      <c r="C112" s="10"/>
      <c r="D112" s="10"/>
      <c r="E112" s="291"/>
      <c r="F112" s="10"/>
      <c r="G112" s="10"/>
      <c r="H112" s="10"/>
      <c r="I112" s="10"/>
      <c r="J112" s="291"/>
      <c r="K112" s="10"/>
      <c r="L112" s="10"/>
      <c r="M112" s="10"/>
      <c r="N112" s="10"/>
      <c r="O112" s="10"/>
      <c r="P112" s="10"/>
      <c r="Q112" s="33"/>
    </row>
    <row r="113">
      <c r="A113" s="10"/>
      <c r="B113" s="10"/>
      <c r="C113" s="10"/>
      <c r="D113" s="10"/>
      <c r="E113" s="291"/>
      <c r="F113" s="10"/>
      <c r="G113" s="10"/>
      <c r="H113" s="10"/>
      <c r="I113" s="10"/>
      <c r="J113" s="291"/>
      <c r="K113" s="10"/>
      <c r="L113" s="10"/>
      <c r="M113" s="10"/>
      <c r="N113" s="10"/>
      <c r="O113" s="10"/>
      <c r="P113" s="10"/>
      <c r="Q113" s="33"/>
    </row>
    <row r="114">
      <c r="A114" s="10"/>
      <c r="B114" s="10"/>
      <c r="C114" s="10"/>
      <c r="D114" s="10"/>
      <c r="E114" s="291"/>
      <c r="F114" s="10"/>
      <c r="G114" s="10"/>
      <c r="H114" s="10"/>
      <c r="I114" s="10"/>
      <c r="J114" s="291"/>
      <c r="K114" s="10"/>
      <c r="L114" s="10"/>
      <c r="M114" s="10"/>
      <c r="N114" s="10"/>
      <c r="O114" s="10"/>
      <c r="P114" s="10"/>
      <c r="Q114" s="33"/>
    </row>
    <row r="115">
      <c r="A115" s="10"/>
      <c r="B115" s="10"/>
      <c r="C115" s="10"/>
      <c r="D115" s="10"/>
      <c r="E115" s="291"/>
      <c r="F115" s="10"/>
      <c r="G115" s="10"/>
      <c r="H115" s="10"/>
      <c r="I115" s="10"/>
      <c r="J115" s="291"/>
      <c r="K115" s="10"/>
      <c r="L115" s="10"/>
      <c r="M115" s="10"/>
      <c r="N115" s="10"/>
      <c r="O115" s="10"/>
      <c r="P115" s="10"/>
      <c r="Q115" s="33"/>
    </row>
    <row r="116">
      <c r="A116" s="10"/>
      <c r="B116" s="10"/>
      <c r="C116" s="10"/>
      <c r="D116" s="10"/>
      <c r="E116" s="291"/>
      <c r="F116" s="10"/>
      <c r="G116" s="10"/>
      <c r="H116" s="10"/>
      <c r="I116" s="10"/>
      <c r="J116" s="291"/>
      <c r="K116" s="10"/>
      <c r="L116" s="10"/>
      <c r="M116" s="10"/>
      <c r="N116" s="10"/>
      <c r="O116" s="10"/>
      <c r="P116" s="10"/>
      <c r="Q116" s="33"/>
    </row>
    <row r="117">
      <c r="A117" s="10"/>
      <c r="B117" s="10"/>
      <c r="C117" s="10"/>
      <c r="D117" s="10"/>
      <c r="E117" s="291"/>
      <c r="F117" s="10"/>
      <c r="G117" s="10"/>
      <c r="H117" s="10"/>
      <c r="I117" s="10"/>
      <c r="J117" s="291"/>
      <c r="K117" s="10"/>
      <c r="L117" s="10"/>
      <c r="M117" s="10"/>
      <c r="N117" s="10"/>
      <c r="O117" s="10"/>
      <c r="P117" s="10"/>
      <c r="Q117" s="33"/>
    </row>
    <row r="118">
      <c r="A118" s="10"/>
      <c r="B118" s="10"/>
      <c r="C118" s="10"/>
      <c r="D118" s="10"/>
      <c r="E118" s="291"/>
      <c r="F118" s="10"/>
      <c r="G118" s="10"/>
      <c r="H118" s="10"/>
      <c r="I118" s="10"/>
      <c r="J118" s="291"/>
      <c r="K118" s="10"/>
      <c r="L118" s="10"/>
      <c r="M118" s="10"/>
      <c r="N118" s="10"/>
      <c r="O118" s="10"/>
      <c r="P118" s="10"/>
      <c r="Q118" s="33"/>
    </row>
    <row r="119">
      <c r="A119" s="10"/>
      <c r="B119" s="10"/>
      <c r="C119" s="10"/>
      <c r="D119" s="10"/>
      <c r="E119" s="291"/>
      <c r="F119" s="10"/>
      <c r="G119" s="10"/>
      <c r="H119" s="10"/>
      <c r="I119" s="10"/>
      <c r="J119" s="291"/>
      <c r="K119" s="10"/>
      <c r="L119" s="10"/>
      <c r="M119" s="10"/>
      <c r="N119" s="10"/>
      <c r="O119" s="10"/>
      <c r="P119" s="10"/>
      <c r="Q119" s="33"/>
    </row>
    <row r="120">
      <c r="A120" s="10"/>
      <c r="B120" s="10"/>
      <c r="C120" s="10"/>
      <c r="D120" s="10"/>
      <c r="E120" s="291"/>
      <c r="F120" s="10"/>
      <c r="G120" s="10"/>
      <c r="H120" s="10"/>
      <c r="I120" s="10"/>
      <c r="J120" s="291"/>
      <c r="K120" s="10"/>
      <c r="L120" s="10"/>
      <c r="M120" s="10"/>
      <c r="N120" s="10"/>
      <c r="O120" s="10"/>
      <c r="P120" s="10"/>
      <c r="Q120" s="33"/>
    </row>
    <row r="121">
      <c r="A121" s="10"/>
      <c r="B121" s="10"/>
      <c r="C121" s="10"/>
      <c r="D121" s="10"/>
      <c r="E121" s="291"/>
      <c r="F121" s="10"/>
      <c r="G121" s="10"/>
      <c r="H121" s="10"/>
      <c r="I121" s="10"/>
      <c r="J121" s="291"/>
      <c r="K121" s="10"/>
      <c r="L121" s="10"/>
      <c r="M121" s="10"/>
      <c r="N121" s="10"/>
      <c r="O121" s="10"/>
      <c r="P121" s="10"/>
      <c r="Q121" s="33"/>
    </row>
    <row r="122">
      <c r="A122" s="10"/>
      <c r="B122" s="10"/>
      <c r="C122" s="10"/>
      <c r="D122" s="10"/>
      <c r="E122" s="291"/>
      <c r="F122" s="10"/>
      <c r="G122" s="10"/>
      <c r="H122" s="10"/>
      <c r="I122" s="10"/>
      <c r="J122" s="291"/>
      <c r="K122" s="10"/>
      <c r="L122" s="10"/>
      <c r="M122" s="10"/>
      <c r="N122" s="10"/>
      <c r="O122" s="10"/>
      <c r="P122" s="10"/>
      <c r="Q122" s="33"/>
    </row>
    <row r="123">
      <c r="A123" s="10"/>
      <c r="B123" s="10"/>
      <c r="C123" s="10"/>
      <c r="D123" s="10"/>
      <c r="E123" s="291"/>
      <c r="F123" s="10"/>
      <c r="G123" s="10"/>
      <c r="H123" s="10"/>
      <c r="I123" s="10"/>
      <c r="J123" s="291"/>
      <c r="K123" s="10"/>
      <c r="L123" s="10"/>
      <c r="M123" s="10"/>
      <c r="N123" s="10"/>
      <c r="O123" s="10"/>
      <c r="P123" s="10"/>
      <c r="Q123" s="33"/>
    </row>
    <row r="124">
      <c r="A124" s="10"/>
      <c r="B124" s="10"/>
      <c r="C124" s="10"/>
      <c r="D124" s="10"/>
      <c r="E124" s="291"/>
      <c r="F124" s="10"/>
      <c r="G124" s="10"/>
      <c r="H124" s="10"/>
      <c r="I124" s="10"/>
      <c r="J124" s="10"/>
      <c r="K124" s="10"/>
      <c r="L124" s="10"/>
      <c r="M124" s="10"/>
      <c r="N124" s="10"/>
      <c r="O124" s="10"/>
      <c r="P124" s="10"/>
      <c r="Q124" s="33"/>
    </row>
    <row r="125">
      <c r="A125" s="10"/>
      <c r="B125" s="10"/>
      <c r="C125" s="10"/>
      <c r="D125" s="10"/>
      <c r="E125" s="291"/>
      <c r="F125" s="10"/>
      <c r="G125" s="10"/>
      <c r="H125" s="10"/>
      <c r="I125" s="10"/>
      <c r="J125" s="10"/>
      <c r="K125" s="10"/>
      <c r="L125" s="10"/>
      <c r="M125" s="10"/>
      <c r="N125" s="10"/>
      <c r="O125" s="10"/>
      <c r="P125" s="10"/>
      <c r="Q125" s="33"/>
    </row>
    <row r="126">
      <c r="A126" s="10"/>
      <c r="B126" s="10"/>
      <c r="C126" s="10"/>
      <c r="D126" s="10"/>
      <c r="E126" s="291"/>
      <c r="F126" s="10"/>
      <c r="G126" s="10"/>
      <c r="H126" s="10"/>
      <c r="I126" s="10"/>
      <c r="J126" s="10"/>
      <c r="K126" s="10"/>
      <c r="L126" s="10"/>
      <c r="M126" s="10"/>
      <c r="N126" s="10"/>
      <c r="O126" s="10"/>
      <c r="P126" s="10"/>
      <c r="Q126" s="33"/>
    </row>
    <row r="127">
      <c r="A127" s="10"/>
      <c r="B127" s="10"/>
      <c r="C127" s="10"/>
      <c r="D127" s="10"/>
      <c r="E127" s="291"/>
      <c r="F127" s="10"/>
      <c r="G127" s="10"/>
      <c r="H127" s="10"/>
      <c r="I127" s="10"/>
      <c r="J127" s="10"/>
      <c r="K127" s="10"/>
      <c r="L127" s="10"/>
      <c r="M127" s="10"/>
      <c r="N127" s="10"/>
      <c r="O127" s="10"/>
      <c r="P127" s="10"/>
      <c r="Q127" s="33"/>
    </row>
    <row r="128">
      <c r="A128" s="10"/>
      <c r="B128" s="10"/>
      <c r="C128" s="10"/>
      <c r="D128" s="10"/>
      <c r="E128" s="291"/>
      <c r="F128" s="10"/>
      <c r="G128" s="10"/>
      <c r="H128" s="10"/>
      <c r="I128" s="10"/>
      <c r="J128" s="10"/>
      <c r="K128" s="10"/>
      <c r="L128" s="10"/>
      <c r="M128" s="10"/>
      <c r="N128" s="10"/>
      <c r="O128" s="10"/>
      <c r="P128" s="10"/>
      <c r="Q128" s="33"/>
    </row>
    <row r="129">
      <c r="A129" s="10"/>
      <c r="B129" s="10"/>
      <c r="C129" s="10"/>
      <c r="D129" s="10"/>
      <c r="E129" s="291"/>
      <c r="F129" s="10"/>
      <c r="G129" s="10"/>
      <c r="H129" s="10"/>
      <c r="I129" s="10"/>
      <c r="J129" s="10"/>
      <c r="K129" s="10"/>
      <c r="L129" s="10"/>
      <c r="M129" s="10"/>
      <c r="N129" s="10"/>
      <c r="O129" s="10"/>
      <c r="P129" s="10"/>
      <c r="Q129" s="33"/>
    </row>
    <row r="130">
      <c r="A130" s="10"/>
      <c r="B130" s="10"/>
      <c r="C130" s="10"/>
      <c r="D130" s="10"/>
      <c r="E130" s="10"/>
      <c r="F130" s="10"/>
      <c r="G130" s="10"/>
      <c r="H130" s="10"/>
      <c r="I130" s="10"/>
      <c r="J130" s="10"/>
      <c r="K130" s="10"/>
      <c r="L130" s="10"/>
      <c r="M130" s="10"/>
      <c r="N130" s="10"/>
      <c r="O130" s="10"/>
      <c r="P130" s="10"/>
      <c r="Q130" s="33"/>
    </row>
    <row r="131">
      <c r="A131" s="10"/>
      <c r="B131" s="10"/>
      <c r="C131" s="10"/>
      <c r="D131" s="10"/>
      <c r="E131" s="10"/>
      <c r="F131" s="10"/>
      <c r="G131" s="10"/>
      <c r="H131" s="10"/>
      <c r="I131" s="10"/>
      <c r="J131" s="10"/>
      <c r="K131" s="10"/>
      <c r="L131" s="10"/>
      <c r="M131" s="10"/>
      <c r="N131" s="10"/>
      <c r="O131" s="10"/>
      <c r="P131" s="10"/>
      <c r="Q131" s="33"/>
    </row>
    <row r="132">
      <c r="A132" s="10"/>
      <c r="B132" s="10"/>
      <c r="C132" s="10"/>
      <c r="D132" s="10"/>
      <c r="E132" s="10"/>
      <c r="F132" s="10"/>
      <c r="G132" s="10"/>
      <c r="H132" s="10"/>
      <c r="I132" s="10"/>
      <c r="J132" s="10"/>
      <c r="K132" s="10"/>
      <c r="L132" s="10"/>
      <c r="M132" s="10"/>
      <c r="N132" s="10"/>
      <c r="O132" s="10"/>
      <c r="P132" s="10"/>
      <c r="Q132" s="33"/>
    </row>
    <row r="133">
      <c r="A133" s="10"/>
      <c r="B133" s="10"/>
      <c r="C133" s="10"/>
      <c r="D133" s="10"/>
      <c r="E133" s="10"/>
      <c r="F133" s="10"/>
      <c r="G133" s="10"/>
      <c r="H133" s="10"/>
      <c r="I133" s="10"/>
      <c r="J133" s="10"/>
      <c r="K133" s="10"/>
      <c r="L133" s="10"/>
      <c r="M133" s="10"/>
      <c r="N133" s="10"/>
      <c r="O133" s="10"/>
      <c r="P133" s="10"/>
      <c r="Q133" s="33"/>
    </row>
    <row r="134">
      <c r="A134" s="10"/>
      <c r="B134" s="10"/>
      <c r="C134" s="10"/>
      <c r="D134" s="10"/>
      <c r="E134" s="10"/>
      <c r="F134" s="10"/>
      <c r="G134" s="10"/>
      <c r="H134" s="10"/>
      <c r="I134" s="10"/>
      <c r="J134" s="10"/>
      <c r="K134" s="10"/>
      <c r="L134" s="10"/>
      <c r="M134" s="10"/>
      <c r="N134" s="10"/>
      <c r="O134" s="10"/>
      <c r="P134" s="10"/>
      <c r="Q134" s="33"/>
    </row>
    <row r="135">
      <c r="A135" s="10"/>
      <c r="B135" s="10"/>
      <c r="C135" s="10"/>
      <c r="D135" s="10"/>
      <c r="E135" s="10"/>
      <c r="F135" s="10"/>
      <c r="G135" s="10"/>
      <c r="H135" s="10"/>
      <c r="I135" s="10"/>
      <c r="J135" s="10"/>
      <c r="K135" s="10"/>
      <c r="L135" s="10"/>
      <c r="M135" s="10"/>
      <c r="N135" s="10"/>
      <c r="O135" s="10"/>
      <c r="P135" s="10"/>
      <c r="Q135" s="33"/>
    </row>
    <row r="136">
      <c r="A136" s="10"/>
      <c r="B136" s="10"/>
      <c r="C136" s="10"/>
      <c r="D136" s="10"/>
      <c r="E136" s="10"/>
      <c r="F136" s="10"/>
      <c r="G136" s="10"/>
      <c r="H136" s="10"/>
      <c r="I136" s="10"/>
      <c r="J136" s="10"/>
      <c r="K136" s="10"/>
      <c r="L136" s="10"/>
      <c r="M136" s="10"/>
      <c r="N136" s="10"/>
      <c r="O136" s="10"/>
      <c r="P136" s="10"/>
      <c r="Q136" s="33"/>
    </row>
    <row r="137">
      <c r="A137" s="10"/>
      <c r="B137" s="10"/>
      <c r="C137" s="10"/>
      <c r="D137" s="10"/>
      <c r="E137" s="10"/>
      <c r="F137" s="10"/>
      <c r="G137" s="10"/>
      <c r="H137" s="10"/>
      <c r="I137" s="10"/>
      <c r="J137" s="10"/>
      <c r="K137" s="10"/>
      <c r="L137" s="10"/>
      <c r="M137" s="10"/>
      <c r="N137" s="10"/>
      <c r="O137" s="10"/>
      <c r="P137" s="10"/>
      <c r="Q137" s="33"/>
    </row>
    <row r="138">
      <c r="A138" s="10"/>
      <c r="B138" s="10"/>
      <c r="C138" s="10"/>
      <c r="D138" s="10"/>
      <c r="E138" s="10"/>
      <c r="F138" s="10"/>
      <c r="G138" s="10"/>
      <c r="H138" s="10"/>
      <c r="I138" s="10"/>
      <c r="J138" s="10"/>
      <c r="K138" s="10"/>
      <c r="L138" s="10"/>
      <c r="M138" s="10"/>
      <c r="N138" s="10"/>
      <c r="O138" s="10"/>
      <c r="P138" s="10"/>
      <c r="Q138" s="33"/>
    </row>
    <row r="139">
      <c r="A139" s="10"/>
      <c r="B139" s="10"/>
      <c r="C139" s="10"/>
      <c r="D139" s="10"/>
      <c r="E139" s="10"/>
      <c r="F139" s="10"/>
      <c r="G139" s="10"/>
      <c r="H139" s="10"/>
      <c r="I139" s="10"/>
      <c r="J139" s="10"/>
      <c r="K139" s="10"/>
      <c r="L139" s="10"/>
      <c r="M139" s="10"/>
      <c r="N139" s="10"/>
      <c r="O139" s="10"/>
      <c r="P139" s="10"/>
      <c r="Q139" s="33"/>
    </row>
    <row r="140">
      <c r="A140" s="10"/>
      <c r="B140" s="10"/>
      <c r="C140" s="10"/>
      <c r="D140" s="10"/>
      <c r="E140" s="10"/>
      <c r="F140" s="10"/>
      <c r="G140" s="10"/>
      <c r="H140" s="10"/>
      <c r="I140" s="10"/>
      <c r="J140" s="10"/>
      <c r="K140" s="10"/>
      <c r="L140" s="10"/>
      <c r="M140" s="10"/>
      <c r="N140" s="10"/>
      <c r="O140" s="10"/>
      <c r="P140" s="10"/>
      <c r="Q140" s="33"/>
    </row>
    <row r="141">
      <c r="A141" s="10"/>
      <c r="B141" s="10"/>
      <c r="C141" s="10"/>
      <c r="D141" s="10"/>
      <c r="E141" s="10"/>
      <c r="F141" s="10"/>
      <c r="G141" s="10"/>
      <c r="H141" s="10"/>
      <c r="I141" s="10"/>
      <c r="J141" s="10"/>
      <c r="K141" s="10"/>
      <c r="L141" s="10"/>
      <c r="M141" s="10"/>
      <c r="N141" s="10"/>
      <c r="O141" s="10"/>
      <c r="P141" s="10"/>
      <c r="Q141" s="33"/>
    </row>
    <row r="142">
      <c r="A142" s="10"/>
      <c r="B142" s="10"/>
      <c r="C142" s="10"/>
      <c r="D142" s="10"/>
      <c r="E142" s="10"/>
      <c r="F142" s="10"/>
      <c r="G142" s="10"/>
      <c r="H142" s="10"/>
      <c r="I142" s="10"/>
      <c r="J142" s="10"/>
      <c r="K142" s="10"/>
      <c r="L142" s="10"/>
      <c r="M142" s="10"/>
      <c r="N142" s="10"/>
      <c r="O142" s="10"/>
      <c r="P142" s="10"/>
      <c r="Q142" s="33"/>
    </row>
    <row r="143">
      <c r="A143" s="10"/>
      <c r="B143" s="10"/>
      <c r="C143" s="10"/>
      <c r="D143" s="10"/>
      <c r="E143" s="10"/>
      <c r="F143" s="10"/>
      <c r="G143" s="10"/>
      <c r="H143" s="10"/>
      <c r="I143" s="10"/>
      <c r="J143" s="10"/>
      <c r="K143" s="10"/>
      <c r="L143" s="10"/>
      <c r="M143" s="10"/>
      <c r="N143" s="10"/>
      <c r="O143" s="10"/>
      <c r="P143" s="10"/>
      <c r="Q143" s="33"/>
    </row>
    <row r="144">
      <c r="A144" s="10"/>
      <c r="B144" s="10"/>
      <c r="C144" s="10"/>
      <c r="D144" s="10"/>
      <c r="E144" s="10"/>
      <c r="F144" s="10"/>
      <c r="G144" s="10"/>
      <c r="H144" s="10"/>
      <c r="I144" s="10"/>
      <c r="J144" s="10"/>
      <c r="K144" s="10"/>
      <c r="L144" s="10"/>
      <c r="M144" s="10"/>
      <c r="N144" s="10"/>
      <c r="O144" s="10"/>
      <c r="P144" s="10"/>
      <c r="Q144" s="33"/>
    </row>
    <row r="145">
      <c r="A145" s="10"/>
      <c r="B145" s="10"/>
      <c r="C145" s="10"/>
      <c r="D145" s="10"/>
      <c r="E145" s="10"/>
      <c r="F145" s="10"/>
      <c r="G145" s="10"/>
      <c r="H145" s="10"/>
      <c r="I145" s="10"/>
      <c r="J145" s="10"/>
      <c r="K145" s="10"/>
      <c r="L145" s="10"/>
      <c r="M145" s="10"/>
      <c r="N145" s="10"/>
      <c r="O145" s="10"/>
      <c r="P145" s="10"/>
      <c r="Q145" s="33"/>
    </row>
    <row r="146">
      <c r="A146" s="10"/>
      <c r="B146" s="10"/>
      <c r="C146" s="10"/>
      <c r="D146" s="10"/>
      <c r="E146" s="10"/>
      <c r="F146" s="10"/>
      <c r="G146" s="10"/>
      <c r="H146" s="10"/>
      <c r="I146" s="10"/>
      <c r="J146" s="10"/>
      <c r="K146" s="10"/>
      <c r="L146" s="10"/>
      <c r="M146" s="10"/>
      <c r="N146" s="10"/>
      <c r="O146" s="10"/>
      <c r="P146" s="10"/>
      <c r="Q146" s="33"/>
    </row>
    <row r="147">
      <c r="A147" s="10"/>
      <c r="B147" s="10"/>
      <c r="C147" s="10"/>
      <c r="D147" s="10"/>
      <c r="E147" s="10"/>
      <c r="F147" s="10"/>
      <c r="G147" s="10"/>
      <c r="H147" s="10"/>
      <c r="I147" s="10"/>
      <c r="J147" s="10"/>
      <c r="K147" s="10"/>
      <c r="L147" s="10"/>
      <c r="M147" s="10"/>
      <c r="N147" s="10"/>
      <c r="O147" s="10"/>
      <c r="P147" s="10"/>
      <c r="Q147" s="33"/>
    </row>
    <row r="148">
      <c r="A148" s="10"/>
      <c r="B148" s="10"/>
      <c r="C148" s="10"/>
      <c r="D148" s="10"/>
      <c r="E148" s="10"/>
      <c r="F148" s="10"/>
      <c r="G148" s="10"/>
      <c r="H148" s="10"/>
      <c r="I148" s="10"/>
      <c r="J148" s="10"/>
      <c r="K148" s="10"/>
      <c r="L148" s="10"/>
      <c r="M148" s="10"/>
      <c r="N148" s="10"/>
      <c r="O148" s="10"/>
      <c r="P148" s="10"/>
      <c r="Q148" s="33"/>
    </row>
    <row r="149">
      <c r="A149" s="10"/>
      <c r="B149" s="10"/>
      <c r="C149" s="10"/>
      <c r="D149" s="10"/>
      <c r="E149" s="10"/>
      <c r="F149" s="10"/>
      <c r="G149" s="10"/>
      <c r="H149" s="10"/>
      <c r="I149" s="10"/>
      <c r="J149" s="10"/>
      <c r="K149" s="10"/>
      <c r="L149" s="10"/>
      <c r="M149" s="10"/>
      <c r="N149" s="10"/>
      <c r="O149" s="10"/>
      <c r="P149" s="10"/>
      <c r="Q149" s="33"/>
    </row>
    <row r="150">
      <c r="A150" s="10"/>
      <c r="B150" s="10"/>
      <c r="C150" s="10"/>
      <c r="D150" s="10"/>
      <c r="E150" s="10"/>
      <c r="F150" s="10"/>
      <c r="G150" s="10"/>
      <c r="H150" s="10"/>
      <c r="I150" s="10"/>
      <c r="J150" s="10"/>
      <c r="K150" s="10"/>
      <c r="L150" s="10"/>
      <c r="M150" s="10"/>
      <c r="N150" s="10"/>
      <c r="O150" s="10"/>
      <c r="P150" s="10"/>
      <c r="Q150" s="33"/>
    </row>
    <row r="151">
      <c r="A151" s="10"/>
      <c r="B151" s="10"/>
      <c r="C151" s="10"/>
      <c r="D151" s="10"/>
      <c r="E151" s="10"/>
      <c r="F151" s="10"/>
      <c r="G151" s="10"/>
      <c r="H151" s="10"/>
      <c r="I151" s="10"/>
      <c r="J151" s="10"/>
      <c r="K151" s="10"/>
      <c r="L151" s="10"/>
      <c r="M151" s="10"/>
      <c r="N151" s="10"/>
      <c r="O151" s="10"/>
      <c r="P151" s="10"/>
      <c r="Q151" s="33"/>
    </row>
    <row r="152">
      <c r="A152" s="10"/>
      <c r="B152" s="10"/>
      <c r="C152" s="10"/>
      <c r="D152" s="10"/>
      <c r="E152" s="10"/>
      <c r="F152" s="10"/>
      <c r="G152" s="10"/>
      <c r="H152" s="10"/>
      <c r="I152" s="10"/>
      <c r="J152" s="10"/>
      <c r="K152" s="10"/>
      <c r="L152" s="10"/>
      <c r="M152" s="10"/>
      <c r="N152" s="10"/>
      <c r="O152" s="10"/>
      <c r="P152" s="10"/>
      <c r="Q152" s="33"/>
    </row>
    <row r="153">
      <c r="A153" s="10"/>
      <c r="B153" s="10"/>
      <c r="C153" s="10"/>
      <c r="D153" s="10"/>
      <c r="E153" s="10"/>
      <c r="F153" s="10"/>
      <c r="G153" s="10"/>
      <c r="H153" s="10"/>
      <c r="I153" s="10"/>
      <c r="J153" s="10"/>
      <c r="K153" s="10"/>
      <c r="L153" s="10"/>
      <c r="M153" s="10"/>
      <c r="N153" s="10"/>
      <c r="O153" s="10"/>
      <c r="P153" s="10"/>
      <c r="Q153" s="33"/>
    </row>
    <row r="154">
      <c r="A154" s="10"/>
      <c r="B154" s="10"/>
      <c r="C154" s="10"/>
      <c r="D154" s="10"/>
      <c r="E154" s="10"/>
      <c r="F154" s="10"/>
      <c r="G154" s="10"/>
      <c r="H154" s="10"/>
      <c r="I154" s="10"/>
      <c r="J154" s="10"/>
      <c r="K154" s="10"/>
      <c r="L154" s="10"/>
      <c r="M154" s="10"/>
      <c r="N154" s="10"/>
      <c r="O154" s="10"/>
      <c r="P154" s="10"/>
      <c r="Q154" s="33"/>
    </row>
    <row r="155">
      <c r="A155" s="10"/>
      <c r="B155" s="10"/>
      <c r="C155" s="10"/>
      <c r="D155" s="10"/>
      <c r="E155" s="10"/>
      <c r="F155" s="10"/>
      <c r="G155" s="10"/>
      <c r="H155" s="10"/>
      <c r="I155" s="10"/>
      <c r="J155" s="10"/>
      <c r="K155" s="10"/>
      <c r="L155" s="10"/>
      <c r="M155" s="10"/>
      <c r="N155" s="10"/>
      <c r="O155" s="10"/>
      <c r="P155" s="10"/>
      <c r="Q155" s="33"/>
    </row>
    <row r="156">
      <c r="A156" s="10"/>
      <c r="B156" s="10"/>
      <c r="C156" s="10"/>
      <c r="D156" s="10"/>
      <c r="E156" s="10"/>
      <c r="F156" s="10"/>
      <c r="G156" s="10"/>
      <c r="H156" s="10"/>
      <c r="I156" s="10"/>
      <c r="J156" s="10"/>
      <c r="K156" s="10"/>
      <c r="L156" s="10"/>
      <c r="M156" s="10"/>
      <c r="N156" s="10"/>
      <c r="O156" s="10"/>
      <c r="P156" s="10"/>
      <c r="Q156" s="33"/>
    </row>
    <row r="157">
      <c r="A157" s="10"/>
      <c r="B157" s="10"/>
      <c r="C157" s="10"/>
      <c r="D157" s="10"/>
      <c r="E157" s="10"/>
      <c r="F157" s="10"/>
      <c r="G157" s="10"/>
      <c r="H157" s="10"/>
      <c r="I157" s="10"/>
      <c r="J157" s="10"/>
      <c r="K157" s="10"/>
      <c r="L157" s="10"/>
      <c r="M157" s="10"/>
      <c r="N157" s="10"/>
      <c r="O157" s="10"/>
      <c r="P157" s="10"/>
      <c r="Q157" s="33"/>
    </row>
    <row r="158">
      <c r="A158" s="10"/>
      <c r="B158" s="10"/>
      <c r="C158" s="10"/>
      <c r="D158" s="10"/>
      <c r="E158" s="10"/>
      <c r="F158" s="10"/>
      <c r="G158" s="10"/>
      <c r="H158" s="10"/>
      <c r="I158" s="10"/>
      <c r="J158" s="10"/>
      <c r="K158" s="10"/>
      <c r="L158" s="10"/>
      <c r="M158" s="10"/>
      <c r="N158" s="10"/>
      <c r="O158" s="10"/>
      <c r="P158" s="10"/>
      <c r="Q158" s="33"/>
    </row>
    <row r="159">
      <c r="A159" s="10"/>
      <c r="B159" s="10"/>
      <c r="C159" s="10"/>
      <c r="D159" s="10"/>
      <c r="E159" s="10"/>
      <c r="F159" s="10"/>
      <c r="G159" s="10"/>
      <c r="H159" s="10"/>
      <c r="I159" s="10"/>
      <c r="J159" s="10"/>
      <c r="K159" s="10"/>
      <c r="L159" s="10"/>
      <c r="M159" s="10"/>
      <c r="N159" s="10"/>
      <c r="O159" s="10"/>
      <c r="P159" s="10"/>
      <c r="Q159" s="33"/>
    </row>
    <row r="160">
      <c r="A160" s="10"/>
      <c r="B160" s="10"/>
      <c r="C160" s="10"/>
      <c r="D160" s="10"/>
      <c r="E160" s="10"/>
      <c r="F160" s="10"/>
      <c r="G160" s="10"/>
      <c r="H160" s="10"/>
      <c r="I160" s="10"/>
      <c r="J160" s="10"/>
      <c r="K160" s="10"/>
      <c r="L160" s="10"/>
      <c r="M160" s="10"/>
      <c r="N160" s="10"/>
      <c r="O160" s="10"/>
      <c r="P160" s="10"/>
      <c r="Q160" s="33"/>
    </row>
    <row r="161">
      <c r="A161" s="10"/>
      <c r="B161" s="10"/>
      <c r="C161" s="10"/>
      <c r="D161" s="10"/>
      <c r="E161" s="10"/>
      <c r="F161" s="10"/>
      <c r="G161" s="10"/>
      <c r="H161" s="10"/>
      <c r="I161" s="10"/>
      <c r="J161" s="10"/>
      <c r="K161" s="10"/>
      <c r="L161" s="10"/>
      <c r="M161" s="10"/>
      <c r="N161" s="10"/>
      <c r="O161" s="10"/>
      <c r="P161" s="10"/>
      <c r="Q161" s="33"/>
    </row>
    <row r="162">
      <c r="A162" s="10"/>
      <c r="B162" s="10"/>
      <c r="C162" s="10"/>
      <c r="D162" s="10"/>
      <c r="E162" s="10"/>
      <c r="F162" s="10"/>
      <c r="G162" s="10"/>
      <c r="H162" s="10"/>
      <c r="I162" s="10"/>
      <c r="J162" s="10"/>
      <c r="K162" s="10"/>
      <c r="L162" s="10"/>
      <c r="M162" s="10"/>
      <c r="N162" s="10"/>
      <c r="O162" s="10"/>
      <c r="P162" s="10"/>
      <c r="Q162" s="33"/>
    </row>
    <row r="163">
      <c r="A163" s="10"/>
      <c r="B163" s="10"/>
      <c r="C163" s="10"/>
      <c r="D163" s="10"/>
      <c r="E163" s="10"/>
      <c r="F163" s="10"/>
      <c r="G163" s="10"/>
      <c r="H163" s="10"/>
      <c r="I163" s="10"/>
      <c r="J163" s="10"/>
      <c r="K163" s="10"/>
      <c r="L163" s="10"/>
      <c r="M163" s="10"/>
      <c r="N163" s="10"/>
      <c r="O163" s="10"/>
      <c r="P163" s="10"/>
      <c r="Q163" s="33"/>
    </row>
    <row r="164">
      <c r="A164" s="10"/>
      <c r="B164" s="10"/>
      <c r="C164" s="10"/>
      <c r="D164" s="10"/>
      <c r="E164" s="10"/>
      <c r="F164" s="10"/>
      <c r="G164" s="10"/>
      <c r="H164" s="10"/>
      <c r="I164" s="10"/>
      <c r="J164" s="10"/>
      <c r="K164" s="10"/>
      <c r="L164" s="10"/>
      <c r="M164" s="10"/>
      <c r="N164" s="10"/>
      <c r="O164" s="10"/>
      <c r="P164" s="10"/>
      <c r="Q164" s="33"/>
    </row>
    <row r="165">
      <c r="A165" s="10"/>
      <c r="B165" s="10"/>
      <c r="C165" s="10"/>
      <c r="D165" s="10"/>
      <c r="E165" s="10"/>
      <c r="F165" s="10"/>
      <c r="G165" s="10"/>
      <c r="H165" s="10"/>
      <c r="I165" s="10"/>
      <c r="J165" s="10"/>
      <c r="K165" s="10"/>
      <c r="L165" s="10"/>
      <c r="M165" s="10"/>
      <c r="N165" s="10"/>
      <c r="O165" s="10"/>
      <c r="P165" s="10"/>
      <c r="Q165" s="33"/>
    </row>
    <row r="166">
      <c r="A166" s="10"/>
      <c r="B166" s="10"/>
      <c r="C166" s="10"/>
      <c r="D166" s="10"/>
      <c r="E166" s="10"/>
      <c r="F166" s="10"/>
      <c r="G166" s="10"/>
      <c r="H166" s="10"/>
      <c r="I166" s="10"/>
      <c r="J166" s="10"/>
      <c r="K166" s="10"/>
      <c r="L166" s="10"/>
      <c r="M166" s="10"/>
      <c r="N166" s="10"/>
      <c r="O166" s="10"/>
      <c r="P166" s="10"/>
      <c r="Q166" s="33"/>
    </row>
    <row r="167">
      <c r="A167" s="10"/>
      <c r="B167" s="10"/>
      <c r="C167" s="10"/>
      <c r="D167" s="10"/>
      <c r="E167" s="10"/>
      <c r="F167" s="10"/>
      <c r="G167" s="10"/>
      <c r="H167" s="10"/>
      <c r="I167" s="10"/>
      <c r="J167" s="10"/>
      <c r="K167" s="10"/>
      <c r="L167" s="10"/>
      <c r="M167" s="10"/>
      <c r="N167" s="10"/>
      <c r="O167" s="10"/>
      <c r="P167" s="10"/>
      <c r="Q167" s="33"/>
    </row>
    <row r="168">
      <c r="A168" s="10"/>
      <c r="B168" s="10"/>
      <c r="C168" s="10"/>
      <c r="D168" s="10"/>
      <c r="E168" s="10"/>
      <c r="F168" s="10"/>
      <c r="G168" s="10"/>
      <c r="H168" s="10"/>
      <c r="I168" s="10"/>
      <c r="J168" s="10"/>
      <c r="K168" s="10"/>
      <c r="L168" s="10"/>
      <c r="M168" s="10"/>
      <c r="N168" s="10"/>
      <c r="O168" s="10"/>
      <c r="P168" s="10"/>
      <c r="Q168" s="33"/>
    </row>
    <row r="169">
      <c r="A169" s="10"/>
      <c r="B169" s="10"/>
      <c r="C169" s="10"/>
      <c r="D169" s="10"/>
      <c r="E169" s="10"/>
      <c r="F169" s="10"/>
      <c r="G169" s="10"/>
      <c r="H169" s="10"/>
      <c r="I169" s="10"/>
      <c r="J169" s="10"/>
      <c r="K169" s="10"/>
      <c r="L169" s="10"/>
      <c r="M169" s="10"/>
      <c r="N169" s="10"/>
      <c r="O169" s="10"/>
      <c r="P169" s="10"/>
      <c r="Q169" s="33"/>
    </row>
    <row r="170">
      <c r="A170" s="10"/>
      <c r="B170" s="10"/>
      <c r="C170" s="10"/>
      <c r="D170" s="10"/>
      <c r="E170" s="10"/>
      <c r="F170" s="10"/>
      <c r="G170" s="10"/>
      <c r="H170" s="10"/>
      <c r="I170" s="10"/>
      <c r="J170" s="10"/>
      <c r="K170" s="10"/>
      <c r="L170" s="10"/>
      <c r="M170" s="10"/>
      <c r="N170" s="10"/>
      <c r="O170" s="10"/>
      <c r="P170" s="10"/>
      <c r="Q170" s="33"/>
    </row>
    <row r="171">
      <c r="A171" s="10"/>
      <c r="B171" s="10"/>
      <c r="C171" s="10"/>
      <c r="D171" s="10"/>
      <c r="E171" s="10"/>
      <c r="F171" s="10"/>
      <c r="G171" s="10"/>
      <c r="H171" s="10"/>
      <c r="I171" s="10"/>
      <c r="J171" s="10"/>
      <c r="K171" s="10"/>
      <c r="L171" s="10"/>
      <c r="M171" s="10"/>
      <c r="N171" s="10"/>
      <c r="O171" s="10"/>
      <c r="P171" s="10"/>
      <c r="Q171" s="33"/>
    </row>
    <row r="172">
      <c r="A172" s="10"/>
      <c r="B172" s="10"/>
      <c r="C172" s="10"/>
      <c r="D172" s="10"/>
      <c r="E172" s="10"/>
      <c r="F172" s="10"/>
      <c r="G172" s="10"/>
      <c r="H172" s="10"/>
      <c r="I172" s="10"/>
      <c r="J172" s="10"/>
      <c r="K172" s="10"/>
      <c r="L172" s="10"/>
      <c r="M172" s="10"/>
      <c r="N172" s="10"/>
      <c r="O172" s="10"/>
      <c r="P172" s="10"/>
      <c r="Q172" s="33"/>
    </row>
    <row r="173">
      <c r="A173" s="10"/>
      <c r="B173" s="10"/>
      <c r="C173" s="10"/>
      <c r="D173" s="10"/>
      <c r="E173" s="10"/>
      <c r="F173" s="10"/>
      <c r="G173" s="10"/>
      <c r="H173" s="10"/>
      <c r="I173" s="10"/>
      <c r="J173" s="10"/>
      <c r="K173" s="10"/>
      <c r="L173" s="10"/>
      <c r="M173" s="10"/>
      <c r="N173" s="10"/>
      <c r="O173" s="10"/>
      <c r="P173" s="10"/>
      <c r="Q173" s="33"/>
    </row>
    <row r="174">
      <c r="A174" s="10"/>
      <c r="B174" s="10"/>
      <c r="C174" s="10"/>
      <c r="D174" s="10"/>
      <c r="E174" s="10"/>
      <c r="F174" s="10"/>
      <c r="G174" s="10"/>
      <c r="H174" s="10"/>
      <c r="I174" s="10"/>
      <c r="J174" s="10"/>
      <c r="K174" s="10"/>
      <c r="L174" s="10"/>
      <c r="M174" s="10"/>
      <c r="N174" s="10"/>
      <c r="O174" s="10"/>
      <c r="P174" s="10"/>
      <c r="Q174" s="33"/>
    </row>
    <row r="175">
      <c r="A175" s="10"/>
      <c r="B175" s="10"/>
      <c r="C175" s="10"/>
      <c r="D175" s="10"/>
      <c r="E175" s="10"/>
      <c r="F175" s="10"/>
      <c r="G175" s="10"/>
      <c r="H175" s="10"/>
      <c r="I175" s="10"/>
      <c r="J175" s="10"/>
      <c r="K175" s="10"/>
      <c r="L175" s="10"/>
      <c r="M175" s="10"/>
      <c r="N175" s="10"/>
      <c r="O175" s="10"/>
      <c r="P175" s="10"/>
      <c r="Q175" s="33"/>
    </row>
    <row r="176">
      <c r="A176" s="10"/>
      <c r="B176" s="10"/>
      <c r="C176" s="10"/>
      <c r="D176" s="10"/>
      <c r="E176" s="10"/>
      <c r="F176" s="10"/>
      <c r="G176" s="10"/>
      <c r="H176" s="10"/>
      <c r="I176" s="10"/>
      <c r="J176" s="10"/>
      <c r="K176" s="10"/>
      <c r="L176" s="10"/>
      <c r="M176" s="10"/>
      <c r="N176" s="10"/>
      <c r="O176" s="10"/>
      <c r="P176" s="10"/>
      <c r="Q176" s="33"/>
    </row>
    <row r="177">
      <c r="A177" s="10"/>
      <c r="B177" s="10"/>
      <c r="C177" s="10"/>
      <c r="D177" s="10"/>
      <c r="E177" s="10"/>
      <c r="F177" s="10"/>
      <c r="G177" s="10"/>
      <c r="H177" s="10"/>
      <c r="I177" s="10"/>
      <c r="J177" s="10"/>
      <c r="K177" s="10"/>
      <c r="L177" s="10"/>
      <c r="M177" s="10"/>
      <c r="N177" s="10"/>
      <c r="O177" s="10"/>
      <c r="P177" s="10"/>
      <c r="Q177" s="33"/>
    </row>
    <row r="178">
      <c r="A178" s="10"/>
      <c r="B178" s="10"/>
      <c r="C178" s="10"/>
      <c r="D178" s="10"/>
      <c r="E178" s="10"/>
      <c r="F178" s="10"/>
      <c r="G178" s="10"/>
      <c r="H178" s="10"/>
      <c r="I178" s="10"/>
      <c r="J178" s="10"/>
      <c r="K178" s="10"/>
      <c r="L178" s="10"/>
      <c r="M178" s="10"/>
      <c r="N178" s="10"/>
      <c r="O178" s="10"/>
      <c r="P178" s="10"/>
      <c r="Q178" s="33"/>
    </row>
    <row r="179">
      <c r="A179" s="10"/>
      <c r="B179" s="10"/>
      <c r="C179" s="10"/>
      <c r="D179" s="10"/>
      <c r="E179" s="10"/>
      <c r="F179" s="10"/>
      <c r="G179" s="10"/>
      <c r="H179" s="10"/>
      <c r="I179" s="10"/>
      <c r="J179" s="10"/>
      <c r="K179" s="10"/>
      <c r="L179" s="10"/>
      <c r="M179" s="10"/>
      <c r="N179" s="10"/>
      <c r="O179" s="10"/>
      <c r="P179" s="10"/>
      <c r="Q179" s="33"/>
    </row>
    <row r="180">
      <c r="A180" s="10"/>
      <c r="B180" s="10"/>
      <c r="C180" s="10"/>
      <c r="D180" s="10"/>
      <c r="E180" s="10"/>
      <c r="F180" s="10"/>
      <c r="G180" s="10"/>
      <c r="H180" s="10"/>
      <c r="I180" s="10"/>
      <c r="J180" s="10"/>
      <c r="K180" s="10"/>
      <c r="L180" s="10"/>
      <c r="M180" s="10"/>
      <c r="N180" s="10"/>
      <c r="O180" s="10"/>
      <c r="P180" s="10"/>
      <c r="Q180" s="33"/>
    </row>
    <row r="181">
      <c r="A181" s="10"/>
      <c r="B181" s="10"/>
      <c r="C181" s="10"/>
      <c r="D181" s="10"/>
      <c r="E181" s="10"/>
      <c r="F181" s="10"/>
      <c r="G181" s="10"/>
      <c r="H181" s="10"/>
      <c r="I181" s="10"/>
      <c r="J181" s="10"/>
      <c r="K181" s="10"/>
      <c r="L181" s="10"/>
      <c r="M181" s="10"/>
      <c r="N181" s="10"/>
      <c r="O181" s="10"/>
      <c r="P181" s="10"/>
      <c r="Q181" s="33"/>
    </row>
    <row r="182">
      <c r="A182" s="10"/>
      <c r="B182" s="10"/>
      <c r="C182" s="10"/>
      <c r="D182" s="10"/>
      <c r="E182" s="10"/>
      <c r="F182" s="10"/>
      <c r="G182" s="10"/>
      <c r="H182" s="10"/>
      <c r="I182" s="10"/>
      <c r="J182" s="10"/>
      <c r="K182" s="10"/>
      <c r="L182" s="10"/>
      <c r="M182" s="10"/>
      <c r="N182" s="10"/>
      <c r="O182" s="10"/>
      <c r="P182" s="10"/>
      <c r="Q182" s="33"/>
    </row>
    <row r="183">
      <c r="A183" s="10"/>
      <c r="B183" s="10"/>
      <c r="C183" s="10"/>
      <c r="D183" s="10"/>
      <c r="E183" s="10"/>
      <c r="F183" s="10"/>
      <c r="G183" s="10"/>
      <c r="H183" s="10"/>
      <c r="I183" s="10"/>
      <c r="J183" s="10"/>
      <c r="K183" s="10"/>
      <c r="L183" s="10"/>
      <c r="M183" s="10"/>
      <c r="N183" s="10"/>
      <c r="O183" s="10"/>
      <c r="P183" s="10"/>
      <c r="Q183" s="33"/>
    </row>
    <row r="184">
      <c r="A184" s="10"/>
      <c r="B184" s="10"/>
      <c r="C184" s="10"/>
      <c r="D184" s="10"/>
      <c r="E184" s="10"/>
      <c r="F184" s="10"/>
      <c r="G184" s="10"/>
      <c r="H184" s="10"/>
      <c r="I184" s="10"/>
      <c r="J184" s="10"/>
      <c r="K184" s="10"/>
      <c r="L184" s="10"/>
      <c r="M184" s="10"/>
      <c r="N184" s="10"/>
      <c r="O184" s="10"/>
      <c r="P184" s="10"/>
      <c r="Q184" s="33"/>
    </row>
    <row r="185">
      <c r="A185" s="10"/>
      <c r="B185" s="10"/>
      <c r="C185" s="10"/>
      <c r="D185" s="10"/>
      <c r="E185" s="10"/>
      <c r="F185" s="10"/>
      <c r="G185" s="10"/>
      <c r="H185" s="10"/>
      <c r="I185" s="10"/>
      <c r="J185" s="10"/>
      <c r="K185" s="10"/>
      <c r="L185" s="10"/>
      <c r="M185" s="10"/>
      <c r="N185" s="10"/>
      <c r="O185" s="10"/>
      <c r="P185" s="10"/>
      <c r="Q185" s="33"/>
    </row>
    <row r="186">
      <c r="A186" s="10"/>
      <c r="B186" s="10"/>
      <c r="C186" s="10"/>
      <c r="D186" s="10"/>
      <c r="E186" s="10"/>
      <c r="F186" s="10"/>
      <c r="G186" s="10"/>
      <c r="H186" s="10"/>
      <c r="I186" s="10"/>
      <c r="J186" s="10"/>
      <c r="K186" s="10"/>
      <c r="L186" s="10"/>
      <c r="M186" s="10"/>
      <c r="N186" s="10"/>
      <c r="O186" s="10"/>
      <c r="P186" s="10"/>
      <c r="Q186" s="33"/>
    </row>
    <row r="187">
      <c r="A187" s="10"/>
      <c r="B187" s="10"/>
      <c r="C187" s="10"/>
      <c r="D187" s="10"/>
      <c r="E187" s="10"/>
      <c r="F187" s="10"/>
      <c r="G187" s="10"/>
      <c r="H187" s="10"/>
      <c r="I187" s="10"/>
      <c r="J187" s="10"/>
      <c r="K187" s="10"/>
      <c r="L187" s="10"/>
      <c r="M187" s="10"/>
      <c r="N187" s="10"/>
      <c r="O187" s="10"/>
      <c r="P187" s="10"/>
      <c r="Q187" s="33"/>
    </row>
    <row r="188">
      <c r="A188" s="10"/>
      <c r="B188" s="10"/>
      <c r="C188" s="10"/>
      <c r="D188" s="10"/>
      <c r="E188" s="10"/>
      <c r="F188" s="10"/>
      <c r="G188" s="10"/>
      <c r="H188" s="10"/>
      <c r="I188" s="10"/>
      <c r="J188" s="10"/>
      <c r="K188" s="10"/>
      <c r="L188" s="10"/>
      <c r="M188" s="10"/>
      <c r="N188" s="10"/>
      <c r="O188" s="10"/>
      <c r="P188" s="10"/>
      <c r="Q188" s="33"/>
    </row>
    <row r="189">
      <c r="A189" s="10"/>
      <c r="B189" s="10"/>
      <c r="C189" s="10"/>
      <c r="D189" s="10"/>
      <c r="E189" s="10"/>
      <c r="F189" s="10"/>
      <c r="G189" s="10"/>
      <c r="H189" s="10"/>
      <c r="I189" s="10"/>
      <c r="J189" s="10"/>
      <c r="K189" s="10"/>
      <c r="L189" s="10"/>
      <c r="M189" s="10"/>
      <c r="N189" s="10"/>
      <c r="O189" s="10"/>
      <c r="P189" s="10"/>
      <c r="Q189" s="33"/>
    </row>
    <row r="190">
      <c r="A190" s="10"/>
      <c r="B190" s="10"/>
      <c r="C190" s="10"/>
      <c r="D190" s="10"/>
      <c r="E190" s="10"/>
      <c r="F190" s="10"/>
      <c r="G190" s="10"/>
      <c r="H190" s="10"/>
      <c r="I190" s="10"/>
      <c r="J190" s="10"/>
      <c r="K190" s="10"/>
      <c r="L190" s="10"/>
      <c r="M190" s="10"/>
      <c r="N190" s="10"/>
      <c r="O190" s="10"/>
      <c r="P190" s="10"/>
      <c r="Q190" s="33"/>
    </row>
    <row r="191">
      <c r="A191" s="10"/>
      <c r="B191" s="10"/>
      <c r="C191" s="10"/>
      <c r="D191" s="10"/>
      <c r="E191" s="10"/>
      <c r="F191" s="10"/>
      <c r="G191" s="10"/>
      <c r="H191" s="10"/>
      <c r="I191" s="10"/>
      <c r="J191" s="10"/>
      <c r="K191" s="10"/>
      <c r="L191" s="10"/>
      <c r="M191" s="10"/>
      <c r="N191" s="10"/>
      <c r="O191" s="10"/>
      <c r="P191" s="10"/>
      <c r="Q191" s="33"/>
    </row>
    <row r="192">
      <c r="A192" s="10"/>
      <c r="B192" s="10"/>
      <c r="C192" s="10"/>
      <c r="D192" s="10"/>
      <c r="E192" s="10"/>
      <c r="F192" s="10"/>
      <c r="G192" s="10"/>
      <c r="H192" s="10"/>
      <c r="I192" s="10"/>
      <c r="J192" s="10"/>
      <c r="K192" s="10"/>
      <c r="L192" s="10"/>
      <c r="M192" s="10"/>
      <c r="N192" s="10"/>
      <c r="O192" s="10"/>
      <c r="P192" s="10"/>
      <c r="Q192" s="33"/>
    </row>
    <row r="193">
      <c r="A193" s="10"/>
      <c r="B193" s="10"/>
      <c r="C193" s="10"/>
      <c r="D193" s="10"/>
      <c r="E193" s="10"/>
      <c r="F193" s="10"/>
      <c r="G193" s="10"/>
      <c r="H193" s="10"/>
      <c r="I193" s="10"/>
      <c r="J193" s="10"/>
      <c r="K193" s="10"/>
      <c r="L193" s="10"/>
      <c r="M193" s="10"/>
      <c r="N193" s="10"/>
      <c r="O193" s="10"/>
      <c r="P193" s="10"/>
      <c r="Q193" s="33"/>
    </row>
    <row r="194">
      <c r="A194" s="10"/>
      <c r="B194" s="10"/>
      <c r="C194" s="10"/>
      <c r="D194" s="10"/>
      <c r="E194" s="10"/>
      <c r="F194" s="10"/>
      <c r="G194" s="10"/>
      <c r="H194" s="10"/>
      <c r="I194" s="10"/>
      <c r="J194" s="10"/>
      <c r="K194" s="10"/>
      <c r="L194" s="10"/>
      <c r="M194" s="10"/>
      <c r="N194" s="10"/>
      <c r="O194" s="10"/>
      <c r="P194" s="10"/>
      <c r="Q194" s="33"/>
    </row>
    <row r="195">
      <c r="A195" s="10"/>
      <c r="B195" s="10"/>
      <c r="C195" s="10"/>
      <c r="D195" s="10"/>
      <c r="E195" s="10"/>
      <c r="F195" s="10"/>
      <c r="G195" s="10"/>
      <c r="H195" s="10"/>
      <c r="I195" s="10"/>
      <c r="J195" s="10"/>
      <c r="K195" s="10"/>
      <c r="L195" s="10"/>
      <c r="M195" s="10"/>
      <c r="N195" s="10"/>
      <c r="O195" s="10"/>
      <c r="P195" s="10"/>
      <c r="Q195" s="33"/>
    </row>
    <row r="196">
      <c r="A196" s="10"/>
      <c r="B196" s="10"/>
      <c r="C196" s="10"/>
      <c r="D196" s="10"/>
      <c r="E196" s="10"/>
      <c r="F196" s="10"/>
      <c r="G196" s="10"/>
      <c r="H196" s="10"/>
      <c r="I196" s="10"/>
      <c r="J196" s="10"/>
      <c r="K196" s="10"/>
      <c r="L196" s="10"/>
      <c r="M196" s="10"/>
      <c r="N196" s="10"/>
      <c r="O196" s="10"/>
      <c r="P196" s="10"/>
      <c r="Q196" s="33"/>
    </row>
    <row r="197">
      <c r="A197" s="10"/>
      <c r="B197" s="10"/>
      <c r="C197" s="10"/>
      <c r="D197" s="10"/>
      <c r="E197" s="10"/>
      <c r="F197" s="10"/>
      <c r="G197" s="10"/>
      <c r="H197" s="10"/>
      <c r="I197" s="10"/>
      <c r="J197" s="10"/>
      <c r="K197" s="10"/>
      <c r="L197" s="10"/>
      <c r="M197" s="10"/>
      <c r="N197" s="10"/>
      <c r="O197" s="10"/>
      <c r="P197" s="10"/>
      <c r="Q197" s="33"/>
    </row>
    <row r="198">
      <c r="A198" s="10"/>
      <c r="B198" s="10"/>
      <c r="C198" s="10"/>
      <c r="D198" s="10"/>
      <c r="E198" s="10"/>
      <c r="F198" s="10"/>
      <c r="G198" s="10"/>
      <c r="H198" s="10"/>
      <c r="I198" s="10"/>
      <c r="J198" s="10"/>
      <c r="K198" s="10"/>
      <c r="L198" s="10"/>
      <c r="M198" s="10"/>
      <c r="N198" s="10"/>
      <c r="O198" s="10"/>
      <c r="P198" s="10"/>
      <c r="Q198" s="33"/>
    </row>
    <row r="199">
      <c r="A199" s="10"/>
      <c r="B199" s="10"/>
      <c r="C199" s="10"/>
      <c r="D199" s="10"/>
      <c r="E199" s="10"/>
      <c r="F199" s="10"/>
      <c r="G199" s="10"/>
      <c r="H199" s="10"/>
      <c r="I199" s="10"/>
      <c r="J199" s="10"/>
      <c r="K199" s="10"/>
      <c r="L199" s="10"/>
      <c r="M199" s="10"/>
      <c r="N199" s="10"/>
      <c r="O199" s="10"/>
      <c r="P199" s="10"/>
      <c r="Q199" s="33"/>
    </row>
    <row r="200">
      <c r="A200" s="10"/>
      <c r="B200" s="10"/>
      <c r="C200" s="10"/>
      <c r="D200" s="10"/>
      <c r="E200" s="10"/>
      <c r="F200" s="10"/>
      <c r="G200" s="10"/>
      <c r="H200" s="10"/>
      <c r="I200" s="10"/>
      <c r="J200" s="10"/>
      <c r="K200" s="10"/>
      <c r="L200" s="10"/>
      <c r="M200" s="10"/>
      <c r="N200" s="10"/>
      <c r="O200" s="10"/>
      <c r="P200" s="10"/>
      <c r="Q200" s="33"/>
    </row>
    <row r="201">
      <c r="A201" s="10"/>
      <c r="B201" s="10"/>
      <c r="C201" s="10"/>
      <c r="D201" s="10"/>
      <c r="E201" s="10"/>
      <c r="F201" s="10"/>
      <c r="G201" s="10"/>
      <c r="H201" s="10"/>
      <c r="I201" s="10"/>
      <c r="J201" s="10"/>
      <c r="K201" s="10"/>
      <c r="L201" s="10"/>
      <c r="M201" s="10"/>
      <c r="N201" s="10"/>
      <c r="O201" s="10"/>
      <c r="P201" s="10"/>
      <c r="Q201" s="33"/>
    </row>
    <row r="202">
      <c r="A202" s="10"/>
      <c r="B202" s="10"/>
      <c r="C202" s="10"/>
      <c r="D202" s="10"/>
      <c r="E202" s="10"/>
      <c r="F202" s="10"/>
      <c r="G202" s="10"/>
      <c r="H202" s="10"/>
      <c r="I202" s="10"/>
      <c r="J202" s="10"/>
      <c r="K202" s="10"/>
      <c r="L202" s="10"/>
      <c r="M202" s="10"/>
      <c r="N202" s="10"/>
      <c r="O202" s="10"/>
      <c r="P202" s="10"/>
      <c r="Q202" s="33"/>
    </row>
    <row r="203">
      <c r="A203" s="10"/>
      <c r="B203" s="10"/>
      <c r="C203" s="10"/>
      <c r="D203" s="10"/>
      <c r="E203" s="10"/>
      <c r="F203" s="10"/>
      <c r="G203" s="10"/>
      <c r="H203" s="10"/>
      <c r="I203" s="10"/>
      <c r="J203" s="10"/>
      <c r="K203" s="10"/>
      <c r="L203" s="10"/>
      <c r="M203" s="10"/>
      <c r="N203" s="10"/>
      <c r="O203" s="10"/>
      <c r="P203" s="10"/>
      <c r="Q203" s="33"/>
    </row>
    <row r="204">
      <c r="A204" s="10"/>
      <c r="B204" s="10"/>
      <c r="C204" s="10"/>
      <c r="D204" s="10"/>
      <c r="E204" s="10"/>
      <c r="F204" s="10"/>
      <c r="G204" s="10"/>
      <c r="H204" s="10"/>
      <c r="I204" s="10"/>
      <c r="J204" s="10"/>
      <c r="K204" s="10"/>
      <c r="L204" s="10"/>
      <c r="M204" s="10"/>
      <c r="N204" s="10"/>
      <c r="O204" s="10"/>
      <c r="P204" s="10"/>
      <c r="Q204" s="33"/>
    </row>
    <row r="205">
      <c r="A205" s="10"/>
      <c r="B205" s="10"/>
      <c r="C205" s="10"/>
      <c r="D205" s="10"/>
      <c r="E205" s="10"/>
      <c r="F205" s="10"/>
      <c r="G205" s="10"/>
      <c r="H205" s="10"/>
      <c r="I205" s="10"/>
      <c r="J205" s="10"/>
      <c r="K205" s="10"/>
      <c r="L205" s="10"/>
      <c r="M205" s="10"/>
      <c r="N205" s="10"/>
      <c r="O205" s="10"/>
      <c r="P205" s="10"/>
      <c r="Q205" s="33"/>
    </row>
    <row r="206">
      <c r="A206" s="10"/>
      <c r="B206" s="10"/>
      <c r="C206" s="10"/>
      <c r="D206" s="10"/>
      <c r="E206" s="10"/>
      <c r="F206" s="10"/>
      <c r="G206" s="10"/>
      <c r="H206" s="10"/>
      <c r="I206" s="10"/>
      <c r="J206" s="10"/>
      <c r="K206" s="10"/>
      <c r="L206" s="10"/>
      <c r="M206" s="10"/>
      <c r="N206" s="10"/>
      <c r="O206" s="10"/>
      <c r="P206" s="10"/>
      <c r="Q206" s="33"/>
    </row>
    <row r="207">
      <c r="A207" s="10"/>
      <c r="B207" s="10"/>
      <c r="C207" s="10"/>
      <c r="D207" s="10"/>
      <c r="E207" s="10"/>
      <c r="F207" s="10"/>
      <c r="G207" s="10"/>
      <c r="H207" s="10"/>
      <c r="I207" s="10"/>
      <c r="J207" s="10"/>
      <c r="K207" s="10"/>
      <c r="L207" s="10"/>
      <c r="M207" s="10"/>
      <c r="N207" s="10"/>
      <c r="O207" s="10"/>
      <c r="P207" s="10"/>
      <c r="Q207" s="33"/>
    </row>
    <row r="208">
      <c r="A208" s="10"/>
      <c r="B208" s="10"/>
      <c r="C208" s="10"/>
      <c r="D208" s="10"/>
      <c r="E208" s="10"/>
      <c r="F208" s="10"/>
      <c r="G208" s="10"/>
      <c r="H208" s="10"/>
      <c r="I208" s="10"/>
      <c r="J208" s="10"/>
      <c r="K208" s="10"/>
      <c r="L208" s="10"/>
      <c r="M208" s="10"/>
      <c r="N208" s="10"/>
      <c r="O208" s="10"/>
      <c r="P208" s="10"/>
      <c r="Q208" s="33"/>
    </row>
    <row r="209">
      <c r="A209" s="10"/>
      <c r="B209" s="10"/>
      <c r="C209" s="10"/>
      <c r="D209" s="10"/>
      <c r="E209" s="10"/>
      <c r="F209" s="10"/>
      <c r="G209" s="10"/>
      <c r="H209" s="10"/>
      <c r="I209" s="10"/>
      <c r="J209" s="10"/>
      <c r="K209" s="10"/>
      <c r="L209" s="10"/>
      <c r="M209" s="10"/>
      <c r="N209" s="10"/>
      <c r="O209" s="10"/>
      <c r="P209" s="10"/>
      <c r="Q209" s="33"/>
    </row>
    <row r="210">
      <c r="A210" s="10"/>
      <c r="B210" s="10"/>
      <c r="C210" s="10"/>
      <c r="D210" s="10"/>
      <c r="E210" s="10"/>
      <c r="F210" s="10"/>
      <c r="G210" s="10"/>
      <c r="H210" s="10"/>
      <c r="I210" s="10"/>
      <c r="J210" s="10"/>
      <c r="K210" s="10"/>
      <c r="L210" s="10"/>
      <c r="M210" s="10"/>
      <c r="N210" s="10"/>
      <c r="O210" s="10"/>
      <c r="P210" s="10"/>
      <c r="Q210" s="33"/>
    </row>
    <row r="211">
      <c r="A211" s="10"/>
      <c r="B211" s="10"/>
      <c r="C211" s="10"/>
      <c r="D211" s="10"/>
      <c r="E211" s="10"/>
      <c r="F211" s="10"/>
      <c r="G211" s="10"/>
      <c r="H211" s="10"/>
      <c r="I211" s="10"/>
      <c r="J211" s="10"/>
      <c r="K211" s="10"/>
      <c r="L211" s="10"/>
      <c r="M211" s="10"/>
      <c r="N211" s="10"/>
      <c r="O211" s="10"/>
      <c r="P211" s="10"/>
      <c r="Q211" s="33"/>
    </row>
    <row r="212">
      <c r="A212" s="10"/>
      <c r="B212" s="10"/>
      <c r="C212" s="10"/>
      <c r="D212" s="10"/>
      <c r="E212" s="10"/>
      <c r="F212" s="10"/>
      <c r="G212" s="10"/>
      <c r="H212" s="10"/>
      <c r="I212" s="10"/>
      <c r="J212" s="10"/>
      <c r="K212" s="10"/>
      <c r="L212" s="10"/>
      <c r="M212" s="10"/>
      <c r="N212" s="10"/>
      <c r="O212" s="10"/>
      <c r="P212" s="10"/>
      <c r="Q212" s="33"/>
    </row>
    <row r="213">
      <c r="A213" s="10"/>
      <c r="B213" s="10"/>
      <c r="C213" s="10"/>
      <c r="D213" s="10"/>
      <c r="E213" s="10"/>
      <c r="F213" s="10"/>
      <c r="G213" s="10"/>
      <c r="H213" s="10"/>
      <c r="I213" s="10"/>
      <c r="J213" s="10"/>
      <c r="K213" s="10"/>
      <c r="L213" s="10"/>
      <c r="M213" s="10"/>
      <c r="N213" s="10"/>
      <c r="O213" s="10"/>
      <c r="P213" s="10"/>
      <c r="Q213" s="33"/>
    </row>
    <row r="214">
      <c r="A214" s="10"/>
      <c r="B214" s="10"/>
      <c r="C214" s="10"/>
      <c r="D214" s="10"/>
      <c r="E214" s="10"/>
      <c r="F214" s="10"/>
      <c r="G214" s="10"/>
      <c r="H214" s="10"/>
      <c r="I214" s="10"/>
      <c r="J214" s="10"/>
      <c r="K214" s="10"/>
      <c r="L214" s="10"/>
      <c r="M214" s="10"/>
      <c r="N214" s="10"/>
      <c r="O214" s="10"/>
      <c r="P214" s="10"/>
      <c r="Q214" s="33"/>
    </row>
    <row r="215">
      <c r="A215" s="10"/>
      <c r="B215" s="10"/>
      <c r="C215" s="10"/>
      <c r="D215" s="10"/>
      <c r="E215" s="10"/>
      <c r="F215" s="10"/>
      <c r="G215" s="10"/>
      <c r="H215" s="10"/>
      <c r="I215" s="10"/>
      <c r="J215" s="10"/>
      <c r="K215" s="10"/>
      <c r="L215" s="10"/>
      <c r="M215" s="10"/>
      <c r="N215" s="10"/>
      <c r="O215" s="10"/>
      <c r="P215" s="10"/>
      <c r="Q215" s="33"/>
    </row>
    <row r="216">
      <c r="A216" s="10"/>
      <c r="B216" s="10"/>
      <c r="C216" s="10"/>
      <c r="D216" s="10"/>
      <c r="E216" s="10"/>
      <c r="F216" s="10"/>
      <c r="G216" s="10"/>
      <c r="H216" s="10"/>
      <c r="I216" s="10"/>
      <c r="J216" s="10"/>
      <c r="K216" s="10"/>
      <c r="L216" s="10"/>
      <c r="M216" s="10"/>
      <c r="N216" s="10"/>
      <c r="O216" s="10"/>
      <c r="P216" s="10"/>
      <c r="Q216" s="33"/>
    </row>
    <row r="217">
      <c r="A217" s="10"/>
      <c r="B217" s="10"/>
      <c r="C217" s="10"/>
      <c r="D217" s="10"/>
      <c r="E217" s="10"/>
      <c r="F217" s="10"/>
      <c r="G217" s="10"/>
      <c r="H217" s="10"/>
      <c r="I217" s="10"/>
      <c r="J217" s="10"/>
      <c r="K217" s="10"/>
      <c r="L217" s="10"/>
      <c r="M217" s="10"/>
      <c r="N217" s="10"/>
      <c r="O217" s="10"/>
      <c r="P217" s="10"/>
      <c r="Q217" s="33"/>
    </row>
    <row r="218">
      <c r="A218" s="10"/>
      <c r="B218" s="10"/>
      <c r="C218" s="10"/>
      <c r="D218" s="10"/>
      <c r="E218" s="10"/>
      <c r="F218" s="10"/>
      <c r="G218" s="10"/>
      <c r="H218" s="10"/>
      <c r="I218" s="10"/>
      <c r="J218" s="10"/>
      <c r="K218" s="10"/>
      <c r="L218" s="10"/>
      <c r="M218" s="10"/>
      <c r="N218" s="10"/>
      <c r="O218" s="10"/>
      <c r="P218" s="10"/>
      <c r="Q218" s="33"/>
    </row>
    <row r="219">
      <c r="A219" s="10"/>
      <c r="B219" s="10"/>
      <c r="C219" s="10"/>
      <c r="D219" s="10"/>
      <c r="E219" s="10"/>
      <c r="F219" s="10"/>
      <c r="G219" s="10"/>
      <c r="H219" s="10"/>
      <c r="I219" s="10"/>
      <c r="J219" s="10"/>
      <c r="K219" s="10"/>
      <c r="L219" s="10"/>
      <c r="M219" s="10"/>
      <c r="N219" s="10"/>
      <c r="O219" s="10"/>
      <c r="P219" s="10"/>
      <c r="Q219" s="33"/>
    </row>
    <row r="220">
      <c r="A220" s="10"/>
      <c r="B220" s="10"/>
      <c r="C220" s="10"/>
      <c r="D220" s="10"/>
      <c r="E220" s="10"/>
      <c r="F220" s="10"/>
      <c r="G220" s="10"/>
      <c r="H220" s="10"/>
      <c r="I220" s="10"/>
      <c r="J220" s="10"/>
      <c r="K220" s="10"/>
      <c r="L220" s="10"/>
      <c r="M220" s="10"/>
      <c r="N220" s="10"/>
      <c r="O220" s="10"/>
      <c r="P220" s="10"/>
      <c r="Q220" s="33"/>
    </row>
    <row r="221">
      <c r="A221" s="10"/>
      <c r="B221" s="10"/>
      <c r="C221" s="10"/>
      <c r="D221" s="10"/>
      <c r="E221" s="10"/>
      <c r="F221" s="10"/>
      <c r="G221" s="10"/>
      <c r="H221" s="10"/>
      <c r="I221" s="10"/>
      <c r="J221" s="10"/>
      <c r="K221" s="10"/>
      <c r="L221" s="10"/>
      <c r="M221" s="10"/>
      <c r="N221" s="10"/>
      <c r="O221" s="10"/>
      <c r="P221" s="10"/>
      <c r="Q221" s="33"/>
    </row>
    <row r="222">
      <c r="A222" s="10"/>
      <c r="B222" s="10"/>
      <c r="C222" s="10"/>
      <c r="D222" s="10"/>
      <c r="E222" s="10"/>
      <c r="F222" s="10"/>
      <c r="G222" s="10"/>
      <c r="H222" s="10"/>
      <c r="I222" s="10"/>
      <c r="J222" s="10"/>
      <c r="K222" s="10"/>
      <c r="L222" s="10"/>
      <c r="M222" s="10"/>
      <c r="N222" s="10"/>
      <c r="O222" s="10"/>
      <c r="P222" s="10"/>
      <c r="Q222" s="33"/>
    </row>
    <row r="223">
      <c r="A223" s="10"/>
      <c r="B223" s="10"/>
      <c r="C223" s="10"/>
      <c r="D223" s="10"/>
      <c r="E223" s="10"/>
      <c r="F223" s="10"/>
      <c r="G223" s="10"/>
      <c r="H223" s="10"/>
      <c r="I223" s="10"/>
      <c r="J223" s="10"/>
      <c r="K223" s="10"/>
      <c r="L223" s="10"/>
      <c r="M223" s="10"/>
      <c r="N223" s="10"/>
      <c r="O223" s="10"/>
      <c r="P223" s="10"/>
      <c r="Q223" s="33"/>
    </row>
    <row r="224">
      <c r="A224" s="10"/>
      <c r="B224" s="10"/>
      <c r="C224" s="10"/>
      <c r="D224" s="10"/>
      <c r="E224" s="10"/>
      <c r="F224" s="10"/>
      <c r="G224" s="10"/>
      <c r="H224" s="10"/>
      <c r="I224" s="10"/>
      <c r="J224" s="10"/>
      <c r="K224" s="10"/>
      <c r="L224" s="10"/>
      <c r="M224" s="10"/>
      <c r="N224" s="10"/>
      <c r="O224" s="10"/>
      <c r="P224" s="10"/>
      <c r="Q224" s="33"/>
    </row>
    <row r="225">
      <c r="A225" s="10"/>
      <c r="B225" s="10"/>
      <c r="C225" s="10"/>
      <c r="D225" s="10"/>
      <c r="E225" s="10"/>
      <c r="F225" s="10"/>
      <c r="G225" s="10"/>
      <c r="H225" s="10"/>
      <c r="I225" s="10"/>
      <c r="J225" s="10"/>
      <c r="K225" s="10"/>
      <c r="L225" s="10"/>
      <c r="M225" s="10"/>
      <c r="N225" s="10"/>
      <c r="O225" s="10"/>
      <c r="P225" s="10"/>
      <c r="Q225" s="33"/>
    </row>
    <row r="226">
      <c r="A226" s="10"/>
      <c r="B226" s="10"/>
      <c r="C226" s="10"/>
      <c r="D226" s="10"/>
      <c r="E226" s="10"/>
      <c r="F226" s="10"/>
      <c r="G226" s="10"/>
      <c r="H226" s="10"/>
      <c r="I226" s="10"/>
      <c r="J226" s="10"/>
      <c r="K226" s="10"/>
      <c r="L226" s="10"/>
      <c r="M226" s="10"/>
      <c r="N226" s="10"/>
      <c r="O226" s="10"/>
      <c r="P226" s="10"/>
      <c r="Q226" s="33"/>
    </row>
    <row r="227">
      <c r="A227" s="10"/>
      <c r="B227" s="10"/>
      <c r="C227" s="10"/>
      <c r="D227" s="10"/>
      <c r="E227" s="10"/>
      <c r="F227" s="10"/>
      <c r="G227" s="10"/>
      <c r="H227" s="10"/>
      <c r="I227" s="10"/>
      <c r="J227" s="10"/>
      <c r="K227" s="10"/>
      <c r="L227" s="10"/>
      <c r="M227" s="10"/>
      <c r="N227" s="10"/>
      <c r="O227" s="10"/>
      <c r="P227" s="10"/>
      <c r="Q227" s="33"/>
    </row>
    <row r="228">
      <c r="A228" s="10"/>
      <c r="B228" s="10"/>
      <c r="C228" s="10"/>
      <c r="D228" s="10"/>
      <c r="E228" s="10"/>
      <c r="F228" s="10"/>
      <c r="G228" s="10"/>
      <c r="H228" s="10"/>
      <c r="I228" s="10"/>
      <c r="J228" s="10"/>
      <c r="K228" s="10"/>
      <c r="L228" s="10"/>
      <c r="M228" s="10"/>
      <c r="N228" s="10"/>
      <c r="O228" s="10"/>
      <c r="P228" s="10"/>
      <c r="Q228" s="33"/>
    </row>
    <row r="229">
      <c r="A229" s="10"/>
      <c r="B229" s="10"/>
      <c r="C229" s="10"/>
      <c r="D229" s="10"/>
      <c r="E229" s="10"/>
      <c r="F229" s="10"/>
      <c r="G229" s="10"/>
      <c r="H229" s="10"/>
      <c r="I229" s="10"/>
      <c r="J229" s="10"/>
      <c r="K229" s="10"/>
      <c r="L229" s="10"/>
      <c r="M229" s="10"/>
      <c r="N229" s="10"/>
      <c r="O229" s="10"/>
      <c r="P229" s="10"/>
      <c r="Q229" s="33"/>
    </row>
    <row r="230">
      <c r="A230" s="10"/>
      <c r="B230" s="10"/>
      <c r="C230" s="10"/>
      <c r="D230" s="10"/>
      <c r="E230" s="10"/>
      <c r="F230" s="10"/>
      <c r="G230" s="10"/>
      <c r="H230" s="10"/>
      <c r="I230" s="10"/>
      <c r="J230" s="10"/>
      <c r="K230" s="10"/>
      <c r="L230" s="10"/>
      <c r="M230" s="10"/>
      <c r="N230" s="10"/>
      <c r="O230" s="10"/>
      <c r="P230" s="10"/>
      <c r="Q230" s="33"/>
    </row>
    <row r="231">
      <c r="A231" s="10"/>
      <c r="B231" s="10"/>
      <c r="C231" s="10"/>
      <c r="D231" s="10"/>
      <c r="E231" s="10"/>
      <c r="F231" s="10"/>
      <c r="G231" s="10"/>
      <c r="H231" s="10"/>
      <c r="I231" s="10"/>
      <c r="J231" s="10"/>
      <c r="K231" s="10"/>
      <c r="L231" s="10"/>
      <c r="M231" s="10"/>
      <c r="N231" s="10"/>
      <c r="O231" s="10"/>
      <c r="P231" s="10"/>
      <c r="Q231" s="33"/>
    </row>
    <row r="232">
      <c r="A232" s="10"/>
      <c r="B232" s="10"/>
      <c r="C232" s="10"/>
      <c r="D232" s="10"/>
      <c r="E232" s="10"/>
      <c r="F232" s="10"/>
      <c r="G232" s="10"/>
      <c r="H232" s="10"/>
      <c r="I232" s="10"/>
      <c r="J232" s="10"/>
      <c r="K232" s="10"/>
      <c r="L232" s="10"/>
      <c r="M232" s="10"/>
      <c r="N232" s="10"/>
      <c r="O232" s="10"/>
      <c r="P232" s="10"/>
      <c r="Q232" s="33"/>
    </row>
    <row r="233">
      <c r="A233" s="10"/>
      <c r="B233" s="10"/>
      <c r="C233" s="10"/>
      <c r="D233" s="10"/>
      <c r="E233" s="10"/>
      <c r="F233" s="10"/>
      <c r="G233" s="10"/>
      <c r="H233" s="10"/>
      <c r="I233" s="10"/>
      <c r="J233" s="10"/>
      <c r="K233" s="10"/>
      <c r="L233" s="10"/>
      <c r="M233" s="10"/>
      <c r="N233" s="10"/>
      <c r="O233" s="10"/>
      <c r="P233" s="10"/>
      <c r="Q233" s="33"/>
    </row>
    <row r="234">
      <c r="A234" s="10"/>
      <c r="B234" s="10"/>
      <c r="C234" s="10"/>
      <c r="D234" s="10"/>
      <c r="E234" s="10"/>
      <c r="F234" s="10"/>
      <c r="G234" s="10"/>
      <c r="H234" s="10"/>
      <c r="I234" s="10"/>
      <c r="J234" s="10"/>
      <c r="K234" s="10"/>
      <c r="L234" s="10"/>
      <c r="M234" s="10"/>
      <c r="N234" s="10"/>
      <c r="O234" s="10"/>
      <c r="P234" s="10"/>
      <c r="Q234" s="33"/>
    </row>
    <row r="235">
      <c r="A235" s="10"/>
      <c r="B235" s="10"/>
      <c r="C235" s="10"/>
      <c r="D235" s="10"/>
      <c r="E235" s="10"/>
      <c r="F235" s="10"/>
      <c r="G235" s="10"/>
      <c r="H235" s="10"/>
      <c r="I235" s="10"/>
      <c r="J235" s="10"/>
      <c r="K235" s="10"/>
      <c r="L235" s="10"/>
      <c r="M235" s="10"/>
      <c r="N235" s="10"/>
      <c r="O235" s="10"/>
      <c r="P235" s="10"/>
      <c r="Q235" s="33"/>
    </row>
    <row r="236">
      <c r="A236" s="10"/>
      <c r="B236" s="10"/>
      <c r="C236" s="10"/>
      <c r="D236" s="10"/>
      <c r="E236" s="10"/>
      <c r="F236" s="10"/>
      <c r="G236" s="10"/>
      <c r="H236" s="10"/>
      <c r="I236" s="10"/>
      <c r="J236" s="10"/>
      <c r="K236" s="10"/>
      <c r="L236" s="10"/>
      <c r="M236" s="10"/>
      <c r="N236" s="10"/>
      <c r="O236" s="10"/>
      <c r="P236" s="10"/>
      <c r="Q236" s="33"/>
    </row>
    <row r="237">
      <c r="A237" s="10"/>
      <c r="B237" s="10"/>
      <c r="C237" s="10"/>
      <c r="D237" s="10"/>
      <c r="E237" s="10"/>
      <c r="F237" s="10"/>
      <c r="G237" s="10"/>
      <c r="H237" s="10"/>
      <c r="I237" s="10"/>
      <c r="J237" s="10"/>
      <c r="K237" s="10"/>
      <c r="L237" s="10"/>
      <c r="M237" s="10"/>
      <c r="N237" s="10"/>
      <c r="O237" s="10"/>
      <c r="P237" s="10"/>
      <c r="Q237" s="33"/>
    </row>
    <row r="238">
      <c r="A238" s="10"/>
      <c r="B238" s="10"/>
      <c r="C238" s="10"/>
      <c r="D238" s="10"/>
      <c r="E238" s="10"/>
      <c r="F238" s="10"/>
      <c r="G238" s="10"/>
      <c r="H238" s="10"/>
      <c r="I238" s="10"/>
      <c r="J238" s="10"/>
      <c r="K238" s="10"/>
      <c r="L238" s="10"/>
      <c r="M238" s="10"/>
      <c r="N238" s="10"/>
      <c r="O238" s="10"/>
      <c r="P238" s="10"/>
      <c r="Q238" s="33"/>
    </row>
    <row r="239">
      <c r="A239" s="10"/>
      <c r="B239" s="10"/>
      <c r="C239" s="10"/>
      <c r="D239" s="10"/>
      <c r="E239" s="10"/>
      <c r="F239" s="10"/>
      <c r="G239" s="10"/>
      <c r="H239" s="10"/>
      <c r="I239" s="10"/>
      <c r="J239" s="10"/>
      <c r="K239" s="10"/>
      <c r="L239" s="10"/>
      <c r="M239" s="10"/>
      <c r="N239" s="10"/>
      <c r="O239" s="10"/>
      <c r="P239" s="10"/>
      <c r="Q239" s="33"/>
    </row>
    <row r="240">
      <c r="A240" s="10"/>
      <c r="B240" s="10"/>
      <c r="C240" s="10"/>
      <c r="D240" s="10"/>
      <c r="E240" s="10"/>
      <c r="F240" s="10"/>
      <c r="G240" s="10"/>
      <c r="H240" s="10"/>
      <c r="I240" s="10"/>
      <c r="J240" s="10"/>
      <c r="K240" s="10"/>
      <c r="L240" s="10"/>
      <c r="M240" s="10"/>
      <c r="N240" s="10"/>
      <c r="O240" s="10"/>
      <c r="P240" s="10"/>
      <c r="Q240" s="33"/>
    </row>
    <row r="241">
      <c r="A241" s="10"/>
      <c r="B241" s="10"/>
      <c r="C241" s="10"/>
      <c r="D241" s="10"/>
      <c r="E241" s="10"/>
      <c r="F241" s="10"/>
      <c r="G241" s="10"/>
      <c r="H241" s="10"/>
      <c r="I241" s="10"/>
      <c r="J241" s="10"/>
      <c r="K241" s="10"/>
      <c r="L241" s="10"/>
      <c r="M241" s="10"/>
      <c r="N241" s="10"/>
      <c r="O241" s="10"/>
      <c r="P241" s="10"/>
      <c r="Q241" s="33"/>
    </row>
    <row r="242">
      <c r="A242" s="10"/>
      <c r="B242" s="10"/>
      <c r="C242" s="10"/>
      <c r="D242" s="10"/>
      <c r="E242" s="10"/>
      <c r="F242" s="10"/>
      <c r="G242" s="10"/>
      <c r="H242" s="10"/>
      <c r="I242" s="10"/>
      <c r="J242" s="10"/>
      <c r="K242" s="10"/>
      <c r="L242" s="10"/>
      <c r="M242" s="10"/>
      <c r="N242" s="10"/>
      <c r="O242" s="10"/>
      <c r="P242" s="10"/>
      <c r="Q242" s="33"/>
    </row>
    <row r="243">
      <c r="A243" s="10"/>
      <c r="B243" s="10"/>
      <c r="C243" s="10"/>
      <c r="D243" s="10"/>
      <c r="E243" s="10"/>
      <c r="F243" s="10"/>
      <c r="G243" s="10"/>
      <c r="H243" s="10"/>
      <c r="I243" s="10"/>
      <c r="J243" s="10"/>
      <c r="K243" s="10"/>
      <c r="L243" s="10"/>
      <c r="M243" s="10"/>
      <c r="N243" s="10"/>
      <c r="O243" s="10"/>
      <c r="P243" s="10"/>
      <c r="Q243" s="33"/>
    </row>
    <row r="244">
      <c r="A244" s="10"/>
      <c r="B244" s="10"/>
      <c r="C244" s="10"/>
      <c r="D244" s="10"/>
      <c r="E244" s="10"/>
      <c r="F244" s="10"/>
      <c r="G244" s="10"/>
      <c r="H244" s="10"/>
      <c r="I244" s="10"/>
      <c r="J244" s="10"/>
      <c r="K244" s="10"/>
      <c r="L244" s="10"/>
      <c r="M244" s="10"/>
      <c r="N244" s="10"/>
      <c r="O244" s="10"/>
      <c r="P244" s="10"/>
      <c r="Q244" s="33"/>
    </row>
    <row r="245">
      <c r="A245" s="10"/>
      <c r="B245" s="10"/>
      <c r="C245" s="10"/>
      <c r="D245" s="10"/>
      <c r="E245" s="10"/>
      <c r="F245" s="10"/>
      <c r="G245" s="10"/>
      <c r="H245" s="10"/>
      <c r="I245" s="10"/>
      <c r="J245" s="10"/>
      <c r="K245" s="10"/>
      <c r="L245" s="10"/>
      <c r="M245" s="10"/>
      <c r="N245" s="10"/>
      <c r="O245" s="10"/>
      <c r="P245" s="10"/>
      <c r="Q245" s="33"/>
    </row>
    <row r="246">
      <c r="A246" s="10"/>
      <c r="B246" s="10"/>
      <c r="C246" s="10"/>
      <c r="D246" s="10"/>
      <c r="E246" s="10"/>
      <c r="F246" s="10"/>
      <c r="G246" s="10"/>
      <c r="H246" s="10"/>
      <c r="I246" s="10"/>
      <c r="J246" s="10"/>
      <c r="K246" s="10"/>
      <c r="L246" s="10"/>
      <c r="M246" s="10"/>
      <c r="N246" s="10"/>
      <c r="O246" s="10"/>
      <c r="P246" s="10"/>
      <c r="Q246" s="33"/>
    </row>
    <row r="247">
      <c r="A247" s="10"/>
      <c r="B247" s="10"/>
      <c r="C247" s="10"/>
      <c r="D247" s="10"/>
      <c r="E247" s="10"/>
      <c r="F247" s="10"/>
      <c r="G247" s="10"/>
      <c r="H247" s="10"/>
      <c r="I247" s="10"/>
      <c r="J247" s="10"/>
      <c r="K247" s="10"/>
      <c r="L247" s="10"/>
      <c r="M247" s="10"/>
      <c r="N247" s="10"/>
      <c r="O247" s="10"/>
      <c r="P247" s="10"/>
      <c r="Q247" s="33"/>
    </row>
    <row r="248">
      <c r="A248" s="10"/>
      <c r="B248" s="10"/>
      <c r="C248" s="10"/>
      <c r="D248" s="10"/>
      <c r="E248" s="10"/>
      <c r="F248" s="10"/>
      <c r="G248" s="10"/>
      <c r="H248" s="10"/>
      <c r="I248" s="10"/>
      <c r="J248" s="10"/>
      <c r="K248" s="10"/>
      <c r="L248" s="10"/>
      <c r="M248" s="10"/>
      <c r="N248" s="10"/>
      <c r="O248" s="10"/>
      <c r="P248" s="10"/>
      <c r="Q248" s="33"/>
    </row>
    <row r="249">
      <c r="A249" s="10"/>
      <c r="B249" s="10"/>
      <c r="C249" s="10"/>
      <c r="D249" s="10"/>
      <c r="E249" s="10"/>
      <c r="F249" s="10"/>
      <c r="G249" s="10"/>
      <c r="H249" s="10"/>
      <c r="I249" s="10"/>
      <c r="J249" s="10"/>
      <c r="K249" s="10"/>
      <c r="L249" s="10"/>
      <c r="M249" s="10"/>
      <c r="N249" s="10"/>
      <c r="O249" s="10"/>
      <c r="P249" s="10"/>
      <c r="Q249" s="33"/>
    </row>
    <row r="250">
      <c r="A250" s="10"/>
      <c r="B250" s="10"/>
      <c r="C250" s="10"/>
      <c r="D250" s="10"/>
      <c r="E250" s="10"/>
      <c r="F250" s="10"/>
      <c r="G250" s="10"/>
      <c r="H250" s="10"/>
      <c r="I250" s="10"/>
      <c r="J250" s="10"/>
      <c r="K250" s="10"/>
      <c r="L250" s="10"/>
      <c r="M250" s="10"/>
      <c r="N250" s="10"/>
      <c r="O250" s="10"/>
      <c r="P250" s="10"/>
      <c r="Q250" s="33"/>
    </row>
    <row r="251">
      <c r="A251" s="10"/>
      <c r="B251" s="10"/>
      <c r="C251" s="10"/>
      <c r="D251" s="10"/>
      <c r="E251" s="10"/>
      <c r="F251" s="10"/>
      <c r="G251" s="10"/>
      <c r="H251" s="10"/>
      <c r="I251" s="10"/>
      <c r="J251" s="10"/>
      <c r="K251" s="10"/>
      <c r="L251" s="10"/>
      <c r="M251" s="10"/>
      <c r="N251" s="10"/>
      <c r="O251" s="10"/>
      <c r="P251" s="10"/>
      <c r="Q251" s="33"/>
    </row>
    <row r="252">
      <c r="A252" s="10"/>
      <c r="B252" s="10"/>
      <c r="C252" s="10"/>
      <c r="D252" s="10"/>
      <c r="E252" s="10"/>
      <c r="F252" s="10"/>
      <c r="G252" s="10"/>
      <c r="H252" s="10"/>
      <c r="I252" s="10"/>
      <c r="J252" s="10"/>
      <c r="K252" s="10"/>
      <c r="L252" s="10"/>
      <c r="M252" s="10"/>
      <c r="N252" s="10"/>
      <c r="O252" s="10"/>
      <c r="P252" s="10"/>
      <c r="Q252" s="33"/>
    </row>
    <row r="253">
      <c r="A253" s="10"/>
      <c r="B253" s="10"/>
      <c r="C253" s="10"/>
      <c r="D253" s="10"/>
      <c r="E253" s="10"/>
      <c r="F253" s="10"/>
      <c r="G253" s="10"/>
      <c r="H253" s="10"/>
      <c r="I253" s="10"/>
      <c r="J253" s="10"/>
      <c r="K253" s="10"/>
      <c r="L253" s="10"/>
      <c r="M253" s="10"/>
      <c r="N253" s="10"/>
      <c r="O253" s="10"/>
      <c r="P253" s="10"/>
      <c r="Q253" s="33"/>
    </row>
    <row r="254">
      <c r="A254" s="10"/>
      <c r="B254" s="10"/>
      <c r="C254" s="10"/>
      <c r="D254" s="10"/>
      <c r="E254" s="10"/>
      <c r="F254" s="10"/>
      <c r="G254" s="10"/>
      <c r="H254" s="10"/>
      <c r="I254" s="10"/>
      <c r="J254" s="10"/>
      <c r="K254" s="10"/>
      <c r="L254" s="10"/>
      <c r="M254" s="10"/>
      <c r="N254" s="10"/>
      <c r="O254" s="10"/>
      <c r="P254" s="10"/>
      <c r="Q254" s="33"/>
    </row>
    <row r="255">
      <c r="A255" s="10"/>
      <c r="B255" s="10"/>
      <c r="C255" s="10"/>
      <c r="D255" s="10"/>
      <c r="E255" s="10"/>
      <c r="F255" s="10"/>
      <c r="G255" s="10"/>
      <c r="H255" s="10"/>
      <c r="I255" s="10"/>
      <c r="J255" s="10"/>
      <c r="K255" s="10"/>
      <c r="L255" s="10"/>
      <c r="M255" s="10"/>
      <c r="N255" s="10"/>
      <c r="O255" s="10"/>
      <c r="P255" s="10"/>
      <c r="Q255" s="33"/>
    </row>
    <row r="256">
      <c r="A256" s="10"/>
      <c r="B256" s="10"/>
      <c r="C256" s="10"/>
      <c r="D256" s="10"/>
      <c r="E256" s="10"/>
      <c r="F256" s="10"/>
      <c r="G256" s="10"/>
      <c r="H256" s="10"/>
      <c r="I256" s="10"/>
      <c r="J256" s="10"/>
      <c r="K256" s="10"/>
      <c r="L256" s="10"/>
      <c r="M256" s="10"/>
      <c r="N256" s="10"/>
      <c r="O256" s="10"/>
      <c r="P256" s="10"/>
      <c r="Q256" s="33"/>
    </row>
    <row r="257">
      <c r="A257" s="10"/>
      <c r="B257" s="10"/>
      <c r="C257" s="10"/>
      <c r="D257" s="10"/>
      <c r="E257" s="10"/>
      <c r="F257" s="10"/>
      <c r="G257" s="10"/>
      <c r="H257" s="10"/>
      <c r="I257" s="10"/>
      <c r="J257" s="10"/>
      <c r="K257" s="10"/>
      <c r="L257" s="10"/>
      <c r="M257" s="10"/>
      <c r="N257" s="10"/>
      <c r="O257" s="10"/>
      <c r="P257" s="10"/>
      <c r="Q257" s="33"/>
    </row>
    <row r="258">
      <c r="A258" s="10"/>
      <c r="B258" s="10"/>
      <c r="C258" s="10"/>
      <c r="D258" s="10"/>
      <c r="E258" s="10"/>
      <c r="F258" s="10"/>
      <c r="G258" s="10"/>
      <c r="H258" s="10"/>
      <c r="I258" s="10"/>
      <c r="J258" s="10"/>
      <c r="K258" s="10"/>
      <c r="L258" s="10"/>
      <c r="M258" s="10"/>
      <c r="N258" s="10"/>
      <c r="O258" s="10"/>
      <c r="P258" s="10"/>
      <c r="Q258" s="33"/>
    </row>
    <row r="259">
      <c r="A259" s="10"/>
      <c r="B259" s="10"/>
      <c r="C259" s="10"/>
      <c r="D259" s="10"/>
      <c r="E259" s="10"/>
      <c r="F259" s="10"/>
      <c r="G259" s="10"/>
      <c r="H259" s="10"/>
      <c r="I259" s="10"/>
      <c r="J259" s="10"/>
      <c r="K259" s="10"/>
      <c r="L259" s="10"/>
      <c r="M259" s="10"/>
      <c r="N259" s="10"/>
      <c r="O259" s="10"/>
      <c r="P259" s="10"/>
      <c r="Q259" s="33"/>
    </row>
    <row r="260">
      <c r="A260" s="10"/>
      <c r="B260" s="10"/>
      <c r="C260" s="10"/>
      <c r="D260" s="10"/>
      <c r="E260" s="10"/>
      <c r="F260" s="10"/>
      <c r="G260" s="10"/>
      <c r="H260" s="10"/>
      <c r="I260" s="10"/>
      <c r="J260" s="10"/>
      <c r="K260" s="10"/>
      <c r="L260" s="10"/>
      <c r="M260" s="10"/>
      <c r="N260" s="10"/>
      <c r="O260" s="10"/>
      <c r="P260" s="10"/>
      <c r="Q260" s="33"/>
    </row>
    <row r="261">
      <c r="A261" s="10"/>
      <c r="B261" s="10"/>
      <c r="C261" s="10"/>
      <c r="D261" s="10"/>
      <c r="E261" s="10"/>
      <c r="F261" s="10"/>
      <c r="G261" s="10"/>
      <c r="H261" s="10"/>
      <c r="I261" s="10"/>
      <c r="J261" s="10"/>
      <c r="K261" s="10"/>
      <c r="L261" s="10"/>
      <c r="M261" s="10"/>
      <c r="N261" s="10"/>
      <c r="O261" s="10"/>
      <c r="P261" s="10"/>
      <c r="Q261" s="33"/>
    </row>
    <row r="262">
      <c r="A262" s="10"/>
      <c r="B262" s="10"/>
      <c r="C262" s="10"/>
      <c r="D262" s="10"/>
      <c r="E262" s="10"/>
      <c r="F262" s="10"/>
      <c r="G262" s="10"/>
      <c r="H262" s="10"/>
      <c r="I262" s="10"/>
      <c r="J262" s="10"/>
      <c r="K262" s="10"/>
      <c r="L262" s="10"/>
      <c r="M262" s="10"/>
      <c r="N262" s="10"/>
      <c r="O262" s="10"/>
      <c r="P262" s="10"/>
      <c r="Q262" s="33"/>
    </row>
    <row r="263">
      <c r="A263" s="10"/>
      <c r="B263" s="10"/>
      <c r="C263" s="10"/>
      <c r="D263" s="10"/>
      <c r="E263" s="10"/>
      <c r="F263" s="10"/>
      <c r="G263" s="10"/>
      <c r="H263" s="10"/>
      <c r="I263" s="10"/>
      <c r="J263" s="10"/>
      <c r="K263" s="10"/>
      <c r="L263" s="10"/>
      <c r="M263" s="10"/>
      <c r="N263" s="10"/>
      <c r="O263" s="10"/>
      <c r="P263" s="10"/>
      <c r="Q263" s="33"/>
    </row>
    <row r="264">
      <c r="A264" s="10"/>
      <c r="B264" s="10"/>
      <c r="C264" s="10"/>
      <c r="D264" s="10"/>
      <c r="E264" s="10"/>
      <c r="F264" s="10"/>
      <c r="G264" s="10"/>
      <c r="H264" s="10"/>
      <c r="I264" s="10"/>
      <c r="J264" s="10"/>
      <c r="K264" s="10"/>
      <c r="L264" s="10"/>
      <c r="M264" s="10"/>
      <c r="N264" s="10"/>
      <c r="O264" s="10"/>
      <c r="P264" s="10"/>
      <c r="Q264" s="33"/>
    </row>
    <row r="265">
      <c r="A265" s="10"/>
      <c r="B265" s="10"/>
      <c r="C265" s="10"/>
      <c r="D265" s="10"/>
      <c r="E265" s="10"/>
      <c r="F265" s="10"/>
      <c r="G265" s="10"/>
      <c r="H265" s="10"/>
      <c r="I265" s="10"/>
      <c r="J265" s="10"/>
      <c r="K265" s="10"/>
      <c r="L265" s="10"/>
      <c r="M265" s="10"/>
      <c r="N265" s="10"/>
      <c r="O265" s="10"/>
      <c r="P265" s="10"/>
      <c r="Q265" s="33"/>
    </row>
    <row r="266">
      <c r="A266" s="10"/>
      <c r="B266" s="10"/>
      <c r="C266" s="10"/>
      <c r="D266" s="10"/>
      <c r="E266" s="10"/>
      <c r="F266" s="10"/>
      <c r="G266" s="10"/>
      <c r="H266" s="10"/>
      <c r="I266" s="10"/>
      <c r="J266" s="10"/>
      <c r="K266" s="10"/>
      <c r="L266" s="10"/>
      <c r="M266" s="10"/>
      <c r="N266" s="10"/>
      <c r="O266" s="10"/>
      <c r="P266" s="10"/>
      <c r="Q266" s="33"/>
    </row>
    <row r="267">
      <c r="A267" s="10"/>
      <c r="B267" s="10"/>
      <c r="C267" s="10"/>
      <c r="D267" s="10"/>
      <c r="E267" s="10"/>
      <c r="F267" s="10"/>
      <c r="G267" s="10"/>
      <c r="H267" s="10"/>
      <c r="I267" s="10"/>
      <c r="J267" s="10"/>
      <c r="K267" s="10"/>
      <c r="L267" s="10"/>
      <c r="M267" s="10"/>
      <c r="N267" s="10"/>
      <c r="O267" s="10"/>
      <c r="P267" s="10"/>
      <c r="Q267" s="33"/>
    </row>
    <row r="268">
      <c r="A268" s="10"/>
      <c r="B268" s="10"/>
      <c r="C268" s="10"/>
      <c r="D268" s="10"/>
      <c r="E268" s="10"/>
      <c r="F268" s="10"/>
      <c r="G268" s="10"/>
      <c r="H268" s="10"/>
      <c r="I268" s="10"/>
      <c r="J268" s="10"/>
      <c r="K268" s="10"/>
      <c r="L268" s="10"/>
      <c r="M268" s="10"/>
      <c r="N268" s="10"/>
      <c r="O268" s="10"/>
      <c r="P268" s="10"/>
      <c r="Q268" s="33"/>
    </row>
    <row r="269">
      <c r="A269" s="10"/>
      <c r="B269" s="10"/>
      <c r="C269" s="10"/>
      <c r="D269" s="10"/>
      <c r="E269" s="10"/>
      <c r="F269" s="10"/>
      <c r="G269" s="10"/>
      <c r="H269" s="10"/>
      <c r="I269" s="10"/>
      <c r="J269" s="10"/>
      <c r="K269" s="10"/>
      <c r="L269" s="10"/>
      <c r="M269" s="10"/>
      <c r="N269" s="10"/>
      <c r="O269" s="10"/>
      <c r="P269" s="10"/>
      <c r="Q269" s="33"/>
    </row>
    <row r="270">
      <c r="A270" s="10"/>
      <c r="B270" s="10"/>
      <c r="C270" s="10"/>
      <c r="D270" s="10"/>
      <c r="E270" s="10"/>
      <c r="F270" s="10"/>
      <c r="G270" s="10"/>
      <c r="H270" s="10"/>
      <c r="I270" s="10"/>
      <c r="J270" s="10"/>
      <c r="K270" s="10"/>
      <c r="L270" s="10"/>
      <c r="M270" s="10"/>
      <c r="N270" s="10"/>
      <c r="O270" s="10"/>
      <c r="P270" s="10"/>
      <c r="Q270" s="33"/>
    </row>
    <row r="271">
      <c r="A271" s="10"/>
      <c r="B271" s="10"/>
      <c r="C271" s="10"/>
      <c r="D271" s="10"/>
      <c r="E271" s="10"/>
      <c r="F271" s="10"/>
      <c r="G271" s="10"/>
      <c r="H271" s="10"/>
      <c r="I271" s="10"/>
      <c r="J271" s="10"/>
      <c r="K271" s="10"/>
      <c r="L271" s="10"/>
      <c r="M271" s="10"/>
      <c r="N271" s="10"/>
      <c r="O271" s="10"/>
      <c r="P271" s="10"/>
      <c r="Q271" s="33"/>
    </row>
    <row r="272">
      <c r="A272" s="10"/>
      <c r="B272" s="10"/>
      <c r="C272" s="10"/>
      <c r="D272" s="10"/>
      <c r="E272" s="10"/>
      <c r="F272" s="10"/>
      <c r="G272" s="10"/>
      <c r="H272" s="10"/>
      <c r="I272" s="10"/>
      <c r="J272" s="10"/>
      <c r="K272" s="10"/>
      <c r="L272" s="10"/>
      <c r="M272" s="10"/>
      <c r="N272" s="10"/>
      <c r="O272" s="10"/>
      <c r="P272" s="10"/>
      <c r="Q272" s="33"/>
    </row>
    <row r="273">
      <c r="A273" s="10"/>
      <c r="B273" s="10"/>
      <c r="C273" s="10"/>
      <c r="D273" s="10"/>
      <c r="E273" s="10"/>
      <c r="F273" s="10"/>
      <c r="G273" s="10"/>
      <c r="H273" s="10"/>
      <c r="I273" s="10"/>
      <c r="J273" s="10"/>
      <c r="K273" s="10"/>
      <c r="L273" s="10"/>
      <c r="M273" s="10"/>
      <c r="N273" s="10"/>
      <c r="O273" s="10"/>
      <c r="P273" s="10"/>
      <c r="Q273" s="33"/>
    </row>
    <row r="274">
      <c r="A274" s="10"/>
      <c r="B274" s="10"/>
      <c r="C274" s="10"/>
      <c r="D274" s="10"/>
      <c r="E274" s="10"/>
      <c r="F274" s="10"/>
      <c r="G274" s="10"/>
      <c r="H274" s="10"/>
      <c r="I274" s="10"/>
      <c r="J274" s="10"/>
      <c r="K274" s="10"/>
      <c r="L274" s="10"/>
      <c r="M274" s="10"/>
      <c r="N274" s="10"/>
      <c r="O274" s="10"/>
      <c r="P274" s="10"/>
      <c r="Q274" s="33"/>
    </row>
    <row r="275">
      <c r="A275" s="10"/>
      <c r="B275" s="10"/>
      <c r="C275" s="10"/>
      <c r="D275" s="10"/>
      <c r="E275" s="10"/>
      <c r="F275" s="10"/>
      <c r="G275" s="10"/>
      <c r="H275" s="10"/>
      <c r="I275" s="10"/>
      <c r="J275" s="10"/>
      <c r="K275" s="10"/>
      <c r="L275" s="10"/>
      <c r="M275" s="10"/>
      <c r="N275" s="10"/>
      <c r="O275" s="10"/>
      <c r="P275" s="10"/>
      <c r="Q275" s="33"/>
    </row>
    <row r="276">
      <c r="A276" s="10"/>
      <c r="B276" s="10"/>
      <c r="C276" s="10"/>
      <c r="D276" s="10"/>
      <c r="E276" s="10"/>
      <c r="F276" s="10"/>
      <c r="G276" s="10"/>
      <c r="H276" s="10"/>
      <c r="I276" s="10"/>
      <c r="J276" s="10"/>
      <c r="K276" s="10"/>
      <c r="L276" s="10"/>
      <c r="M276" s="10"/>
      <c r="N276" s="10"/>
      <c r="O276" s="10"/>
      <c r="P276" s="10"/>
      <c r="Q276" s="33"/>
    </row>
    <row r="277">
      <c r="A277" s="10"/>
      <c r="B277" s="10"/>
      <c r="C277" s="10"/>
      <c r="D277" s="10"/>
      <c r="E277" s="10"/>
      <c r="F277" s="10"/>
      <c r="G277" s="10"/>
      <c r="H277" s="10"/>
      <c r="I277" s="10"/>
      <c r="J277" s="10"/>
      <c r="K277" s="10"/>
      <c r="L277" s="10"/>
      <c r="M277" s="10"/>
      <c r="N277" s="10"/>
      <c r="O277" s="10"/>
      <c r="P277" s="10"/>
      <c r="Q277" s="33"/>
    </row>
    <row r="278">
      <c r="A278" s="10"/>
      <c r="B278" s="10"/>
      <c r="C278" s="10"/>
      <c r="D278" s="10"/>
      <c r="E278" s="10"/>
      <c r="F278" s="10"/>
      <c r="G278" s="10"/>
      <c r="H278" s="10"/>
      <c r="I278" s="10"/>
      <c r="J278" s="10"/>
      <c r="K278" s="10"/>
      <c r="L278" s="10"/>
      <c r="M278" s="10"/>
      <c r="N278" s="10"/>
      <c r="O278" s="10"/>
      <c r="P278" s="10"/>
      <c r="Q278" s="33"/>
    </row>
    <row r="279">
      <c r="A279" s="10"/>
      <c r="B279" s="10"/>
      <c r="C279" s="10"/>
      <c r="D279" s="10"/>
      <c r="E279" s="10"/>
      <c r="F279" s="10"/>
      <c r="G279" s="10"/>
      <c r="H279" s="10"/>
      <c r="I279" s="10"/>
      <c r="J279" s="10"/>
      <c r="K279" s="10"/>
      <c r="L279" s="10"/>
      <c r="M279" s="10"/>
      <c r="N279" s="10"/>
      <c r="O279" s="10"/>
      <c r="P279" s="10"/>
      <c r="Q279" s="33"/>
    </row>
    <row r="280">
      <c r="A280" s="10"/>
      <c r="B280" s="10"/>
      <c r="C280" s="10"/>
      <c r="D280" s="10"/>
      <c r="E280" s="10"/>
      <c r="F280" s="10"/>
      <c r="G280" s="10"/>
      <c r="H280" s="10"/>
      <c r="I280" s="10"/>
      <c r="J280" s="10"/>
      <c r="K280" s="10"/>
      <c r="L280" s="10"/>
      <c r="M280" s="10"/>
      <c r="N280" s="10"/>
      <c r="O280" s="10"/>
      <c r="P280" s="10"/>
      <c r="Q280" s="33"/>
    </row>
    <row r="281">
      <c r="A281" s="10"/>
      <c r="B281" s="10"/>
      <c r="C281" s="10"/>
      <c r="D281" s="10"/>
      <c r="E281" s="10"/>
      <c r="F281" s="10"/>
      <c r="G281" s="10"/>
      <c r="H281" s="10"/>
      <c r="I281" s="10"/>
      <c r="J281" s="10"/>
      <c r="K281" s="10"/>
      <c r="L281" s="10"/>
      <c r="M281" s="10"/>
      <c r="N281" s="10"/>
      <c r="O281" s="10"/>
      <c r="P281" s="10"/>
      <c r="Q281" s="33"/>
    </row>
    <row r="282">
      <c r="A282" s="10"/>
      <c r="B282" s="10"/>
      <c r="C282" s="10"/>
      <c r="D282" s="10"/>
      <c r="E282" s="10"/>
      <c r="F282" s="10"/>
      <c r="G282" s="10"/>
      <c r="H282" s="10"/>
      <c r="I282" s="10"/>
      <c r="J282" s="10"/>
      <c r="K282" s="10"/>
      <c r="L282" s="10"/>
      <c r="M282" s="10"/>
      <c r="N282" s="10"/>
      <c r="O282" s="10"/>
      <c r="P282" s="10"/>
      <c r="Q282" s="33"/>
    </row>
    <row r="283">
      <c r="A283" s="10"/>
      <c r="B283" s="10"/>
      <c r="C283" s="10"/>
      <c r="D283" s="10"/>
      <c r="E283" s="10"/>
      <c r="F283" s="10"/>
      <c r="G283" s="10"/>
      <c r="H283" s="10"/>
      <c r="I283" s="10"/>
      <c r="J283" s="10"/>
      <c r="K283" s="10"/>
      <c r="L283" s="10"/>
      <c r="M283" s="10"/>
      <c r="N283" s="10"/>
      <c r="O283" s="10"/>
      <c r="P283" s="10"/>
      <c r="Q283" s="33"/>
    </row>
    <row r="284">
      <c r="A284" s="10"/>
      <c r="B284" s="10"/>
      <c r="C284" s="10"/>
      <c r="D284" s="10"/>
      <c r="E284" s="10"/>
      <c r="F284" s="10"/>
      <c r="G284" s="10"/>
      <c r="H284" s="10"/>
      <c r="I284" s="10"/>
      <c r="J284" s="10"/>
      <c r="K284" s="10"/>
      <c r="L284" s="10"/>
      <c r="M284" s="10"/>
      <c r="N284" s="10"/>
      <c r="O284" s="10"/>
      <c r="P284" s="10"/>
      <c r="Q284" s="33"/>
    </row>
    <row r="285">
      <c r="A285" s="10"/>
      <c r="B285" s="10"/>
      <c r="C285" s="10"/>
      <c r="D285" s="10"/>
      <c r="E285" s="10"/>
      <c r="F285" s="10"/>
      <c r="G285" s="10"/>
      <c r="H285" s="10"/>
      <c r="I285" s="10"/>
      <c r="J285" s="10"/>
      <c r="K285" s="10"/>
      <c r="L285" s="10"/>
      <c r="M285" s="10"/>
      <c r="N285" s="10"/>
      <c r="O285" s="10"/>
      <c r="P285" s="10"/>
      <c r="Q285" s="33"/>
    </row>
    <row r="286">
      <c r="A286" s="10"/>
      <c r="B286" s="10"/>
      <c r="C286" s="10"/>
      <c r="D286" s="10"/>
      <c r="E286" s="10"/>
      <c r="F286" s="10"/>
      <c r="G286" s="10"/>
      <c r="H286" s="10"/>
      <c r="I286" s="10"/>
      <c r="J286" s="10"/>
      <c r="K286" s="10"/>
      <c r="L286" s="10"/>
      <c r="M286" s="10"/>
      <c r="N286" s="10"/>
      <c r="O286" s="10"/>
      <c r="P286" s="10"/>
      <c r="Q286" s="33"/>
    </row>
    <row r="287">
      <c r="A287" s="10"/>
      <c r="B287" s="10"/>
      <c r="C287" s="10"/>
      <c r="D287" s="10"/>
      <c r="E287" s="10"/>
      <c r="F287" s="10"/>
      <c r="G287" s="10"/>
      <c r="H287" s="10"/>
      <c r="I287" s="10"/>
      <c r="J287" s="10"/>
      <c r="K287" s="10"/>
      <c r="L287" s="10"/>
      <c r="M287" s="10"/>
      <c r="N287" s="10"/>
      <c r="O287" s="10"/>
      <c r="P287" s="10"/>
      <c r="Q287" s="33"/>
    </row>
    <row r="288">
      <c r="A288" s="10"/>
      <c r="B288" s="10"/>
      <c r="C288" s="10"/>
      <c r="D288" s="10"/>
      <c r="E288" s="10"/>
      <c r="F288" s="10"/>
      <c r="G288" s="10"/>
      <c r="H288" s="10"/>
      <c r="I288" s="10"/>
      <c r="J288" s="10"/>
      <c r="K288" s="10"/>
      <c r="L288" s="10"/>
      <c r="M288" s="10"/>
      <c r="N288" s="10"/>
      <c r="O288" s="10"/>
      <c r="P288" s="10"/>
      <c r="Q288" s="33"/>
    </row>
    <row r="289">
      <c r="A289" s="10"/>
      <c r="B289" s="10"/>
      <c r="C289" s="10"/>
      <c r="D289" s="10"/>
      <c r="E289" s="10"/>
      <c r="F289" s="10"/>
      <c r="G289" s="10"/>
      <c r="H289" s="10"/>
      <c r="I289" s="10"/>
      <c r="J289" s="10"/>
      <c r="K289" s="10"/>
      <c r="L289" s="10"/>
      <c r="M289" s="10"/>
      <c r="N289" s="10"/>
      <c r="O289" s="10"/>
      <c r="P289" s="10"/>
      <c r="Q289" s="33"/>
    </row>
    <row r="290">
      <c r="A290" s="10"/>
      <c r="B290" s="10"/>
      <c r="C290" s="10"/>
      <c r="D290" s="10"/>
      <c r="E290" s="10"/>
      <c r="F290" s="10"/>
      <c r="G290" s="10"/>
      <c r="H290" s="10"/>
      <c r="I290" s="10"/>
      <c r="J290" s="10"/>
      <c r="K290" s="10"/>
      <c r="L290" s="10"/>
      <c r="M290" s="10"/>
      <c r="N290" s="10"/>
      <c r="O290" s="10"/>
      <c r="P290" s="10"/>
      <c r="Q290" s="33"/>
    </row>
    <row r="291">
      <c r="A291" s="10"/>
      <c r="B291" s="10"/>
      <c r="C291" s="10"/>
      <c r="D291" s="10"/>
      <c r="E291" s="10"/>
      <c r="F291" s="10"/>
      <c r="G291" s="10"/>
      <c r="H291" s="10"/>
      <c r="I291" s="10"/>
      <c r="J291" s="10"/>
      <c r="K291" s="10"/>
      <c r="L291" s="10"/>
      <c r="M291" s="10"/>
      <c r="N291" s="10"/>
      <c r="O291" s="10"/>
      <c r="P291" s="10"/>
      <c r="Q291" s="33"/>
    </row>
    <row r="292">
      <c r="A292" s="10"/>
      <c r="B292" s="10"/>
      <c r="C292" s="10"/>
      <c r="D292" s="10"/>
      <c r="E292" s="10"/>
      <c r="F292" s="10"/>
      <c r="G292" s="10"/>
      <c r="H292" s="10"/>
      <c r="I292" s="10"/>
      <c r="J292" s="10"/>
      <c r="K292" s="10"/>
      <c r="L292" s="10"/>
      <c r="M292" s="10"/>
      <c r="N292" s="10"/>
      <c r="O292" s="10"/>
      <c r="P292" s="10"/>
      <c r="Q292" s="33"/>
    </row>
    <row r="293">
      <c r="A293" s="10"/>
      <c r="B293" s="10"/>
      <c r="C293" s="10"/>
      <c r="D293" s="10"/>
      <c r="E293" s="10"/>
      <c r="F293" s="10"/>
      <c r="G293" s="10"/>
      <c r="H293" s="10"/>
      <c r="I293" s="10"/>
      <c r="J293" s="10"/>
      <c r="K293" s="10"/>
      <c r="L293" s="10"/>
      <c r="M293" s="10"/>
      <c r="N293" s="10"/>
      <c r="O293" s="10"/>
      <c r="P293" s="10"/>
      <c r="Q293" s="33"/>
    </row>
    <row r="294">
      <c r="A294" s="10"/>
      <c r="B294" s="10"/>
      <c r="C294" s="10"/>
      <c r="D294" s="10"/>
      <c r="E294" s="10"/>
      <c r="F294" s="10"/>
      <c r="G294" s="10"/>
      <c r="H294" s="10"/>
      <c r="I294" s="10"/>
      <c r="J294" s="10"/>
      <c r="K294" s="10"/>
      <c r="L294" s="10"/>
      <c r="M294" s="10"/>
      <c r="N294" s="10"/>
      <c r="O294" s="10"/>
      <c r="P294" s="10"/>
      <c r="Q294" s="33"/>
    </row>
    <row r="295">
      <c r="A295" s="10"/>
      <c r="B295" s="10"/>
      <c r="C295" s="10"/>
      <c r="D295" s="10"/>
      <c r="E295" s="10"/>
      <c r="F295" s="10"/>
      <c r="G295" s="10"/>
      <c r="H295" s="10"/>
      <c r="I295" s="10"/>
      <c r="J295" s="10"/>
      <c r="K295" s="10"/>
      <c r="L295" s="10"/>
      <c r="M295" s="10"/>
      <c r="N295" s="10"/>
      <c r="O295" s="10"/>
      <c r="P295" s="10"/>
      <c r="Q295" s="33"/>
    </row>
    <row r="296">
      <c r="A296" s="10"/>
      <c r="B296" s="10"/>
      <c r="C296" s="10"/>
      <c r="D296" s="10"/>
      <c r="E296" s="10"/>
      <c r="F296" s="10"/>
      <c r="G296" s="10"/>
      <c r="H296" s="10"/>
      <c r="I296" s="10"/>
      <c r="J296" s="10"/>
      <c r="K296" s="10"/>
      <c r="L296" s="10"/>
      <c r="M296" s="10"/>
      <c r="N296" s="10"/>
      <c r="O296" s="10"/>
      <c r="P296" s="10"/>
      <c r="Q296" s="33"/>
    </row>
    <row r="297">
      <c r="A297" s="10"/>
      <c r="B297" s="10"/>
      <c r="C297" s="10"/>
      <c r="D297" s="10"/>
      <c r="E297" s="10"/>
      <c r="F297" s="10"/>
      <c r="G297" s="10"/>
      <c r="H297" s="10"/>
      <c r="I297" s="10"/>
      <c r="J297" s="10"/>
      <c r="K297" s="10"/>
      <c r="L297" s="10"/>
      <c r="M297" s="10"/>
      <c r="N297" s="10"/>
      <c r="O297" s="10"/>
      <c r="P297" s="10"/>
      <c r="Q297" s="33"/>
    </row>
    <row r="298">
      <c r="A298" s="10"/>
      <c r="B298" s="10"/>
      <c r="C298" s="10"/>
      <c r="D298" s="10"/>
      <c r="E298" s="10"/>
      <c r="F298" s="10"/>
      <c r="G298" s="10"/>
      <c r="H298" s="10"/>
      <c r="I298" s="10"/>
      <c r="J298" s="10"/>
      <c r="K298" s="10"/>
      <c r="L298" s="10"/>
      <c r="M298" s="10"/>
      <c r="N298" s="10"/>
      <c r="O298" s="10"/>
      <c r="P298" s="10"/>
      <c r="Q298" s="33"/>
    </row>
    <row r="299">
      <c r="A299" s="10"/>
      <c r="B299" s="10"/>
      <c r="C299" s="10"/>
      <c r="D299" s="10"/>
      <c r="E299" s="10"/>
      <c r="F299" s="10"/>
      <c r="G299" s="10"/>
      <c r="H299" s="10"/>
      <c r="I299" s="10"/>
      <c r="J299" s="10"/>
      <c r="K299" s="10"/>
      <c r="L299" s="10"/>
      <c r="M299" s="10"/>
      <c r="N299" s="10"/>
      <c r="O299" s="10"/>
      <c r="P299" s="10"/>
      <c r="Q299" s="33"/>
    </row>
    <row r="300">
      <c r="A300" s="10"/>
      <c r="B300" s="10"/>
      <c r="C300" s="10"/>
      <c r="D300" s="10"/>
      <c r="E300" s="10"/>
      <c r="F300" s="10"/>
      <c r="G300" s="10"/>
      <c r="H300" s="10"/>
      <c r="I300" s="10"/>
      <c r="J300" s="10"/>
      <c r="K300" s="10"/>
      <c r="L300" s="10"/>
      <c r="M300" s="10"/>
      <c r="N300" s="10"/>
      <c r="O300" s="10"/>
      <c r="P300" s="10"/>
      <c r="Q300" s="33"/>
    </row>
    <row r="301">
      <c r="A301" s="10"/>
      <c r="B301" s="10"/>
      <c r="C301" s="10"/>
      <c r="D301" s="10"/>
      <c r="E301" s="10"/>
      <c r="F301" s="10"/>
      <c r="G301" s="10"/>
      <c r="H301" s="10"/>
      <c r="I301" s="10"/>
      <c r="J301" s="10"/>
      <c r="K301" s="10"/>
      <c r="L301" s="10"/>
      <c r="M301" s="10"/>
      <c r="N301" s="10"/>
      <c r="O301" s="10"/>
      <c r="P301" s="10"/>
      <c r="Q301" s="33"/>
    </row>
    <row r="302">
      <c r="A302" s="10"/>
      <c r="B302" s="10"/>
      <c r="C302" s="10"/>
      <c r="D302" s="10"/>
      <c r="E302" s="10"/>
      <c r="F302" s="10"/>
      <c r="G302" s="10"/>
      <c r="H302" s="10"/>
      <c r="I302" s="10"/>
      <c r="J302" s="10"/>
      <c r="K302" s="10"/>
      <c r="L302" s="10"/>
      <c r="M302" s="10"/>
      <c r="N302" s="10"/>
      <c r="O302" s="10"/>
      <c r="P302" s="10"/>
      <c r="Q302" s="33"/>
    </row>
    <row r="303">
      <c r="A303" s="10"/>
      <c r="B303" s="10"/>
      <c r="C303" s="10"/>
      <c r="D303" s="10"/>
      <c r="E303" s="10"/>
      <c r="F303" s="10"/>
      <c r="G303" s="10"/>
      <c r="H303" s="10"/>
      <c r="I303" s="10"/>
      <c r="J303" s="10"/>
      <c r="K303" s="10"/>
      <c r="L303" s="10"/>
      <c r="M303" s="10"/>
      <c r="N303" s="10"/>
      <c r="O303" s="10"/>
      <c r="P303" s="10"/>
      <c r="Q303" s="33"/>
    </row>
    <row r="304">
      <c r="A304" s="10"/>
      <c r="B304" s="10"/>
      <c r="C304" s="10"/>
      <c r="D304" s="10"/>
      <c r="E304" s="10"/>
      <c r="F304" s="10"/>
      <c r="G304" s="10"/>
      <c r="H304" s="10"/>
      <c r="I304" s="10"/>
      <c r="J304" s="10"/>
      <c r="K304" s="10"/>
      <c r="L304" s="10"/>
      <c r="M304" s="10"/>
      <c r="N304" s="10"/>
      <c r="O304" s="10"/>
      <c r="P304" s="10"/>
      <c r="Q304" s="33"/>
    </row>
    <row r="305">
      <c r="A305" s="10"/>
      <c r="B305" s="10"/>
      <c r="C305" s="10"/>
      <c r="D305" s="10"/>
      <c r="E305" s="10"/>
      <c r="F305" s="10"/>
      <c r="G305" s="10"/>
      <c r="H305" s="10"/>
      <c r="I305" s="10"/>
      <c r="J305" s="10"/>
      <c r="K305" s="10"/>
      <c r="L305" s="10"/>
      <c r="M305" s="10"/>
      <c r="N305" s="10"/>
      <c r="O305" s="10"/>
      <c r="P305" s="10"/>
      <c r="Q305" s="33"/>
    </row>
    <row r="306">
      <c r="A306" s="10"/>
      <c r="B306" s="10"/>
      <c r="C306" s="10"/>
      <c r="D306" s="10"/>
      <c r="E306" s="10"/>
      <c r="F306" s="10"/>
      <c r="G306" s="10"/>
      <c r="H306" s="10"/>
      <c r="I306" s="10"/>
      <c r="J306" s="10"/>
      <c r="K306" s="10"/>
      <c r="L306" s="10"/>
      <c r="M306" s="10"/>
      <c r="N306" s="10"/>
      <c r="O306" s="10"/>
      <c r="P306" s="10"/>
      <c r="Q306" s="33"/>
    </row>
    <row r="307">
      <c r="A307" s="10"/>
      <c r="B307" s="10"/>
      <c r="C307" s="10"/>
      <c r="D307" s="10"/>
      <c r="E307" s="10"/>
      <c r="F307" s="10"/>
      <c r="G307" s="10"/>
      <c r="H307" s="10"/>
      <c r="I307" s="10"/>
      <c r="J307" s="10"/>
      <c r="K307" s="10"/>
      <c r="L307" s="10"/>
      <c r="M307" s="10"/>
      <c r="N307" s="10"/>
      <c r="O307" s="10"/>
      <c r="P307" s="10"/>
      <c r="Q307" s="33"/>
    </row>
    <row r="308">
      <c r="A308" s="10"/>
      <c r="B308" s="10"/>
      <c r="C308" s="10"/>
      <c r="D308" s="10"/>
      <c r="E308" s="10"/>
      <c r="F308" s="10"/>
      <c r="G308" s="10"/>
      <c r="H308" s="10"/>
      <c r="I308" s="10"/>
      <c r="J308" s="10"/>
      <c r="K308" s="10"/>
      <c r="L308" s="10"/>
      <c r="M308" s="10"/>
      <c r="N308" s="10"/>
      <c r="O308" s="10"/>
      <c r="P308" s="10"/>
      <c r="Q308" s="33"/>
    </row>
    <row r="309">
      <c r="A309" s="10"/>
      <c r="B309" s="10"/>
      <c r="C309" s="10"/>
      <c r="D309" s="10"/>
      <c r="E309" s="10"/>
      <c r="F309" s="10"/>
      <c r="G309" s="10"/>
      <c r="H309" s="10"/>
      <c r="I309" s="10"/>
      <c r="J309" s="10"/>
      <c r="K309" s="10"/>
      <c r="L309" s="10"/>
      <c r="M309" s="10"/>
      <c r="N309" s="10"/>
      <c r="O309" s="10"/>
      <c r="P309" s="10"/>
      <c r="Q309" s="33"/>
    </row>
    <row r="310">
      <c r="A310" s="10"/>
      <c r="B310" s="10"/>
      <c r="C310" s="10"/>
      <c r="D310" s="10"/>
      <c r="E310" s="10"/>
      <c r="F310" s="10"/>
      <c r="G310" s="10"/>
      <c r="H310" s="10"/>
      <c r="I310" s="10"/>
      <c r="J310" s="10"/>
      <c r="K310" s="10"/>
      <c r="L310" s="10"/>
      <c r="M310" s="10"/>
      <c r="N310" s="10"/>
      <c r="O310" s="10"/>
      <c r="P310" s="10"/>
      <c r="Q310" s="33"/>
    </row>
    <row r="311">
      <c r="A311" s="10"/>
      <c r="B311" s="10"/>
      <c r="C311" s="10"/>
      <c r="D311" s="10"/>
      <c r="E311" s="10"/>
      <c r="F311" s="10"/>
      <c r="G311" s="10"/>
      <c r="H311" s="10"/>
      <c r="I311" s="10"/>
      <c r="J311" s="10"/>
      <c r="K311" s="10"/>
      <c r="L311" s="10"/>
      <c r="M311" s="10"/>
      <c r="N311" s="10"/>
      <c r="O311" s="10"/>
      <c r="P311" s="10"/>
      <c r="Q311" s="33"/>
    </row>
    <row r="312">
      <c r="A312" s="10"/>
      <c r="B312" s="10"/>
      <c r="C312" s="10"/>
      <c r="D312" s="10"/>
      <c r="E312" s="10"/>
      <c r="F312" s="10"/>
      <c r="G312" s="10"/>
      <c r="H312" s="10"/>
      <c r="I312" s="10"/>
      <c r="J312" s="10"/>
      <c r="K312" s="10"/>
      <c r="L312" s="10"/>
      <c r="M312" s="10"/>
      <c r="N312" s="10"/>
      <c r="O312" s="10"/>
      <c r="P312" s="10"/>
      <c r="Q312" s="33"/>
    </row>
    <row r="313">
      <c r="A313" s="10"/>
      <c r="B313" s="10"/>
      <c r="C313" s="10"/>
      <c r="D313" s="10"/>
      <c r="E313" s="10"/>
      <c r="F313" s="10"/>
      <c r="G313" s="10"/>
      <c r="H313" s="10"/>
      <c r="I313" s="10"/>
      <c r="J313" s="10"/>
      <c r="K313" s="10"/>
      <c r="L313" s="10"/>
      <c r="M313" s="10"/>
      <c r="N313" s="10"/>
      <c r="O313" s="10"/>
      <c r="P313" s="10"/>
      <c r="Q313" s="33"/>
    </row>
    <row r="314">
      <c r="A314" s="10"/>
      <c r="B314" s="10"/>
      <c r="C314" s="10"/>
      <c r="D314" s="10"/>
      <c r="E314" s="10"/>
      <c r="F314" s="10"/>
      <c r="G314" s="10"/>
      <c r="H314" s="10"/>
      <c r="I314" s="10"/>
      <c r="J314" s="10"/>
      <c r="K314" s="10"/>
      <c r="L314" s="10"/>
      <c r="M314" s="10"/>
      <c r="N314" s="10"/>
      <c r="O314" s="10"/>
      <c r="P314" s="10"/>
      <c r="Q314" s="33"/>
    </row>
    <row r="315">
      <c r="A315" s="10"/>
      <c r="B315" s="10"/>
      <c r="C315" s="10"/>
      <c r="D315" s="10"/>
      <c r="E315" s="10"/>
      <c r="F315" s="10"/>
      <c r="G315" s="10"/>
      <c r="H315" s="10"/>
      <c r="I315" s="10"/>
      <c r="J315" s="10"/>
      <c r="K315" s="10"/>
      <c r="L315" s="10"/>
      <c r="M315" s="10"/>
      <c r="N315" s="10"/>
      <c r="O315" s="10"/>
      <c r="P315" s="10"/>
      <c r="Q315" s="33"/>
    </row>
    <row r="316">
      <c r="A316" s="10"/>
      <c r="B316" s="10"/>
      <c r="C316" s="10"/>
      <c r="D316" s="10"/>
      <c r="E316" s="10"/>
      <c r="F316" s="10"/>
      <c r="G316" s="10"/>
      <c r="H316" s="10"/>
      <c r="I316" s="10"/>
      <c r="J316" s="10"/>
      <c r="K316" s="10"/>
      <c r="L316" s="10"/>
      <c r="M316" s="10"/>
      <c r="N316" s="10"/>
      <c r="O316" s="10"/>
      <c r="P316" s="10"/>
      <c r="Q316" s="33"/>
    </row>
    <row r="317">
      <c r="A317" s="10"/>
      <c r="B317" s="10"/>
      <c r="C317" s="10"/>
      <c r="D317" s="10"/>
      <c r="E317" s="10"/>
      <c r="F317" s="10"/>
      <c r="G317" s="10"/>
      <c r="H317" s="10"/>
      <c r="I317" s="10"/>
      <c r="J317" s="10"/>
      <c r="K317" s="10"/>
      <c r="L317" s="10"/>
      <c r="M317" s="10"/>
      <c r="N317" s="10"/>
      <c r="O317" s="10"/>
      <c r="P317" s="10"/>
      <c r="Q317" s="33"/>
    </row>
    <row r="318">
      <c r="A318" s="10"/>
      <c r="B318" s="10"/>
      <c r="C318" s="10"/>
      <c r="D318" s="10"/>
      <c r="E318" s="10"/>
      <c r="F318" s="10"/>
      <c r="G318" s="10"/>
      <c r="H318" s="10"/>
      <c r="I318" s="10"/>
      <c r="J318" s="10"/>
      <c r="K318" s="10"/>
      <c r="L318" s="10"/>
      <c r="M318" s="10"/>
      <c r="N318" s="10"/>
      <c r="O318" s="10"/>
      <c r="P318" s="10"/>
      <c r="Q318" s="33"/>
    </row>
    <row r="319">
      <c r="A319" s="10"/>
      <c r="B319" s="10"/>
      <c r="C319" s="10"/>
      <c r="D319" s="10"/>
      <c r="E319" s="10"/>
      <c r="F319" s="10"/>
      <c r="G319" s="10"/>
      <c r="H319" s="10"/>
      <c r="I319" s="10"/>
      <c r="J319" s="10"/>
      <c r="K319" s="10"/>
      <c r="L319" s="10"/>
      <c r="M319" s="10"/>
      <c r="N319" s="10"/>
      <c r="O319" s="10"/>
      <c r="P319" s="10"/>
      <c r="Q319" s="33"/>
    </row>
    <row r="320">
      <c r="A320" s="10"/>
      <c r="B320" s="10"/>
      <c r="C320" s="10"/>
      <c r="D320" s="10"/>
      <c r="E320" s="10"/>
      <c r="F320" s="10"/>
      <c r="G320" s="10"/>
      <c r="H320" s="10"/>
      <c r="I320" s="10"/>
      <c r="J320" s="10"/>
      <c r="K320" s="10"/>
      <c r="L320" s="10"/>
      <c r="M320" s="10"/>
      <c r="N320" s="10"/>
      <c r="O320" s="10"/>
      <c r="P320" s="10"/>
      <c r="Q320" s="33"/>
    </row>
    <row r="321">
      <c r="A321" s="10"/>
      <c r="B321" s="10"/>
      <c r="C321" s="10"/>
      <c r="D321" s="10"/>
      <c r="E321" s="10"/>
      <c r="F321" s="10"/>
      <c r="G321" s="10"/>
      <c r="H321" s="10"/>
      <c r="I321" s="10"/>
      <c r="J321" s="10"/>
      <c r="K321" s="10"/>
      <c r="L321" s="10"/>
      <c r="M321" s="10"/>
      <c r="N321" s="10"/>
      <c r="O321" s="10"/>
      <c r="P321" s="10"/>
      <c r="Q321" s="33"/>
    </row>
    <row r="322">
      <c r="A322" s="10"/>
      <c r="B322" s="10"/>
      <c r="C322" s="10"/>
      <c r="D322" s="10"/>
      <c r="E322" s="10"/>
      <c r="F322" s="10"/>
      <c r="G322" s="10"/>
      <c r="H322" s="10"/>
      <c r="I322" s="10"/>
      <c r="J322" s="10"/>
      <c r="K322" s="10"/>
      <c r="L322" s="10"/>
      <c r="M322" s="10"/>
      <c r="N322" s="10"/>
      <c r="O322" s="10"/>
      <c r="P322" s="10"/>
      <c r="Q322" s="33"/>
    </row>
    <row r="323">
      <c r="A323" s="10"/>
      <c r="B323" s="10"/>
      <c r="C323" s="10"/>
      <c r="D323" s="10"/>
      <c r="E323" s="10"/>
      <c r="F323" s="10"/>
      <c r="G323" s="10"/>
      <c r="H323" s="10"/>
      <c r="I323" s="10"/>
      <c r="J323" s="10"/>
      <c r="K323" s="10"/>
      <c r="L323" s="10"/>
      <c r="M323" s="10"/>
      <c r="N323" s="10"/>
      <c r="O323" s="10"/>
      <c r="P323" s="10"/>
      <c r="Q323" s="33"/>
    </row>
    <row r="324">
      <c r="A324" s="10"/>
      <c r="B324" s="10"/>
      <c r="C324" s="10"/>
      <c r="D324" s="10"/>
      <c r="E324" s="10"/>
      <c r="F324" s="10"/>
      <c r="G324" s="10"/>
      <c r="H324" s="10"/>
      <c r="I324" s="10"/>
      <c r="J324" s="10"/>
      <c r="K324" s="10"/>
      <c r="L324" s="10"/>
      <c r="M324" s="10"/>
      <c r="N324" s="10"/>
      <c r="O324" s="10"/>
      <c r="P324" s="10"/>
      <c r="Q324" s="33"/>
    </row>
    <row r="325">
      <c r="A325" s="10"/>
      <c r="B325" s="10"/>
      <c r="C325" s="10"/>
      <c r="D325" s="10"/>
      <c r="E325" s="10"/>
      <c r="F325" s="10"/>
      <c r="G325" s="10"/>
      <c r="H325" s="10"/>
      <c r="I325" s="10"/>
      <c r="J325" s="10"/>
      <c r="K325" s="10"/>
      <c r="L325" s="10"/>
      <c r="M325" s="10"/>
      <c r="N325" s="10"/>
      <c r="O325" s="10"/>
      <c r="P325" s="10"/>
      <c r="Q325" s="33"/>
    </row>
    <row r="326">
      <c r="A326" s="10"/>
      <c r="B326" s="10"/>
      <c r="C326" s="10"/>
      <c r="D326" s="10"/>
      <c r="E326" s="10"/>
      <c r="F326" s="10"/>
      <c r="G326" s="10"/>
      <c r="H326" s="10"/>
      <c r="I326" s="10"/>
      <c r="J326" s="10"/>
      <c r="K326" s="10"/>
      <c r="L326" s="10"/>
      <c r="M326" s="10"/>
      <c r="N326" s="10"/>
      <c r="O326" s="10"/>
      <c r="P326" s="10"/>
      <c r="Q326" s="33"/>
    </row>
    <row r="327">
      <c r="A327" s="10"/>
      <c r="B327" s="10"/>
      <c r="C327" s="10"/>
      <c r="D327" s="10"/>
      <c r="E327" s="10"/>
      <c r="F327" s="10"/>
      <c r="G327" s="10"/>
      <c r="H327" s="10"/>
      <c r="I327" s="10"/>
      <c r="J327" s="10"/>
      <c r="K327" s="10"/>
      <c r="L327" s="10"/>
      <c r="M327" s="10"/>
      <c r="N327" s="10"/>
      <c r="O327" s="10"/>
      <c r="P327" s="10"/>
      <c r="Q327" s="33"/>
    </row>
    <row r="328">
      <c r="A328" s="10"/>
      <c r="B328" s="10"/>
      <c r="C328" s="10"/>
      <c r="D328" s="10"/>
      <c r="E328" s="10"/>
      <c r="F328" s="10"/>
      <c r="G328" s="10"/>
      <c r="H328" s="10"/>
      <c r="I328" s="10"/>
      <c r="J328" s="10"/>
      <c r="K328" s="10"/>
      <c r="L328" s="10"/>
      <c r="M328" s="10"/>
      <c r="N328" s="10"/>
      <c r="O328" s="10"/>
      <c r="P328" s="10"/>
      <c r="Q328" s="33"/>
    </row>
    <row r="329">
      <c r="A329" s="10"/>
      <c r="B329" s="10"/>
      <c r="C329" s="10"/>
      <c r="D329" s="10"/>
      <c r="E329" s="10"/>
      <c r="F329" s="10"/>
      <c r="G329" s="10"/>
      <c r="H329" s="10"/>
      <c r="I329" s="10"/>
      <c r="J329" s="10"/>
      <c r="K329" s="10"/>
      <c r="L329" s="10"/>
      <c r="M329" s="10"/>
      <c r="N329" s="10"/>
      <c r="O329" s="10"/>
      <c r="P329" s="10"/>
      <c r="Q329" s="33"/>
    </row>
    <row r="330">
      <c r="A330" s="10"/>
      <c r="B330" s="10"/>
      <c r="C330" s="10"/>
      <c r="D330" s="10"/>
      <c r="E330" s="10"/>
      <c r="F330" s="10"/>
      <c r="G330" s="10"/>
      <c r="H330" s="10"/>
      <c r="I330" s="10"/>
      <c r="J330" s="10"/>
      <c r="K330" s="10"/>
      <c r="L330" s="10"/>
      <c r="M330" s="10"/>
      <c r="N330" s="10"/>
      <c r="O330" s="10"/>
      <c r="P330" s="10"/>
      <c r="Q330" s="33"/>
    </row>
    <row r="331">
      <c r="A331" s="10"/>
      <c r="B331" s="10"/>
      <c r="C331" s="10"/>
      <c r="D331" s="10"/>
      <c r="E331" s="10"/>
      <c r="F331" s="10"/>
      <c r="G331" s="10"/>
      <c r="H331" s="10"/>
      <c r="I331" s="10"/>
      <c r="J331" s="10"/>
      <c r="K331" s="10"/>
      <c r="L331" s="10"/>
      <c r="M331" s="10"/>
      <c r="N331" s="10"/>
      <c r="O331" s="10"/>
      <c r="P331" s="10"/>
      <c r="Q331" s="33"/>
    </row>
    <row r="332">
      <c r="A332" s="10"/>
      <c r="B332" s="10"/>
      <c r="C332" s="10"/>
      <c r="D332" s="10"/>
      <c r="E332" s="10"/>
      <c r="F332" s="10"/>
      <c r="G332" s="10"/>
      <c r="H332" s="10"/>
      <c r="I332" s="10"/>
      <c r="J332" s="10"/>
      <c r="K332" s="10"/>
      <c r="L332" s="10"/>
      <c r="M332" s="10"/>
      <c r="N332" s="10"/>
      <c r="O332" s="10"/>
      <c r="P332" s="10"/>
      <c r="Q332" s="33"/>
    </row>
    <row r="333">
      <c r="A333" s="10"/>
      <c r="B333" s="10"/>
      <c r="C333" s="10"/>
      <c r="D333" s="10"/>
      <c r="E333" s="10"/>
      <c r="F333" s="10"/>
      <c r="G333" s="10"/>
      <c r="H333" s="10"/>
      <c r="I333" s="10"/>
      <c r="J333" s="10"/>
      <c r="K333" s="10"/>
      <c r="L333" s="10"/>
      <c r="M333" s="10"/>
      <c r="N333" s="10"/>
      <c r="O333" s="10"/>
      <c r="P333" s="10"/>
      <c r="Q333" s="33"/>
    </row>
    <row r="334">
      <c r="A334" s="10"/>
      <c r="B334" s="10"/>
      <c r="C334" s="10"/>
      <c r="D334" s="10"/>
      <c r="E334" s="10"/>
      <c r="F334" s="10"/>
      <c r="G334" s="10"/>
      <c r="H334" s="10"/>
      <c r="I334" s="10"/>
      <c r="J334" s="10"/>
      <c r="K334" s="10"/>
      <c r="L334" s="10"/>
      <c r="M334" s="10"/>
      <c r="N334" s="10"/>
      <c r="O334" s="10"/>
      <c r="P334" s="10"/>
      <c r="Q334" s="33"/>
    </row>
    <row r="335">
      <c r="A335" s="10"/>
      <c r="B335" s="10"/>
      <c r="C335" s="10"/>
      <c r="D335" s="10"/>
      <c r="E335" s="10"/>
      <c r="F335" s="10"/>
      <c r="G335" s="10"/>
      <c r="H335" s="10"/>
      <c r="I335" s="10"/>
      <c r="J335" s="10"/>
      <c r="K335" s="10"/>
      <c r="L335" s="10"/>
      <c r="M335" s="10"/>
      <c r="N335" s="10"/>
      <c r="O335" s="10"/>
      <c r="P335" s="10"/>
      <c r="Q335" s="33"/>
    </row>
    <row r="336">
      <c r="A336" s="10"/>
      <c r="B336" s="10"/>
      <c r="C336" s="10"/>
      <c r="D336" s="10"/>
      <c r="E336" s="10"/>
      <c r="F336" s="10"/>
      <c r="G336" s="10"/>
      <c r="H336" s="10"/>
      <c r="I336" s="10"/>
      <c r="J336" s="10"/>
      <c r="K336" s="10"/>
      <c r="L336" s="10"/>
      <c r="M336" s="10"/>
      <c r="N336" s="10"/>
      <c r="O336" s="10"/>
      <c r="P336" s="10"/>
      <c r="Q336" s="33"/>
    </row>
    <row r="337">
      <c r="A337" s="10"/>
      <c r="B337" s="10"/>
      <c r="C337" s="10"/>
      <c r="D337" s="10"/>
      <c r="E337" s="10"/>
      <c r="F337" s="10"/>
      <c r="G337" s="10"/>
      <c r="H337" s="10"/>
      <c r="I337" s="10"/>
      <c r="J337" s="10"/>
      <c r="K337" s="10"/>
      <c r="L337" s="10"/>
      <c r="M337" s="10"/>
      <c r="N337" s="10"/>
      <c r="O337" s="10"/>
      <c r="P337" s="10"/>
      <c r="Q337" s="33"/>
    </row>
    <row r="338">
      <c r="A338" s="10"/>
      <c r="B338" s="10"/>
      <c r="C338" s="10"/>
      <c r="D338" s="10"/>
      <c r="E338" s="10"/>
      <c r="F338" s="10"/>
      <c r="G338" s="10"/>
      <c r="H338" s="10"/>
      <c r="I338" s="10"/>
      <c r="J338" s="10"/>
      <c r="K338" s="10"/>
      <c r="L338" s="10"/>
      <c r="M338" s="10"/>
      <c r="N338" s="10"/>
      <c r="O338" s="10"/>
      <c r="P338" s="10"/>
      <c r="Q338" s="33"/>
    </row>
    <row r="339">
      <c r="A339" s="10"/>
      <c r="B339" s="10"/>
      <c r="C339" s="10"/>
      <c r="D339" s="10"/>
      <c r="E339" s="10"/>
      <c r="F339" s="10"/>
      <c r="G339" s="10"/>
      <c r="H339" s="10"/>
      <c r="I339" s="10"/>
      <c r="J339" s="10"/>
      <c r="K339" s="10"/>
      <c r="L339" s="10"/>
      <c r="M339" s="10"/>
      <c r="N339" s="10"/>
      <c r="O339" s="10"/>
      <c r="P339" s="10"/>
      <c r="Q339" s="33"/>
    </row>
    <row r="340">
      <c r="A340" s="10"/>
      <c r="B340" s="10"/>
      <c r="C340" s="10"/>
      <c r="D340" s="10"/>
      <c r="E340" s="10"/>
      <c r="F340" s="10"/>
      <c r="G340" s="10"/>
      <c r="H340" s="10"/>
      <c r="I340" s="10"/>
      <c r="J340" s="10"/>
      <c r="K340" s="10"/>
      <c r="L340" s="10"/>
      <c r="M340" s="10"/>
      <c r="N340" s="10"/>
      <c r="O340" s="10"/>
      <c r="P340" s="10"/>
      <c r="Q340" s="33"/>
    </row>
    <row r="341">
      <c r="A341" s="10"/>
      <c r="B341" s="10"/>
      <c r="C341" s="10"/>
      <c r="D341" s="10"/>
      <c r="E341" s="10"/>
      <c r="F341" s="10"/>
      <c r="G341" s="10"/>
      <c r="H341" s="10"/>
      <c r="I341" s="10"/>
      <c r="J341" s="10"/>
      <c r="K341" s="10"/>
      <c r="L341" s="10"/>
      <c r="M341" s="10"/>
      <c r="N341" s="10"/>
      <c r="O341" s="10"/>
      <c r="P341" s="10"/>
      <c r="Q341" s="33"/>
    </row>
    <row r="342">
      <c r="A342" s="10"/>
      <c r="B342" s="10"/>
      <c r="C342" s="10"/>
      <c r="D342" s="10"/>
      <c r="E342" s="10"/>
      <c r="F342" s="10"/>
      <c r="G342" s="10"/>
      <c r="H342" s="10"/>
      <c r="I342" s="10"/>
      <c r="J342" s="10"/>
      <c r="K342" s="10"/>
      <c r="L342" s="10"/>
      <c r="M342" s="10"/>
      <c r="N342" s="10"/>
      <c r="O342" s="10"/>
      <c r="P342" s="10"/>
      <c r="Q342" s="33"/>
    </row>
    <row r="343">
      <c r="A343" s="10"/>
      <c r="B343" s="10"/>
      <c r="C343" s="10"/>
      <c r="D343" s="10"/>
      <c r="E343" s="10"/>
      <c r="F343" s="10"/>
      <c r="G343" s="10"/>
      <c r="H343" s="10"/>
      <c r="I343" s="10"/>
      <c r="J343" s="10"/>
      <c r="K343" s="10"/>
      <c r="L343" s="10"/>
      <c r="M343" s="10"/>
      <c r="N343" s="10"/>
      <c r="O343" s="10"/>
      <c r="P343" s="10"/>
      <c r="Q343" s="33"/>
    </row>
    <row r="344">
      <c r="A344" s="10"/>
      <c r="B344" s="10"/>
      <c r="C344" s="10"/>
      <c r="D344" s="10"/>
      <c r="E344" s="10"/>
      <c r="F344" s="10"/>
      <c r="G344" s="10"/>
      <c r="H344" s="10"/>
      <c r="I344" s="10"/>
      <c r="J344" s="10"/>
      <c r="K344" s="10"/>
      <c r="L344" s="10"/>
      <c r="M344" s="10"/>
      <c r="N344" s="10"/>
      <c r="O344" s="10"/>
      <c r="P344" s="10"/>
      <c r="Q344" s="33"/>
    </row>
    <row r="345">
      <c r="A345" s="10"/>
      <c r="B345" s="10"/>
      <c r="C345" s="10"/>
      <c r="D345" s="10"/>
      <c r="E345" s="10"/>
      <c r="F345" s="10"/>
      <c r="G345" s="10"/>
      <c r="H345" s="10"/>
      <c r="I345" s="10"/>
      <c r="J345" s="10"/>
      <c r="K345" s="10"/>
      <c r="L345" s="10"/>
      <c r="M345" s="10"/>
      <c r="N345" s="10"/>
      <c r="O345" s="10"/>
      <c r="P345" s="10"/>
      <c r="Q345" s="33"/>
    </row>
    <row r="346">
      <c r="A346" s="10"/>
      <c r="B346" s="10"/>
      <c r="C346" s="10"/>
      <c r="D346" s="10"/>
      <c r="E346" s="10"/>
      <c r="F346" s="10"/>
      <c r="G346" s="10"/>
      <c r="H346" s="10"/>
      <c r="I346" s="10"/>
      <c r="J346" s="10"/>
      <c r="K346" s="10"/>
      <c r="L346" s="10"/>
      <c r="M346" s="10"/>
      <c r="N346" s="10"/>
      <c r="O346" s="10"/>
      <c r="P346" s="10"/>
      <c r="Q346" s="33"/>
    </row>
    <row r="347">
      <c r="A347" s="10"/>
      <c r="B347" s="10"/>
      <c r="C347" s="10"/>
      <c r="D347" s="10"/>
      <c r="E347" s="10"/>
      <c r="F347" s="10"/>
      <c r="G347" s="10"/>
      <c r="H347" s="10"/>
      <c r="I347" s="10"/>
      <c r="J347" s="10"/>
      <c r="K347" s="10"/>
      <c r="L347" s="10"/>
      <c r="M347" s="10"/>
      <c r="N347" s="10"/>
      <c r="O347" s="10"/>
      <c r="P347" s="10"/>
      <c r="Q347" s="33"/>
    </row>
    <row r="348">
      <c r="A348" s="10"/>
      <c r="B348" s="10"/>
      <c r="C348" s="10"/>
      <c r="D348" s="10"/>
      <c r="E348" s="10"/>
      <c r="F348" s="10"/>
      <c r="G348" s="10"/>
      <c r="H348" s="10"/>
      <c r="I348" s="10"/>
      <c r="J348" s="10"/>
      <c r="K348" s="10"/>
      <c r="L348" s="10"/>
      <c r="M348" s="10"/>
      <c r="N348" s="10"/>
      <c r="O348" s="10"/>
      <c r="P348" s="10"/>
      <c r="Q348" s="33"/>
    </row>
    <row r="349">
      <c r="A349" s="10"/>
      <c r="B349" s="10"/>
      <c r="C349" s="10"/>
      <c r="D349" s="10"/>
      <c r="E349" s="10"/>
      <c r="F349" s="10"/>
      <c r="G349" s="10"/>
      <c r="H349" s="10"/>
      <c r="I349" s="10"/>
      <c r="J349" s="10"/>
      <c r="K349" s="10"/>
      <c r="L349" s="10"/>
      <c r="M349" s="10"/>
      <c r="N349" s="10"/>
      <c r="O349" s="10"/>
      <c r="P349" s="10"/>
      <c r="Q349" s="33"/>
    </row>
    <row r="350">
      <c r="A350" s="10"/>
      <c r="B350" s="10"/>
      <c r="C350" s="10"/>
      <c r="D350" s="10"/>
      <c r="E350" s="10"/>
      <c r="F350" s="10"/>
      <c r="G350" s="10"/>
      <c r="H350" s="10"/>
      <c r="I350" s="10"/>
      <c r="J350" s="10"/>
      <c r="K350" s="10"/>
      <c r="L350" s="10"/>
      <c r="M350" s="10"/>
      <c r="N350" s="10"/>
      <c r="O350" s="10"/>
      <c r="P350" s="10"/>
      <c r="Q350" s="33"/>
    </row>
    <row r="351">
      <c r="A351" s="10"/>
      <c r="B351" s="10"/>
      <c r="C351" s="10"/>
      <c r="D351" s="10"/>
      <c r="E351" s="10"/>
      <c r="F351" s="10"/>
      <c r="G351" s="10"/>
      <c r="H351" s="10"/>
      <c r="I351" s="10"/>
      <c r="J351" s="10"/>
      <c r="K351" s="10"/>
      <c r="L351" s="10"/>
      <c r="M351" s="10"/>
      <c r="N351" s="10"/>
      <c r="O351" s="10"/>
      <c r="P351" s="10"/>
      <c r="Q351" s="33"/>
    </row>
    <row r="352">
      <c r="A352" s="10"/>
      <c r="B352" s="10"/>
      <c r="C352" s="10"/>
      <c r="D352" s="10"/>
      <c r="E352" s="10"/>
      <c r="F352" s="10"/>
      <c r="G352" s="10"/>
      <c r="H352" s="10"/>
      <c r="I352" s="10"/>
      <c r="J352" s="10"/>
      <c r="K352" s="10"/>
      <c r="L352" s="10"/>
      <c r="M352" s="10"/>
      <c r="N352" s="10"/>
      <c r="O352" s="10"/>
      <c r="P352" s="10"/>
      <c r="Q352" s="33"/>
    </row>
    <row r="353">
      <c r="A353" s="10"/>
      <c r="B353" s="10"/>
      <c r="C353" s="10"/>
      <c r="D353" s="10"/>
      <c r="E353" s="10"/>
      <c r="F353" s="10"/>
      <c r="G353" s="10"/>
      <c r="H353" s="10"/>
      <c r="I353" s="10"/>
      <c r="J353" s="10"/>
      <c r="K353" s="10"/>
      <c r="L353" s="10"/>
      <c r="M353" s="10"/>
      <c r="N353" s="10"/>
      <c r="O353" s="10"/>
      <c r="P353" s="10"/>
      <c r="Q353" s="33"/>
    </row>
    <row r="354">
      <c r="A354" s="10"/>
      <c r="B354" s="10"/>
      <c r="C354" s="10"/>
      <c r="D354" s="10"/>
      <c r="E354" s="10"/>
      <c r="F354" s="10"/>
      <c r="G354" s="10"/>
      <c r="H354" s="10"/>
      <c r="I354" s="10"/>
      <c r="J354" s="10"/>
      <c r="K354" s="10"/>
      <c r="L354" s="10"/>
      <c r="M354" s="10"/>
      <c r="N354" s="10"/>
      <c r="O354" s="10"/>
      <c r="P354" s="10"/>
      <c r="Q354" s="33"/>
    </row>
    <row r="355">
      <c r="A355" s="10"/>
      <c r="B355" s="10"/>
      <c r="C355" s="10"/>
      <c r="D355" s="10"/>
      <c r="E355" s="10"/>
      <c r="F355" s="10"/>
      <c r="G355" s="10"/>
      <c r="H355" s="10"/>
      <c r="I355" s="10"/>
      <c r="J355" s="10"/>
      <c r="K355" s="10"/>
      <c r="L355" s="10"/>
      <c r="M355" s="10"/>
      <c r="N355" s="10"/>
      <c r="O355" s="10"/>
      <c r="P355" s="10"/>
      <c r="Q355" s="33"/>
    </row>
    <row r="356">
      <c r="A356" s="10"/>
      <c r="B356" s="10"/>
      <c r="C356" s="10"/>
      <c r="D356" s="10"/>
      <c r="E356" s="10"/>
      <c r="F356" s="10"/>
      <c r="G356" s="10"/>
      <c r="H356" s="10"/>
      <c r="I356" s="10"/>
      <c r="J356" s="10"/>
      <c r="K356" s="10"/>
      <c r="L356" s="10"/>
      <c r="M356" s="10"/>
      <c r="N356" s="10"/>
      <c r="O356" s="10"/>
      <c r="P356" s="10"/>
      <c r="Q356" s="33"/>
    </row>
    <row r="357">
      <c r="A357" s="10"/>
      <c r="B357" s="10"/>
      <c r="C357" s="10"/>
      <c r="D357" s="10"/>
      <c r="E357" s="10"/>
      <c r="F357" s="10"/>
      <c r="G357" s="10"/>
      <c r="H357" s="10"/>
      <c r="I357" s="10"/>
      <c r="J357" s="10"/>
      <c r="K357" s="10"/>
      <c r="L357" s="10"/>
      <c r="M357" s="10"/>
      <c r="N357" s="10"/>
      <c r="O357" s="10"/>
      <c r="P357" s="10"/>
      <c r="Q357" s="33"/>
    </row>
    <row r="358">
      <c r="A358" s="10"/>
      <c r="B358" s="10"/>
      <c r="C358" s="10"/>
      <c r="D358" s="10"/>
      <c r="E358" s="10"/>
      <c r="F358" s="10"/>
      <c r="G358" s="10"/>
      <c r="H358" s="10"/>
      <c r="I358" s="10"/>
      <c r="J358" s="10"/>
      <c r="K358" s="10"/>
      <c r="L358" s="10"/>
      <c r="M358" s="10"/>
      <c r="N358" s="10"/>
      <c r="O358" s="10"/>
      <c r="P358" s="10"/>
      <c r="Q358" s="33"/>
    </row>
    <row r="359">
      <c r="A359" s="10"/>
      <c r="B359" s="10"/>
      <c r="C359" s="10"/>
      <c r="D359" s="10"/>
      <c r="E359" s="10"/>
      <c r="F359" s="10"/>
      <c r="G359" s="10"/>
      <c r="H359" s="10"/>
      <c r="I359" s="10"/>
      <c r="J359" s="10"/>
      <c r="K359" s="10"/>
      <c r="L359" s="10"/>
      <c r="M359" s="10"/>
      <c r="N359" s="10"/>
      <c r="O359" s="10"/>
      <c r="P359" s="10"/>
      <c r="Q359" s="33"/>
    </row>
    <row r="360">
      <c r="A360" s="10"/>
      <c r="B360" s="10"/>
      <c r="C360" s="10"/>
      <c r="D360" s="10"/>
      <c r="E360" s="10"/>
      <c r="F360" s="10"/>
      <c r="G360" s="10"/>
      <c r="H360" s="10"/>
      <c r="I360" s="10"/>
      <c r="J360" s="10"/>
      <c r="K360" s="10"/>
      <c r="L360" s="10"/>
      <c r="M360" s="10"/>
      <c r="N360" s="10"/>
      <c r="O360" s="10"/>
      <c r="P360" s="10"/>
      <c r="Q360" s="33"/>
    </row>
    <row r="361">
      <c r="A361" s="10"/>
      <c r="B361" s="10"/>
      <c r="C361" s="10"/>
      <c r="D361" s="10"/>
      <c r="E361" s="10"/>
      <c r="F361" s="10"/>
      <c r="G361" s="10"/>
      <c r="H361" s="10"/>
      <c r="I361" s="10"/>
      <c r="J361" s="10"/>
      <c r="K361" s="10"/>
      <c r="L361" s="10"/>
      <c r="M361" s="10"/>
      <c r="N361" s="10"/>
      <c r="O361" s="10"/>
      <c r="P361" s="10"/>
      <c r="Q361" s="33"/>
    </row>
    <row r="362">
      <c r="A362" s="10"/>
      <c r="B362" s="10"/>
      <c r="C362" s="10"/>
      <c r="D362" s="10"/>
      <c r="E362" s="10"/>
      <c r="F362" s="10"/>
      <c r="G362" s="10"/>
      <c r="H362" s="10"/>
      <c r="I362" s="10"/>
      <c r="J362" s="10"/>
      <c r="K362" s="10"/>
      <c r="L362" s="10"/>
      <c r="M362" s="10"/>
      <c r="N362" s="10"/>
      <c r="O362" s="10"/>
      <c r="P362" s="10"/>
      <c r="Q362" s="33"/>
    </row>
    <row r="363">
      <c r="A363" s="10"/>
      <c r="B363" s="10"/>
      <c r="C363" s="10"/>
      <c r="D363" s="10"/>
      <c r="E363" s="10"/>
      <c r="F363" s="10"/>
      <c r="G363" s="10"/>
      <c r="H363" s="10"/>
      <c r="I363" s="10"/>
      <c r="J363" s="10"/>
      <c r="K363" s="10"/>
      <c r="L363" s="10"/>
      <c r="M363" s="10"/>
      <c r="N363" s="10"/>
      <c r="O363" s="10"/>
      <c r="P363" s="10"/>
      <c r="Q363" s="33"/>
    </row>
    <row r="364">
      <c r="A364" s="10"/>
      <c r="B364" s="10"/>
      <c r="C364" s="10"/>
      <c r="D364" s="10"/>
      <c r="E364" s="10"/>
      <c r="F364" s="10"/>
      <c r="G364" s="10"/>
      <c r="H364" s="10"/>
      <c r="I364" s="10"/>
      <c r="J364" s="10"/>
      <c r="K364" s="10"/>
      <c r="L364" s="10"/>
      <c r="M364" s="10"/>
      <c r="N364" s="10"/>
      <c r="O364" s="10"/>
      <c r="P364" s="10"/>
      <c r="Q364" s="33"/>
    </row>
    <row r="365">
      <c r="A365" s="10"/>
      <c r="B365" s="10"/>
      <c r="C365" s="10"/>
      <c r="D365" s="10"/>
      <c r="E365" s="10"/>
      <c r="F365" s="10"/>
      <c r="G365" s="10"/>
      <c r="H365" s="10"/>
      <c r="I365" s="10"/>
      <c r="J365" s="10"/>
      <c r="K365" s="10"/>
      <c r="L365" s="10"/>
      <c r="M365" s="10"/>
      <c r="N365" s="10"/>
      <c r="O365" s="10"/>
      <c r="P365" s="10"/>
      <c r="Q365" s="33"/>
    </row>
    <row r="366">
      <c r="A366" s="10"/>
      <c r="B366" s="10"/>
      <c r="C366" s="10"/>
      <c r="D366" s="10"/>
      <c r="E366" s="10"/>
      <c r="F366" s="10"/>
      <c r="G366" s="10"/>
      <c r="H366" s="10"/>
      <c r="I366" s="10"/>
      <c r="J366" s="10"/>
      <c r="K366" s="10"/>
      <c r="L366" s="10"/>
      <c r="M366" s="10"/>
      <c r="N366" s="10"/>
      <c r="O366" s="10"/>
      <c r="P366" s="10"/>
      <c r="Q366" s="33"/>
    </row>
    <row r="367">
      <c r="A367" s="10"/>
      <c r="B367" s="10"/>
      <c r="C367" s="10"/>
      <c r="D367" s="10"/>
      <c r="E367" s="10"/>
      <c r="F367" s="10"/>
      <c r="G367" s="10"/>
      <c r="H367" s="10"/>
      <c r="I367" s="10"/>
      <c r="J367" s="10"/>
      <c r="K367" s="10"/>
      <c r="L367" s="10"/>
      <c r="M367" s="10"/>
      <c r="N367" s="10"/>
      <c r="O367" s="10"/>
      <c r="P367" s="10"/>
      <c r="Q367" s="33"/>
    </row>
    <row r="368">
      <c r="A368" s="10"/>
      <c r="B368" s="10"/>
      <c r="C368" s="10"/>
      <c r="D368" s="10"/>
      <c r="E368" s="10"/>
      <c r="F368" s="10"/>
      <c r="G368" s="10"/>
      <c r="H368" s="10"/>
      <c r="I368" s="10"/>
      <c r="J368" s="10"/>
      <c r="K368" s="10"/>
      <c r="L368" s="10"/>
      <c r="M368" s="10"/>
      <c r="N368" s="10"/>
      <c r="O368" s="10"/>
      <c r="P368" s="10"/>
      <c r="Q368" s="33"/>
    </row>
    <row r="369">
      <c r="A369" s="10"/>
      <c r="B369" s="10"/>
      <c r="C369" s="10"/>
      <c r="D369" s="10"/>
      <c r="E369" s="10"/>
      <c r="F369" s="10"/>
      <c r="G369" s="10"/>
      <c r="H369" s="10"/>
      <c r="I369" s="10"/>
      <c r="J369" s="10"/>
      <c r="K369" s="10"/>
      <c r="L369" s="10"/>
      <c r="M369" s="10"/>
      <c r="N369" s="10"/>
      <c r="O369" s="10"/>
      <c r="P369" s="10"/>
      <c r="Q369" s="33"/>
    </row>
    <row r="370">
      <c r="A370" s="10"/>
      <c r="B370" s="10"/>
      <c r="C370" s="10"/>
      <c r="D370" s="10"/>
      <c r="E370" s="10"/>
      <c r="F370" s="10"/>
      <c r="G370" s="10"/>
      <c r="H370" s="10"/>
      <c r="I370" s="10"/>
      <c r="J370" s="10"/>
      <c r="K370" s="10"/>
      <c r="L370" s="10"/>
      <c r="M370" s="10"/>
      <c r="N370" s="10"/>
      <c r="O370" s="10"/>
      <c r="P370" s="10"/>
      <c r="Q370" s="33"/>
    </row>
    <row r="371">
      <c r="A371" s="10"/>
      <c r="B371" s="10"/>
      <c r="C371" s="10"/>
      <c r="D371" s="10"/>
      <c r="E371" s="10"/>
      <c r="F371" s="10"/>
      <c r="G371" s="10"/>
      <c r="H371" s="10"/>
      <c r="I371" s="10"/>
      <c r="J371" s="10"/>
      <c r="K371" s="10"/>
      <c r="L371" s="10"/>
      <c r="M371" s="10"/>
      <c r="N371" s="10"/>
      <c r="O371" s="10"/>
      <c r="P371" s="10"/>
      <c r="Q371" s="33"/>
    </row>
    <row r="372">
      <c r="A372" s="10"/>
      <c r="B372" s="10"/>
      <c r="C372" s="10"/>
      <c r="D372" s="10"/>
      <c r="E372" s="10"/>
      <c r="F372" s="10"/>
      <c r="G372" s="10"/>
      <c r="H372" s="10"/>
      <c r="I372" s="10"/>
      <c r="J372" s="10"/>
      <c r="K372" s="10"/>
      <c r="L372" s="10"/>
      <c r="M372" s="10"/>
      <c r="N372" s="10"/>
      <c r="O372" s="10"/>
      <c r="P372" s="10"/>
      <c r="Q372" s="33"/>
    </row>
    <row r="373">
      <c r="A373" s="10"/>
      <c r="B373" s="10"/>
      <c r="C373" s="10"/>
      <c r="D373" s="10"/>
      <c r="E373" s="10"/>
      <c r="F373" s="10"/>
      <c r="G373" s="10"/>
      <c r="H373" s="10"/>
      <c r="I373" s="10"/>
      <c r="J373" s="10"/>
      <c r="K373" s="10"/>
      <c r="L373" s="10"/>
      <c r="M373" s="10"/>
      <c r="N373" s="10"/>
      <c r="O373" s="10"/>
      <c r="P373" s="10"/>
      <c r="Q373" s="33"/>
    </row>
    <row r="374">
      <c r="A374" s="10"/>
      <c r="B374" s="10"/>
      <c r="C374" s="10"/>
      <c r="D374" s="10"/>
      <c r="E374" s="10"/>
      <c r="F374" s="10"/>
      <c r="G374" s="10"/>
      <c r="H374" s="10"/>
      <c r="I374" s="10"/>
      <c r="J374" s="10"/>
      <c r="K374" s="10"/>
      <c r="L374" s="10"/>
      <c r="M374" s="10"/>
      <c r="N374" s="10"/>
      <c r="O374" s="10"/>
      <c r="P374" s="10"/>
      <c r="Q374" s="33"/>
    </row>
    <row r="375">
      <c r="A375" s="10"/>
      <c r="B375" s="10"/>
      <c r="C375" s="10"/>
      <c r="D375" s="10"/>
      <c r="E375" s="10"/>
      <c r="F375" s="10"/>
      <c r="G375" s="10"/>
      <c r="H375" s="10"/>
      <c r="I375" s="10"/>
      <c r="J375" s="10"/>
      <c r="K375" s="10"/>
      <c r="L375" s="10"/>
      <c r="M375" s="10"/>
      <c r="N375" s="10"/>
      <c r="O375" s="10"/>
      <c r="P375" s="10"/>
      <c r="Q375" s="33"/>
    </row>
    <row r="376">
      <c r="A376" s="10"/>
      <c r="B376" s="10"/>
      <c r="C376" s="10"/>
      <c r="D376" s="10"/>
      <c r="E376" s="10"/>
      <c r="F376" s="10"/>
      <c r="G376" s="10"/>
      <c r="H376" s="10"/>
      <c r="I376" s="10"/>
      <c r="J376" s="10"/>
      <c r="K376" s="10"/>
      <c r="L376" s="10"/>
      <c r="M376" s="10"/>
      <c r="N376" s="10"/>
      <c r="O376" s="10"/>
      <c r="P376" s="10"/>
      <c r="Q376" s="33"/>
    </row>
    <row r="377">
      <c r="A377" s="10"/>
      <c r="B377" s="10"/>
      <c r="C377" s="10"/>
      <c r="D377" s="10"/>
      <c r="E377" s="10"/>
      <c r="F377" s="10"/>
      <c r="G377" s="10"/>
      <c r="H377" s="10"/>
      <c r="I377" s="10"/>
      <c r="J377" s="10"/>
      <c r="K377" s="10"/>
      <c r="L377" s="10"/>
      <c r="M377" s="10"/>
      <c r="N377" s="10"/>
      <c r="O377" s="10"/>
      <c r="P377" s="10"/>
      <c r="Q377" s="33"/>
    </row>
    <row r="378">
      <c r="A378" s="10"/>
      <c r="B378" s="10"/>
      <c r="C378" s="10"/>
      <c r="D378" s="10"/>
      <c r="E378" s="10"/>
      <c r="F378" s="10"/>
      <c r="G378" s="10"/>
      <c r="H378" s="10"/>
      <c r="I378" s="10"/>
      <c r="J378" s="10"/>
      <c r="K378" s="10"/>
      <c r="L378" s="10"/>
      <c r="M378" s="10"/>
      <c r="N378" s="10"/>
      <c r="O378" s="10"/>
      <c r="P378" s="10"/>
      <c r="Q378" s="33"/>
    </row>
    <row r="379">
      <c r="A379" s="10"/>
      <c r="B379" s="10"/>
      <c r="C379" s="10"/>
      <c r="D379" s="10"/>
      <c r="E379" s="10"/>
      <c r="F379" s="10"/>
      <c r="G379" s="10"/>
      <c r="H379" s="10"/>
      <c r="I379" s="10"/>
      <c r="J379" s="10"/>
      <c r="K379" s="10"/>
      <c r="L379" s="10"/>
      <c r="M379" s="10"/>
      <c r="N379" s="10"/>
      <c r="O379" s="10"/>
      <c r="P379" s="10"/>
      <c r="Q379" s="33"/>
    </row>
    <row r="380">
      <c r="A380" s="10"/>
      <c r="B380" s="10"/>
      <c r="C380" s="10"/>
      <c r="D380" s="10"/>
      <c r="E380" s="10"/>
      <c r="F380" s="10"/>
      <c r="G380" s="10"/>
      <c r="H380" s="10"/>
      <c r="I380" s="10"/>
      <c r="J380" s="10"/>
      <c r="K380" s="10"/>
      <c r="L380" s="10"/>
      <c r="M380" s="10"/>
      <c r="N380" s="10"/>
      <c r="O380" s="10"/>
      <c r="P380" s="10"/>
      <c r="Q380" s="33"/>
    </row>
    <row r="381">
      <c r="A381" s="10"/>
      <c r="B381" s="10"/>
      <c r="C381" s="10"/>
      <c r="D381" s="10"/>
      <c r="E381" s="10"/>
      <c r="F381" s="10"/>
      <c r="G381" s="10"/>
      <c r="H381" s="10"/>
      <c r="I381" s="10"/>
      <c r="J381" s="10"/>
      <c r="K381" s="10"/>
      <c r="L381" s="10"/>
      <c r="M381" s="10"/>
      <c r="N381" s="10"/>
      <c r="O381" s="10"/>
      <c r="P381" s="10"/>
      <c r="Q381" s="33"/>
    </row>
    <row r="382">
      <c r="A382" s="10"/>
      <c r="B382" s="10"/>
      <c r="C382" s="10"/>
      <c r="D382" s="10"/>
      <c r="E382" s="10"/>
      <c r="F382" s="10"/>
      <c r="G382" s="10"/>
      <c r="H382" s="10"/>
      <c r="I382" s="10"/>
      <c r="J382" s="10"/>
      <c r="K382" s="10"/>
      <c r="L382" s="10"/>
      <c r="M382" s="10"/>
      <c r="N382" s="10"/>
      <c r="O382" s="10"/>
      <c r="P382" s="10"/>
      <c r="Q382" s="33"/>
    </row>
    <row r="383">
      <c r="A383" s="10"/>
      <c r="B383" s="10"/>
      <c r="C383" s="10"/>
      <c r="D383" s="10"/>
      <c r="E383" s="10"/>
      <c r="F383" s="10"/>
      <c r="G383" s="10"/>
      <c r="H383" s="10"/>
      <c r="I383" s="10"/>
      <c r="J383" s="10"/>
      <c r="K383" s="10"/>
      <c r="L383" s="10"/>
      <c r="M383" s="10"/>
      <c r="N383" s="10"/>
      <c r="O383" s="10"/>
      <c r="P383" s="10"/>
      <c r="Q383" s="33"/>
    </row>
    <row r="384">
      <c r="A384" s="10"/>
      <c r="B384" s="10"/>
      <c r="C384" s="10"/>
      <c r="D384" s="10"/>
      <c r="E384" s="10"/>
      <c r="F384" s="10"/>
      <c r="G384" s="10"/>
      <c r="H384" s="10"/>
      <c r="I384" s="10"/>
      <c r="J384" s="10"/>
      <c r="K384" s="10"/>
      <c r="L384" s="10"/>
      <c r="M384" s="10"/>
      <c r="N384" s="10"/>
      <c r="O384" s="10"/>
      <c r="P384" s="10"/>
      <c r="Q384" s="33"/>
    </row>
    <row r="385">
      <c r="A385" s="10"/>
      <c r="B385" s="10"/>
      <c r="C385" s="10"/>
      <c r="D385" s="10"/>
      <c r="E385" s="10"/>
      <c r="F385" s="10"/>
      <c r="G385" s="10"/>
      <c r="H385" s="10"/>
      <c r="I385" s="10"/>
      <c r="J385" s="10"/>
      <c r="K385" s="10"/>
      <c r="L385" s="10"/>
      <c r="M385" s="10"/>
      <c r="N385" s="10"/>
      <c r="O385" s="10"/>
      <c r="P385" s="10"/>
      <c r="Q385" s="33"/>
    </row>
    <row r="386">
      <c r="A386" s="10"/>
      <c r="B386" s="10"/>
      <c r="C386" s="10"/>
      <c r="D386" s="10"/>
      <c r="E386" s="10"/>
      <c r="F386" s="10"/>
      <c r="G386" s="10"/>
      <c r="H386" s="10"/>
      <c r="I386" s="10"/>
      <c r="J386" s="10"/>
      <c r="K386" s="10"/>
      <c r="L386" s="10"/>
      <c r="M386" s="10"/>
      <c r="N386" s="10"/>
      <c r="O386" s="10"/>
      <c r="P386" s="10"/>
      <c r="Q386" s="33"/>
    </row>
    <row r="387">
      <c r="A387" s="10"/>
      <c r="B387" s="10"/>
      <c r="C387" s="10"/>
      <c r="D387" s="10"/>
      <c r="E387" s="10"/>
      <c r="F387" s="10"/>
      <c r="G387" s="10"/>
      <c r="H387" s="10"/>
      <c r="I387" s="10"/>
      <c r="J387" s="10"/>
      <c r="K387" s="10"/>
      <c r="L387" s="10"/>
      <c r="M387" s="10"/>
      <c r="N387" s="10"/>
      <c r="O387" s="10"/>
      <c r="P387" s="10"/>
      <c r="Q387" s="33"/>
    </row>
    <row r="388">
      <c r="A388" s="10"/>
      <c r="B388" s="10"/>
      <c r="C388" s="10"/>
      <c r="D388" s="10"/>
      <c r="E388" s="10"/>
      <c r="F388" s="10"/>
      <c r="G388" s="10"/>
      <c r="H388" s="10"/>
      <c r="I388" s="10"/>
      <c r="J388" s="10"/>
      <c r="K388" s="10"/>
      <c r="L388" s="10"/>
      <c r="M388" s="10"/>
      <c r="N388" s="10"/>
      <c r="O388" s="10"/>
      <c r="P388" s="10"/>
      <c r="Q388" s="33"/>
    </row>
    <row r="389">
      <c r="A389" s="10"/>
      <c r="B389" s="10"/>
      <c r="C389" s="10"/>
      <c r="D389" s="10"/>
      <c r="E389" s="10"/>
      <c r="F389" s="10"/>
      <c r="G389" s="10"/>
      <c r="H389" s="10"/>
      <c r="I389" s="10"/>
      <c r="J389" s="10"/>
      <c r="K389" s="10"/>
      <c r="L389" s="10"/>
      <c r="M389" s="10"/>
      <c r="N389" s="10"/>
      <c r="O389" s="10"/>
      <c r="P389" s="10"/>
      <c r="Q389" s="33"/>
    </row>
    <row r="390">
      <c r="A390" s="10"/>
      <c r="B390" s="10"/>
      <c r="C390" s="10"/>
      <c r="D390" s="10"/>
      <c r="E390" s="10"/>
      <c r="F390" s="10"/>
      <c r="G390" s="10"/>
      <c r="H390" s="10"/>
      <c r="I390" s="10"/>
      <c r="J390" s="10"/>
      <c r="K390" s="10"/>
      <c r="L390" s="10"/>
      <c r="M390" s="10"/>
      <c r="N390" s="10"/>
      <c r="O390" s="10"/>
      <c r="P390" s="10"/>
      <c r="Q390" s="33"/>
    </row>
    <row r="391">
      <c r="A391" s="10"/>
      <c r="B391" s="10"/>
      <c r="C391" s="10"/>
      <c r="D391" s="10"/>
      <c r="E391" s="10"/>
      <c r="F391" s="10"/>
      <c r="G391" s="10"/>
      <c r="H391" s="10"/>
      <c r="I391" s="10"/>
      <c r="J391" s="10"/>
      <c r="K391" s="10"/>
      <c r="L391" s="10"/>
      <c r="M391" s="10"/>
      <c r="N391" s="10"/>
      <c r="O391" s="10"/>
      <c r="P391" s="10"/>
      <c r="Q391" s="33"/>
    </row>
    <row r="392">
      <c r="A392" s="10"/>
      <c r="B392" s="10"/>
      <c r="C392" s="10"/>
      <c r="D392" s="10"/>
      <c r="E392" s="10"/>
      <c r="F392" s="10"/>
      <c r="G392" s="10"/>
      <c r="H392" s="10"/>
      <c r="I392" s="10"/>
      <c r="J392" s="10"/>
      <c r="K392" s="10"/>
      <c r="L392" s="10"/>
      <c r="M392" s="10"/>
      <c r="N392" s="10"/>
      <c r="O392" s="10"/>
      <c r="P392" s="10"/>
      <c r="Q392" s="33"/>
    </row>
    <row r="393">
      <c r="A393" s="10"/>
      <c r="B393" s="10"/>
      <c r="C393" s="10"/>
      <c r="D393" s="10"/>
      <c r="E393" s="10"/>
      <c r="F393" s="10"/>
      <c r="G393" s="10"/>
      <c r="H393" s="10"/>
      <c r="I393" s="10"/>
      <c r="J393" s="10"/>
      <c r="K393" s="10"/>
      <c r="L393" s="10"/>
      <c r="M393" s="10"/>
      <c r="N393" s="10"/>
      <c r="O393" s="10"/>
      <c r="P393" s="10"/>
      <c r="Q393" s="33"/>
    </row>
    <row r="394">
      <c r="A394" s="10"/>
      <c r="B394" s="10"/>
      <c r="C394" s="10"/>
      <c r="D394" s="10"/>
      <c r="E394" s="10"/>
      <c r="F394" s="10"/>
      <c r="G394" s="10"/>
      <c r="H394" s="10"/>
      <c r="I394" s="10"/>
      <c r="J394" s="10"/>
      <c r="K394" s="10"/>
      <c r="L394" s="10"/>
      <c r="M394" s="10"/>
      <c r="N394" s="10"/>
      <c r="O394" s="10"/>
      <c r="P394" s="10"/>
      <c r="Q394" s="33"/>
    </row>
    <row r="395">
      <c r="A395" s="10"/>
      <c r="B395" s="10"/>
      <c r="C395" s="10"/>
      <c r="D395" s="10"/>
      <c r="E395" s="10"/>
      <c r="F395" s="10"/>
      <c r="G395" s="10"/>
      <c r="H395" s="10"/>
      <c r="I395" s="10"/>
      <c r="J395" s="10"/>
      <c r="K395" s="10"/>
      <c r="L395" s="10"/>
      <c r="M395" s="10"/>
      <c r="N395" s="10"/>
      <c r="O395" s="10"/>
      <c r="P395" s="10"/>
      <c r="Q395" s="33"/>
    </row>
    <row r="396">
      <c r="A396" s="10"/>
      <c r="B396" s="10"/>
      <c r="C396" s="10"/>
      <c r="D396" s="10"/>
      <c r="E396" s="10"/>
      <c r="F396" s="10"/>
      <c r="G396" s="10"/>
      <c r="H396" s="10"/>
      <c r="I396" s="10"/>
      <c r="J396" s="10"/>
      <c r="K396" s="10"/>
      <c r="L396" s="10"/>
      <c r="M396" s="10"/>
      <c r="N396" s="10"/>
      <c r="O396" s="10"/>
      <c r="P396" s="10"/>
      <c r="Q396" s="33"/>
    </row>
    <row r="397">
      <c r="A397" s="10"/>
      <c r="B397" s="10"/>
      <c r="C397" s="10"/>
      <c r="D397" s="10"/>
      <c r="E397" s="10"/>
      <c r="F397" s="10"/>
      <c r="G397" s="10"/>
      <c r="H397" s="10"/>
      <c r="I397" s="10"/>
      <c r="J397" s="10"/>
      <c r="K397" s="10"/>
      <c r="L397" s="10"/>
      <c r="M397" s="10"/>
      <c r="N397" s="10"/>
      <c r="O397" s="10"/>
      <c r="P397" s="10"/>
      <c r="Q397" s="33"/>
    </row>
    <row r="398">
      <c r="A398" s="10"/>
      <c r="B398" s="10"/>
      <c r="C398" s="10"/>
      <c r="D398" s="10"/>
      <c r="E398" s="10"/>
      <c r="F398" s="10"/>
      <c r="G398" s="10"/>
      <c r="H398" s="10"/>
      <c r="I398" s="10"/>
      <c r="J398" s="10"/>
      <c r="K398" s="10"/>
      <c r="L398" s="10"/>
      <c r="M398" s="10"/>
      <c r="N398" s="10"/>
      <c r="O398" s="10"/>
      <c r="P398" s="10"/>
      <c r="Q398" s="33"/>
    </row>
    <row r="399">
      <c r="A399" s="10"/>
      <c r="B399" s="10"/>
      <c r="C399" s="10"/>
      <c r="D399" s="10"/>
      <c r="E399" s="10"/>
      <c r="F399" s="10"/>
      <c r="G399" s="10"/>
      <c r="H399" s="10"/>
      <c r="I399" s="10"/>
      <c r="J399" s="10"/>
      <c r="K399" s="10"/>
      <c r="L399" s="10"/>
      <c r="M399" s="10"/>
      <c r="N399" s="10"/>
      <c r="O399" s="10"/>
      <c r="P399" s="10"/>
      <c r="Q399" s="33"/>
    </row>
    <row r="400">
      <c r="A400" s="10"/>
      <c r="B400" s="10"/>
      <c r="C400" s="10"/>
      <c r="D400" s="10"/>
      <c r="E400" s="10"/>
      <c r="F400" s="10"/>
      <c r="G400" s="10"/>
      <c r="H400" s="10"/>
      <c r="I400" s="10"/>
      <c r="J400" s="10"/>
      <c r="K400" s="10"/>
      <c r="L400" s="10"/>
      <c r="M400" s="10"/>
      <c r="N400" s="10"/>
      <c r="O400" s="10"/>
      <c r="P400" s="10"/>
      <c r="Q400" s="33"/>
    </row>
    <row r="401">
      <c r="A401" s="10"/>
      <c r="B401" s="10"/>
      <c r="C401" s="10"/>
      <c r="D401" s="10"/>
      <c r="E401" s="10"/>
      <c r="F401" s="10"/>
      <c r="G401" s="10"/>
      <c r="H401" s="10"/>
      <c r="I401" s="10"/>
      <c r="J401" s="10"/>
      <c r="K401" s="10"/>
      <c r="L401" s="10"/>
      <c r="M401" s="10"/>
      <c r="N401" s="10"/>
      <c r="O401" s="10"/>
      <c r="P401" s="10"/>
      <c r="Q401" s="33"/>
    </row>
    <row r="402">
      <c r="A402" s="10"/>
      <c r="B402" s="10"/>
      <c r="C402" s="10"/>
      <c r="D402" s="10"/>
      <c r="E402" s="10"/>
      <c r="F402" s="10"/>
      <c r="G402" s="10"/>
      <c r="H402" s="10"/>
      <c r="I402" s="10"/>
      <c r="J402" s="10"/>
      <c r="K402" s="10"/>
      <c r="L402" s="10"/>
      <c r="M402" s="10"/>
      <c r="N402" s="10"/>
      <c r="O402" s="10"/>
      <c r="P402" s="10"/>
      <c r="Q402" s="33"/>
    </row>
    <row r="403">
      <c r="A403" s="10"/>
      <c r="B403" s="10"/>
      <c r="C403" s="10"/>
      <c r="D403" s="10"/>
      <c r="E403" s="10"/>
      <c r="F403" s="10"/>
      <c r="G403" s="10"/>
      <c r="H403" s="10"/>
      <c r="I403" s="10"/>
      <c r="J403" s="10"/>
      <c r="K403" s="10"/>
      <c r="L403" s="10"/>
      <c r="M403" s="10"/>
      <c r="N403" s="10"/>
      <c r="O403" s="10"/>
      <c r="P403" s="10"/>
      <c r="Q403" s="33"/>
    </row>
    <row r="404">
      <c r="A404" s="10"/>
      <c r="B404" s="10"/>
      <c r="C404" s="10"/>
      <c r="D404" s="10"/>
      <c r="E404" s="10"/>
      <c r="F404" s="10"/>
      <c r="G404" s="10"/>
      <c r="H404" s="10"/>
      <c r="I404" s="10"/>
      <c r="J404" s="10"/>
      <c r="K404" s="10"/>
      <c r="L404" s="10"/>
      <c r="M404" s="10"/>
      <c r="N404" s="10"/>
      <c r="O404" s="10"/>
      <c r="P404" s="10"/>
      <c r="Q404" s="33"/>
    </row>
    <row r="405">
      <c r="A405" s="10"/>
      <c r="B405" s="10"/>
      <c r="C405" s="10"/>
      <c r="D405" s="10"/>
      <c r="E405" s="10"/>
      <c r="F405" s="10"/>
      <c r="G405" s="10"/>
      <c r="H405" s="10"/>
      <c r="I405" s="10"/>
      <c r="J405" s="10"/>
      <c r="K405" s="10"/>
      <c r="L405" s="10"/>
      <c r="M405" s="10"/>
      <c r="N405" s="10"/>
      <c r="O405" s="10"/>
      <c r="P405" s="10"/>
      <c r="Q405" s="33"/>
    </row>
    <row r="406">
      <c r="A406" s="10"/>
      <c r="B406" s="10"/>
      <c r="C406" s="10"/>
      <c r="D406" s="10"/>
      <c r="E406" s="10"/>
      <c r="F406" s="10"/>
      <c r="G406" s="10"/>
      <c r="H406" s="10"/>
      <c r="I406" s="10"/>
      <c r="J406" s="10"/>
      <c r="K406" s="10"/>
      <c r="L406" s="10"/>
      <c r="M406" s="10"/>
      <c r="N406" s="10"/>
      <c r="O406" s="10"/>
      <c r="P406" s="10"/>
      <c r="Q406" s="33"/>
    </row>
    <row r="407">
      <c r="A407" s="10"/>
      <c r="B407" s="10"/>
      <c r="C407" s="10"/>
      <c r="D407" s="10"/>
      <c r="E407" s="10"/>
      <c r="F407" s="10"/>
      <c r="G407" s="10"/>
      <c r="H407" s="10"/>
      <c r="I407" s="10"/>
      <c r="J407" s="10"/>
      <c r="K407" s="10"/>
      <c r="L407" s="10"/>
      <c r="M407" s="10"/>
      <c r="N407" s="10"/>
      <c r="O407" s="10"/>
      <c r="P407" s="10"/>
      <c r="Q407" s="33"/>
    </row>
    <row r="408">
      <c r="A408" s="10"/>
      <c r="B408" s="10"/>
      <c r="C408" s="10"/>
      <c r="D408" s="10"/>
      <c r="E408" s="10"/>
      <c r="F408" s="10"/>
      <c r="G408" s="10"/>
      <c r="H408" s="10"/>
      <c r="I408" s="10"/>
      <c r="J408" s="10"/>
      <c r="K408" s="10"/>
      <c r="L408" s="10"/>
      <c r="M408" s="10"/>
      <c r="N408" s="10"/>
      <c r="O408" s="10"/>
      <c r="P408" s="10"/>
      <c r="Q408" s="33"/>
    </row>
    <row r="409">
      <c r="A409" s="10"/>
      <c r="B409" s="10"/>
      <c r="C409" s="10"/>
      <c r="D409" s="10"/>
      <c r="E409" s="10"/>
      <c r="F409" s="10"/>
      <c r="G409" s="10"/>
      <c r="H409" s="10"/>
      <c r="I409" s="10"/>
      <c r="J409" s="10"/>
      <c r="K409" s="10"/>
      <c r="L409" s="10"/>
      <c r="M409" s="10"/>
      <c r="N409" s="10"/>
      <c r="O409" s="10"/>
      <c r="P409" s="10"/>
      <c r="Q409" s="33"/>
    </row>
    <row r="410">
      <c r="A410" s="10"/>
      <c r="B410" s="10"/>
      <c r="C410" s="10"/>
      <c r="D410" s="10"/>
      <c r="E410" s="10"/>
      <c r="F410" s="10"/>
      <c r="G410" s="10"/>
      <c r="H410" s="10"/>
      <c r="I410" s="10"/>
      <c r="J410" s="10"/>
      <c r="K410" s="10"/>
      <c r="L410" s="10"/>
      <c r="M410" s="10"/>
      <c r="N410" s="10"/>
      <c r="O410" s="10"/>
      <c r="P410" s="10"/>
      <c r="Q410" s="33"/>
    </row>
    <row r="411">
      <c r="A411" s="10"/>
      <c r="B411" s="10"/>
      <c r="C411" s="10"/>
      <c r="D411" s="10"/>
      <c r="E411" s="10"/>
      <c r="F411" s="10"/>
      <c r="G411" s="10"/>
      <c r="H411" s="10"/>
      <c r="I411" s="10"/>
      <c r="J411" s="10"/>
      <c r="K411" s="10"/>
      <c r="L411" s="10"/>
      <c r="M411" s="10"/>
      <c r="N411" s="10"/>
      <c r="O411" s="10"/>
      <c r="P411" s="10"/>
      <c r="Q411" s="33"/>
    </row>
    <row r="412">
      <c r="A412" s="10"/>
      <c r="B412" s="10"/>
      <c r="C412" s="10"/>
      <c r="D412" s="10"/>
      <c r="E412" s="10"/>
      <c r="F412" s="10"/>
      <c r="G412" s="10"/>
      <c r="H412" s="10"/>
      <c r="I412" s="10"/>
      <c r="J412" s="10"/>
      <c r="K412" s="10"/>
      <c r="L412" s="10"/>
      <c r="M412" s="10"/>
      <c r="N412" s="10"/>
      <c r="O412" s="10"/>
      <c r="P412" s="10"/>
      <c r="Q412" s="33"/>
    </row>
    <row r="413">
      <c r="A413" s="10"/>
      <c r="B413" s="10"/>
      <c r="C413" s="10"/>
      <c r="D413" s="10"/>
      <c r="E413" s="10"/>
      <c r="F413" s="10"/>
      <c r="G413" s="10"/>
      <c r="H413" s="10"/>
      <c r="I413" s="10"/>
      <c r="J413" s="10"/>
      <c r="K413" s="10"/>
      <c r="L413" s="10"/>
      <c r="M413" s="10"/>
      <c r="N413" s="10"/>
      <c r="O413" s="10"/>
      <c r="P413" s="10"/>
      <c r="Q413" s="33"/>
    </row>
    <row r="414">
      <c r="A414" s="10"/>
      <c r="B414" s="10"/>
      <c r="C414" s="10"/>
      <c r="D414" s="10"/>
      <c r="E414" s="10"/>
      <c r="F414" s="10"/>
      <c r="G414" s="10"/>
      <c r="H414" s="10"/>
      <c r="I414" s="10"/>
      <c r="J414" s="10"/>
      <c r="K414" s="10"/>
      <c r="L414" s="10"/>
      <c r="M414" s="10"/>
      <c r="N414" s="10"/>
      <c r="O414" s="10"/>
      <c r="P414" s="10"/>
      <c r="Q414" s="33"/>
    </row>
    <row r="415">
      <c r="A415" s="10"/>
      <c r="B415" s="10"/>
      <c r="C415" s="10"/>
      <c r="D415" s="10"/>
      <c r="E415" s="10"/>
      <c r="F415" s="10"/>
      <c r="G415" s="10"/>
      <c r="H415" s="10"/>
      <c r="I415" s="10"/>
      <c r="J415" s="10"/>
      <c r="K415" s="10"/>
      <c r="L415" s="10"/>
      <c r="M415" s="10"/>
      <c r="N415" s="10"/>
      <c r="O415" s="10"/>
      <c r="P415" s="10"/>
      <c r="Q415" s="33"/>
    </row>
    <row r="416">
      <c r="A416" s="10"/>
      <c r="B416" s="10"/>
      <c r="C416" s="10"/>
      <c r="D416" s="10"/>
      <c r="E416" s="10"/>
      <c r="F416" s="10"/>
      <c r="G416" s="10"/>
      <c r="H416" s="10"/>
      <c r="I416" s="10"/>
      <c r="J416" s="10"/>
      <c r="K416" s="10"/>
      <c r="L416" s="10"/>
      <c r="M416" s="10"/>
      <c r="N416" s="10"/>
      <c r="O416" s="10"/>
      <c r="P416" s="10"/>
      <c r="Q416" s="33"/>
    </row>
    <row r="417">
      <c r="A417" s="10"/>
      <c r="B417" s="10"/>
      <c r="C417" s="10"/>
      <c r="D417" s="10"/>
      <c r="E417" s="10"/>
      <c r="F417" s="10"/>
      <c r="G417" s="10"/>
      <c r="H417" s="10"/>
      <c r="I417" s="10"/>
      <c r="J417" s="10"/>
      <c r="K417" s="10"/>
      <c r="L417" s="10"/>
      <c r="M417" s="10"/>
      <c r="N417" s="10"/>
      <c r="O417" s="10"/>
      <c r="P417" s="10"/>
      <c r="Q417" s="33"/>
    </row>
    <row r="418">
      <c r="A418" s="10"/>
      <c r="B418" s="10"/>
      <c r="C418" s="10"/>
      <c r="D418" s="10"/>
      <c r="E418" s="10"/>
      <c r="F418" s="10"/>
      <c r="G418" s="10"/>
      <c r="H418" s="10"/>
      <c r="I418" s="10"/>
      <c r="J418" s="10"/>
      <c r="K418" s="10"/>
      <c r="L418" s="10"/>
      <c r="M418" s="10"/>
      <c r="N418" s="10"/>
      <c r="O418" s="10"/>
      <c r="P418" s="10"/>
      <c r="Q418" s="33"/>
    </row>
    <row r="419">
      <c r="A419" s="10"/>
      <c r="B419" s="10"/>
      <c r="C419" s="10"/>
      <c r="D419" s="10"/>
      <c r="E419" s="10"/>
      <c r="F419" s="10"/>
      <c r="G419" s="10"/>
      <c r="H419" s="10"/>
      <c r="I419" s="10"/>
      <c r="J419" s="10"/>
      <c r="K419" s="10"/>
      <c r="L419" s="10"/>
      <c r="M419" s="10"/>
      <c r="N419" s="10"/>
      <c r="O419" s="10"/>
      <c r="P419" s="10"/>
      <c r="Q419" s="33"/>
    </row>
    <row r="420">
      <c r="A420" s="10"/>
      <c r="B420" s="10"/>
      <c r="C420" s="10"/>
      <c r="D420" s="10"/>
      <c r="E420" s="10"/>
      <c r="F420" s="10"/>
      <c r="G420" s="10"/>
      <c r="H420" s="10"/>
      <c r="I420" s="10"/>
      <c r="J420" s="10"/>
      <c r="K420" s="10"/>
      <c r="L420" s="10"/>
      <c r="M420" s="10"/>
      <c r="N420" s="10"/>
      <c r="O420" s="10"/>
      <c r="P420" s="10"/>
      <c r="Q420" s="33"/>
    </row>
    <row r="421">
      <c r="A421" s="10"/>
      <c r="B421" s="10"/>
      <c r="C421" s="10"/>
      <c r="D421" s="10"/>
      <c r="E421" s="10"/>
      <c r="F421" s="10"/>
      <c r="G421" s="10"/>
      <c r="H421" s="10"/>
      <c r="I421" s="10"/>
      <c r="J421" s="10"/>
      <c r="K421" s="10"/>
      <c r="L421" s="10"/>
      <c r="M421" s="10"/>
      <c r="N421" s="10"/>
      <c r="O421" s="10"/>
      <c r="P421" s="10"/>
      <c r="Q421" s="33"/>
    </row>
    <row r="422">
      <c r="A422" s="10"/>
      <c r="B422" s="10"/>
      <c r="C422" s="10"/>
      <c r="D422" s="10"/>
      <c r="E422" s="10"/>
      <c r="F422" s="10"/>
      <c r="G422" s="10"/>
      <c r="H422" s="10"/>
      <c r="I422" s="10"/>
      <c r="J422" s="10"/>
      <c r="K422" s="10"/>
      <c r="L422" s="10"/>
      <c r="M422" s="10"/>
      <c r="N422" s="10"/>
      <c r="O422" s="10"/>
      <c r="P422" s="10"/>
      <c r="Q422" s="33"/>
    </row>
    <row r="423">
      <c r="A423" s="10"/>
      <c r="B423" s="10"/>
      <c r="C423" s="10"/>
      <c r="D423" s="10"/>
      <c r="E423" s="10"/>
      <c r="F423" s="10"/>
      <c r="G423" s="10"/>
      <c r="H423" s="10"/>
      <c r="I423" s="10"/>
      <c r="J423" s="10"/>
      <c r="K423" s="10"/>
      <c r="L423" s="10"/>
      <c r="M423" s="10"/>
      <c r="N423" s="10"/>
      <c r="O423" s="10"/>
      <c r="P423" s="10"/>
      <c r="Q423" s="33"/>
    </row>
    <row r="424">
      <c r="A424" s="10"/>
      <c r="B424" s="10"/>
      <c r="C424" s="10"/>
      <c r="D424" s="10"/>
      <c r="E424" s="10"/>
      <c r="F424" s="10"/>
      <c r="G424" s="10"/>
      <c r="H424" s="10"/>
      <c r="I424" s="10"/>
      <c r="J424" s="10"/>
      <c r="K424" s="10"/>
      <c r="L424" s="10"/>
      <c r="M424" s="10"/>
      <c r="N424" s="10"/>
      <c r="O424" s="10"/>
      <c r="P424" s="10"/>
      <c r="Q424" s="33"/>
    </row>
    <row r="425">
      <c r="A425" s="10"/>
      <c r="B425" s="10"/>
      <c r="C425" s="10"/>
      <c r="D425" s="10"/>
      <c r="E425" s="10"/>
      <c r="F425" s="10"/>
      <c r="G425" s="10"/>
      <c r="H425" s="10"/>
      <c r="I425" s="10"/>
      <c r="J425" s="10"/>
      <c r="K425" s="10"/>
      <c r="L425" s="10"/>
      <c r="M425" s="10"/>
      <c r="N425" s="10"/>
      <c r="O425" s="10"/>
      <c r="P425" s="10"/>
      <c r="Q425" s="33"/>
    </row>
    <row r="426">
      <c r="A426" s="10"/>
      <c r="B426" s="10"/>
      <c r="C426" s="10"/>
      <c r="D426" s="10"/>
      <c r="E426" s="10"/>
      <c r="F426" s="10"/>
      <c r="G426" s="10"/>
      <c r="H426" s="10"/>
      <c r="I426" s="10"/>
      <c r="J426" s="10"/>
      <c r="K426" s="10"/>
      <c r="L426" s="10"/>
      <c r="M426" s="10"/>
      <c r="N426" s="10"/>
      <c r="O426" s="10"/>
      <c r="P426" s="10"/>
      <c r="Q426" s="33"/>
    </row>
    <row r="427">
      <c r="A427" s="10"/>
      <c r="B427" s="10"/>
      <c r="C427" s="10"/>
      <c r="D427" s="10"/>
      <c r="E427" s="10"/>
      <c r="F427" s="10"/>
      <c r="G427" s="10"/>
      <c r="H427" s="10"/>
      <c r="I427" s="10"/>
      <c r="J427" s="10"/>
      <c r="K427" s="10"/>
      <c r="L427" s="10"/>
      <c r="M427" s="10"/>
      <c r="N427" s="10"/>
      <c r="O427" s="10"/>
      <c r="P427" s="10"/>
      <c r="Q427" s="33"/>
    </row>
    <row r="428">
      <c r="A428" s="10"/>
      <c r="B428" s="10"/>
      <c r="C428" s="10"/>
      <c r="D428" s="10"/>
      <c r="E428" s="10"/>
      <c r="F428" s="10"/>
      <c r="G428" s="10"/>
      <c r="H428" s="10"/>
      <c r="I428" s="10"/>
      <c r="J428" s="10"/>
      <c r="K428" s="10"/>
      <c r="L428" s="10"/>
      <c r="M428" s="10"/>
      <c r="N428" s="10"/>
      <c r="O428" s="10"/>
      <c r="P428" s="10"/>
      <c r="Q428" s="33"/>
    </row>
    <row r="429">
      <c r="A429" s="10"/>
      <c r="B429" s="10"/>
      <c r="C429" s="10"/>
      <c r="D429" s="10"/>
      <c r="E429" s="10"/>
      <c r="F429" s="10"/>
      <c r="G429" s="10"/>
      <c r="H429" s="10"/>
      <c r="I429" s="10"/>
      <c r="J429" s="10"/>
      <c r="K429" s="10"/>
      <c r="L429" s="10"/>
      <c r="M429" s="10"/>
      <c r="N429" s="10"/>
      <c r="O429" s="10"/>
      <c r="P429" s="10"/>
      <c r="Q429" s="33"/>
    </row>
    <row r="430">
      <c r="A430" s="10"/>
      <c r="B430" s="10"/>
      <c r="C430" s="10"/>
      <c r="D430" s="10"/>
      <c r="E430" s="10"/>
      <c r="F430" s="10"/>
      <c r="G430" s="10"/>
      <c r="H430" s="10"/>
      <c r="I430" s="10"/>
      <c r="J430" s="10"/>
      <c r="K430" s="10"/>
      <c r="L430" s="10"/>
      <c r="M430" s="10"/>
      <c r="N430" s="10"/>
      <c r="O430" s="10"/>
      <c r="P430" s="10"/>
      <c r="Q430" s="33"/>
    </row>
    <row r="431">
      <c r="A431" s="10"/>
      <c r="B431" s="10"/>
      <c r="C431" s="10"/>
      <c r="D431" s="10"/>
      <c r="E431" s="10"/>
      <c r="F431" s="10"/>
      <c r="G431" s="10"/>
      <c r="H431" s="10"/>
      <c r="I431" s="10"/>
      <c r="J431" s="10"/>
      <c r="K431" s="10"/>
      <c r="L431" s="10"/>
      <c r="M431" s="10"/>
      <c r="N431" s="10"/>
      <c r="O431" s="10"/>
      <c r="P431" s="10"/>
      <c r="Q431" s="33"/>
    </row>
    <row r="432">
      <c r="A432" s="10"/>
      <c r="B432" s="10"/>
      <c r="C432" s="10"/>
      <c r="D432" s="10"/>
      <c r="E432" s="10"/>
      <c r="F432" s="10"/>
      <c r="G432" s="10"/>
      <c r="H432" s="10"/>
      <c r="I432" s="10"/>
      <c r="J432" s="10"/>
      <c r="K432" s="10"/>
      <c r="L432" s="10"/>
      <c r="M432" s="10"/>
      <c r="N432" s="10"/>
      <c r="O432" s="10"/>
      <c r="P432" s="10"/>
      <c r="Q432" s="33"/>
    </row>
    <row r="433">
      <c r="A433" s="10"/>
      <c r="B433" s="10"/>
      <c r="C433" s="10"/>
      <c r="D433" s="10"/>
      <c r="E433" s="10"/>
      <c r="F433" s="10"/>
      <c r="G433" s="10"/>
      <c r="H433" s="10"/>
      <c r="I433" s="10"/>
      <c r="J433" s="10"/>
      <c r="K433" s="10"/>
      <c r="L433" s="10"/>
      <c r="M433" s="10"/>
      <c r="N433" s="10"/>
      <c r="O433" s="10"/>
      <c r="P433" s="10"/>
      <c r="Q433" s="33"/>
    </row>
    <row r="434">
      <c r="A434" s="10"/>
      <c r="B434" s="10"/>
      <c r="C434" s="10"/>
      <c r="D434" s="10"/>
      <c r="E434" s="10"/>
      <c r="F434" s="10"/>
      <c r="G434" s="10"/>
      <c r="H434" s="10"/>
      <c r="I434" s="10"/>
      <c r="J434" s="10"/>
      <c r="K434" s="10"/>
      <c r="L434" s="10"/>
      <c r="M434" s="10"/>
      <c r="N434" s="10"/>
      <c r="O434" s="10"/>
      <c r="P434" s="10"/>
      <c r="Q434" s="33"/>
    </row>
    <row r="435">
      <c r="A435" s="10"/>
      <c r="B435" s="10"/>
      <c r="C435" s="10"/>
      <c r="D435" s="10"/>
      <c r="E435" s="10"/>
      <c r="F435" s="10"/>
      <c r="G435" s="10"/>
      <c r="H435" s="10"/>
      <c r="I435" s="10"/>
      <c r="J435" s="10"/>
      <c r="K435" s="10"/>
      <c r="L435" s="10"/>
      <c r="M435" s="10"/>
      <c r="N435" s="10"/>
      <c r="O435" s="10"/>
      <c r="P435" s="10"/>
      <c r="Q435" s="33"/>
    </row>
    <row r="436">
      <c r="A436" s="10"/>
      <c r="B436" s="10"/>
      <c r="C436" s="10"/>
      <c r="D436" s="10"/>
      <c r="E436" s="10"/>
      <c r="F436" s="10"/>
      <c r="G436" s="10"/>
      <c r="H436" s="10"/>
      <c r="I436" s="10"/>
      <c r="J436" s="10"/>
      <c r="K436" s="10"/>
      <c r="L436" s="10"/>
      <c r="M436" s="10"/>
      <c r="N436" s="10"/>
      <c r="O436" s="10"/>
      <c r="P436" s="10"/>
      <c r="Q436" s="33"/>
    </row>
    <row r="437">
      <c r="A437" s="10"/>
      <c r="B437" s="10"/>
      <c r="C437" s="10"/>
      <c r="D437" s="10"/>
      <c r="E437" s="10"/>
      <c r="F437" s="10"/>
      <c r="G437" s="10"/>
      <c r="H437" s="10"/>
      <c r="I437" s="10"/>
      <c r="J437" s="10"/>
      <c r="K437" s="10"/>
      <c r="L437" s="10"/>
      <c r="M437" s="10"/>
      <c r="N437" s="10"/>
      <c r="O437" s="10"/>
      <c r="P437" s="10"/>
      <c r="Q437" s="33"/>
    </row>
    <row r="438">
      <c r="A438" s="10"/>
      <c r="B438" s="10"/>
      <c r="C438" s="10"/>
      <c r="D438" s="10"/>
      <c r="E438" s="10"/>
      <c r="F438" s="10"/>
      <c r="G438" s="10"/>
      <c r="H438" s="10"/>
      <c r="I438" s="10"/>
      <c r="J438" s="10"/>
      <c r="K438" s="10"/>
      <c r="L438" s="10"/>
      <c r="M438" s="10"/>
      <c r="N438" s="10"/>
      <c r="O438" s="10"/>
      <c r="P438" s="10"/>
      <c r="Q438" s="33"/>
    </row>
    <row r="439">
      <c r="A439" s="10"/>
      <c r="B439" s="10"/>
      <c r="C439" s="10"/>
      <c r="D439" s="10"/>
      <c r="E439" s="10"/>
      <c r="F439" s="10"/>
      <c r="G439" s="10"/>
      <c r="H439" s="10"/>
      <c r="I439" s="10"/>
      <c r="J439" s="10"/>
      <c r="K439" s="10"/>
      <c r="L439" s="10"/>
      <c r="M439" s="10"/>
      <c r="N439" s="10"/>
      <c r="O439" s="10"/>
      <c r="P439" s="10"/>
      <c r="Q439" s="33"/>
    </row>
    <row r="440">
      <c r="A440" s="10"/>
      <c r="B440" s="10"/>
      <c r="C440" s="10"/>
      <c r="D440" s="10"/>
      <c r="E440" s="10"/>
      <c r="F440" s="10"/>
      <c r="G440" s="10"/>
      <c r="H440" s="10"/>
      <c r="I440" s="10"/>
      <c r="J440" s="10"/>
      <c r="K440" s="10"/>
      <c r="L440" s="10"/>
      <c r="M440" s="10"/>
      <c r="N440" s="10"/>
      <c r="O440" s="10"/>
      <c r="P440" s="10"/>
      <c r="Q440" s="33"/>
    </row>
    <row r="441">
      <c r="A441" s="10"/>
      <c r="B441" s="10"/>
      <c r="C441" s="10"/>
      <c r="D441" s="10"/>
      <c r="E441" s="10"/>
      <c r="F441" s="10"/>
      <c r="G441" s="10"/>
      <c r="H441" s="10"/>
      <c r="I441" s="10"/>
      <c r="J441" s="10"/>
      <c r="K441" s="10"/>
      <c r="L441" s="10"/>
      <c r="M441" s="10"/>
      <c r="N441" s="10"/>
      <c r="O441" s="10"/>
      <c r="P441" s="10"/>
      <c r="Q441" s="33"/>
    </row>
    <row r="442">
      <c r="A442" s="10"/>
      <c r="B442" s="10"/>
      <c r="C442" s="10"/>
      <c r="D442" s="10"/>
      <c r="E442" s="10"/>
      <c r="F442" s="10"/>
      <c r="G442" s="10"/>
      <c r="H442" s="10"/>
      <c r="I442" s="10"/>
      <c r="J442" s="10"/>
      <c r="K442" s="10"/>
      <c r="L442" s="10"/>
      <c r="M442" s="10"/>
      <c r="N442" s="10"/>
      <c r="O442" s="10"/>
      <c r="P442" s="10"/>
      <c r="Q442" s="33"/>
    </row>
    <row r="443">
      <c r="A443" s="10"/>
      <c r="B443" s="10"/>
      <c r="C443" s="10"/>
      <c r="D443" s="10"/>
      <c r="E443" s="10"/>
      <c r="F443" s="10"/>
      <c r="G443" s="10"/>
      <c r="H443" s="10"/>
      <c r="I443" s="10"/>
      <c r="J443" s="10"/>
      <c r="K443" s="10"/>
      <c r="L443" s="10"/>
      <c r="M443" s="10"/>
      <c r="N443" s="10"/>
      <c r="O443" s="10"/>
      <c r="P443" s="10"/>
      <c r="Q443" s="33"/>
    </row>
    <row r="444">
      <c r="A444" s="10"/>
      <c r="B444" s="10"/>
      <c r="C444" s="10"/>
      <c r="D444" s="10"/>
      <c r="E444" s="10"/>
      <c r="F444" s="10"/>
      <c r="G444" s="10"/>
      <c r="H444" s="10"/>
      <c r="I444" s="10"/>
      <c r="J444" s="10"/>
      <c r="K444" s="10"/>
      <c r="L444" s="10"/>
      <c r="M444" s="10"/>
      <c r="N444" s="10"/>
      <c r="O444" s="10"/>
      <c r="P444" s="10"/>
      <c r="Q444" s="33"/>
    </row>
    <row r="445">
      <c r="A445" s="10"/>
      <c r="B445" s="10"/>
      <c r="C445" s="10"/>
      <c r="D445" s="10"/>
      <c r="E445" s="10"/>
      <c r="F445" s="10"/>
      <c r="G445" s="10"/>
      <c r="H445" s="10"/>
      <c r="I445" s="10"/>
      <c r="J445" s="10"/>
      <c r="K445" s="10"/>
      <c r="L445" s="10"/>
      <c r="M445" s="10"/>
      <c r="N445" s="10"/>
      <c r="O445" s="10"/>
      <c r="P445" s="10"/>
      <c r="Q445" s="33"/>
    </row>
    <row r="446">
      <c r="A446" s="10"/>
      <c r="B446" s="10"/>
      <c r="C446" s="10"/>
      <c r="D446" s="10"/>
      <c r="E446" s="10"/>
      <c r="F446" s="10"/>
      <c r="G446" s="10"/>
      <c r="H446" s="10"/>
      <c r="I446" s="10"/>
      <c r="J446" s="10"/>
      <c r="K446" s="10"/>
      <c r="L446" s="10"/>
      <c r="M446" s="10"/>
      <c r="N446" s="10"/>
      <c r="O446" s="10"/>
      <c r="P446" s="10"/>
      <c r="Q446" s="33"/>
    </row>
    <row r="447">
      <c r="A447" s="10"/>
      <c r="B447" s="10"/>
      <c r="C447" s="10"/>
      <c r="D447" s="10"/>
      <c r="E447" s="10"/>
      <c r="F447" s="10"/>
      <c r="G447" s="10"/>
      <c r="H447" s="10"/>
      <c r="I447" s="10"/>
      <c r="J447" s="10"/>
      <c r="K447" s="10"/>
      <c r="L447" s="10"/>
      <c r="M447" s="10"/>
      <c r="N447" s="10"/>
      <c r="O447" s="10"/>
      <c r="P447" s="10"/>
      <c r="Q447" s="33"/>
    </row>
    <row r="448">
      <c r="A448" s="10"/>
      <c r="B448" s="10"/>
      <c r="C448" s="10"/>
      <c r="D448" s="10"/>
      <c r="E448" s="10"/>
      <c r="F448" s="10"/>
      <c r="G448" s="10"/>
      <c r="H448" s="10"/>
      <c r="I448" s="10"/>
      <c r="J448" s="10"/>
      <c r="K448" s="10"/>
      <c r="L448" s="10"/>
      <c r="M448" s="10"/>
      <c r="N448" s="10"/>
      <c r="O448" s="10"/>
      <c r="P448" s="10"/>
      <c r="Q448" s="33"/>
    </row>
    <row r="449">
      <c r="A449" s="10"/>
      <c r="B449" s="10"/>
      <c r="C449" s="10"/>
      <c r="D449" s="10"/>
      <c r="E449" s="10"/>
      <c r="F449" s="10"/>
      <c r="G449" s="10"/>
      <c r="H449" s="10"/>
      <c r="I449" s="10"/>
      <c r="J449" s="10"/>
      <c r="K449" s="10"/>
      <c r="L449" s="10"/>
      <c r="M449" s="10"/>
      <c r="N449" s="10"/>
      <c r="O449" s="10"/>
      <c r="P449" s="10"/>
      <c r="Q449" s="33"/>
    </row>
    <row r="450">
      <c r="A450" s="10"/>
      <c r="B450" s="10"/>
      <c r="C450" s="10"/>
      <c r="D450" s="10"/>
      <c r="E450" s="10"/>
      <c r="F450" s="10"/>
      <c r="G450" s="10"/>
      <c r="H450" s="10"/>
      <c r="I450" s="10"/>
      <c r="J450" s="10"/>
      <c r="K450" s="10"/>
      <c r="L450" s="10"/>
      <c r="M450" s="10"/>
      <c r="N450" s="10"/>
      <c r="O450" s="10"/>
      <c r="P450" s="10"/>
      <c r="Q450" s="33"/>
    </row>
    <row r="451">
      <c r="A451" s="10"/>
      <c r="B451" s="10"/>
      <c r="C451" s="10"/>
      <c r="D451" s="10"/>
      <c r="E451" s="10"/>
      <c r="F451" s="10"/>
      <c r="G451" s="10"/>
      <c r="H451" s="10"/>
      <c r="I451" s="10"/>
      <c r="J451" s="10"/>
      <c r="K451" s="10"/>
      <c r="L451" s="10"/>
      <c r="M451" s="10"/>
      <c r="N451" s="10"/>
      <c r="O451" s="10"/>
      <c r="P451" s="10"/>
      <c r="Q451" s="33"/>
    </row>
    <row r="452">
      <c r="A452" s="10"/>
      <c r="B452" s="10"/>
      <c r="C452" s="10"/>
      <c r="D452" s="10"/>
      <c r="E452" s="10"/>
      <c r="F452" s="10"/>
      <c r="G452" s="10"/>
      <c r="H452" s="10"/>
      <c r="I452" s="10"/>
      <c r="J452" s="10"/>
      <c r="K452" s="10"/>
      <c r="L452" s="10"/>
      <c r="M452" s="10"/>
      <c r="N452" s="10"/>
      <c r="O452" s="10"/>
      <c r="P452" s="10"/>
      <c r="Q452" s="33"/>
    </row>
    <row r="453">
      <c r="A453" s="10"/>
      <c r="B453" s="10"/>
      <c r="C453" s="10"/>
      <c r="D453" s="10"/>
      <c r="E453" s="10"/>
      <c r="F453" s="10"/>
      <c r="G453" s="10"/>
      <c r="H453" s="10"/>
      <c r="I453" s="10"/>
      <c r="J453" s="10"/>
      <c r="K453" s="10"/>
      <c r="L453" s="10"/>
      <c r="M453" s="10"/>
      <c r="N453" s="10"/>
      <c r="O453" s="10"/>
      <c r="P453" s="10"/>
      <c r="Q453" s="33"/>
    </row>
    <row r="454">
      <c r="A454" s="10"/>
      <c r="B454" s="10"/>
      <c r="C454" s="10"/>
      <c r="D454" s="10"/>
      <c r="E454" s="10"/>
      <c r="F454" s="10"/>
      <c r="G454" s="10"/>
      <c r="H454" s="10"/>
      <c r="I454" s="10"/>
      <c r="J454" s="10"/>
      <c r="K454" s="10"/>
      <c r="L454" s="10"/>
      <c r="M454" s="10"/>
      <c r="N454" s="10"/>
      <c r="O454" s="10"/>
      <c r="P454" s="10"/>
      <c r="Q454" s="33"/>
    </row>
    <row r="455">
      <c r="A455" s="10"/>
      <c r="B455" s="10"/>
      <c r="C455" s="10"/>
      <c r="D455" s="10"/>
      <c r="E455" s="10"/>
      <c r="F455" s="10"/>
      <c r="G455" s="10"/>
      <c r="H455" s="10"/>
      <c r="I455" s="10"/>
      <c r="J455" s="10"/>
      <c r="K455" s="10"/>
      <c r="L455" s="10"/>
      <c r="M455" s="10"/>
      <c r="N455" s="10"/>
      <c r="O455" s="10"/>
      <c r="P455" s="10"/>
      <c r="Q455" s="33"/>
    </row>
    <row r="456">
      <c r="A456" s="10"/>
      <c r="B456" s="10"/>
      <c r="C456" s="10"/>
      <c r="D456" s="10"/>
      <c r="E456" s="10"/>
      <c r="F456" s="10"/>
      <c r="G456" s="10"/>
      <c r="H456" s="10"/>
      <c r="I456" s="10"/>
      <c r="J456" s="10"/>
      <c r="K456" s="10"/>
      <c r="L456" s="10"/>
      <c r="M456" s="10"/>
      <c r="N456" s="10"/>
      <c r="O456" s="10"/>
      <c r="P456" s="10"/>
      <c r="Q456" s="33"/>
    </row>
    <row r="457">
      <c r="A457" s="10"/>
      <c r="B457" s="10"/>
      <c r="C457" s="10"/>
      <c r="D457" s="10"/>
      <c r="E457" s="10"/>
      <c r="F457" s="10"/>
      <c r="G457" s="10"/>
      <c r="H457" s="10"/>
      <c r="I457" s="10"/>
      <c r="J457" s="10"/>
      <c r="K457" s="10"/>
      <c r="L457" s="10"/>
      <c r="M457" s="10"/>
      <c r="N457" s="10"/>
      <c r="O457" s="10"/>
      <c r="P457" s="10"/>
      <c r="Q457" s="33"/>
    </row>
    <row r="458">
      <c r="A458" s="10"/>
      <c r="B458" s="10"/>
      <c r="C458" s="10"/>
      <c r="D458" s="10"/>
      <c r="E458" s="10"/>
      <c r="F458" s="10"/>
      <c r="G458" s="10"/>
      <c r="H458" s="10"/>
      <c r="I458" s="10"/>
      <c r="J458" s="10"/>
      <c r="K458" s="10"/>
      <c r="L458" s="10"/>
      <c r="M458" s="10"/>
      <c r="N458" s="10"/>
      <c r="O458" s="10"/>
      <c r="P458" s="10"/>
      <c r="Q458" s="33"/>
    </row>
    <row r="459">
      <c r="A459" s="10"/>
      <c r="B459" s="10"/>
      <c r="C459" s="10"/>
      <c r="D459" s="10"/>
      <c r="E459" s="10"/>
      <c r="F459" s="10"/>
      <c r="G459" s="10"/>
      <c r="H459" s="10"/>
      <c r="I459" s="10"/>
      <c r="J459" s="10"/>
      <c r="K459" s="10"/>
      <c r="L459" s="10"/>
      <c r="M459" s="10"/>
      <c r="N459" s="10"/>
      <c r="O459" s="10"/>
      <c r="P459" s="10"/>
      <c r="Q459" s="33"/>
    </row>
    <row r="460">
      <c r="A460" s="10"/>
      <c r="B460" s="10"/>
      <c r="C460" s="10"/>
      <c r="D460" s="10"/>
      <c r="E460" s="10"/>
      <c r="F460" s="10"/>
      <c r="G460" s="10"/>
      <c r="H460" s="10"/>
      <c r="I460" s="10"/>
      <c r="J460" s="10"/>
      <c r="K460" s="10"/>
      <c r="L460" s="10"/>
      <c r="M460" s="10"/>
      <c r="N460" s="10"/>
      <c r="O460" s="10"/>
      <c r="P460" s="10"/>
      <c r="Q460" s="33"/>
    </row>
    <row r="461">
      <c r="A461" s="10"/>
      <c r="B461" s="10"/>
      <c r="C461" s="10"/>
      <c r="D461" s="10"/>
      <c r="E461" s="10"/>
      <c r="F461" s="10"/>
      <c r="G461" s="10"/>
      <c r="H461" s="10"/>
      <c r="I461" s="10"/>
      <c r="J461" s="10"/>
      <c r="K461" s="10"/>
      <c r="L461" s="10"/>
      <c r="M461" s="10"/>
      <c r="N461" s="10"/>
      <c r="O461" s="10"/>
      <c r="P461" s="10"/>
      <c r="Q461" s="33"/>
    </row>
    <row r="462">
      <c r="A462" s="10"/>
      <c r="B462" s="10"/>
      <c r="C462" s="10"/>
      <c r="D462" s="10"/>
      <c r="E462" s="10"/>
      <c r="F462" s="10"/>
      <c r="G462" s="10"/>
      <c r="H462" s="10"/>
      <c r="I462" s="10"/>
      <c r="J462" s="10"/>
      <c r="K462" s="10"/>
      <c r="L462" s="10"/>
      <c r="M462" s="10"/>
      <c r="N462" s="10"/>
      <c r="O462" s="10"/>
      <c r="P462" s="10"/>
      <c r="Q462" s="33"/>
    </row>
    <row r="463">
      <c r="A463" s="10"/>
      <c r="B463" s="10"/>
      <c r="C463" s="10"/>
      <c r="D463" s="10"/>
      <c r="E463" s="10"/>
      <c r="F463" s="10"/>
      <c r="G463" s="10"/>
      <c r="H463" s="10"/>
      <c r="I463" s="10"/>
      <c r="J463" s="10"/>
      <c r="K463" s="10"/>
      <c r="L463" s="10"/>
      <c r="M463" s="10"/>
      <c r="N463" s="10"/>
      <c r="O463" s="10"/>
      <c r="P463" s="10"/>
      <c r="Q463" s="33"/>
    </row>
    <row r="464">
      <c r="A464" s="10"/>
      <c r="B464" s="10"/>
      <c r="C464" s="10"/>
      <c r="D464" s="10"/>
      <c r="E464" s="10"/>
      <c r="F464" s="10"/>
      <c r="G464" s="10"/>
      <c r="H464" s="10"/>
      <c r="I464" s="10"/>
      <c r="J464" s="10"/>
      <c r="K464" s="10"/>
      <c r="L464" s="10"/>
      <c r="M464" s="10"/>
      <c r="N464" s="10"/>
      <c r="O464" s="10"/>
      <c r="P464" s="10"/>
      <c r="Q464" s="33"/>
    </row>
    <row r="465">
      <c r="A465" s="10"/>
      <c r="B465" s="10"/>
      <c r="C465" s="10"/>
      <c r="D465" s="10"/>
      <c r="E465" s="10"/>
      <c r="F465" s="10"/>
      <c r="G465" s="10"/>
      <c r="H465" s="10"/>
      <c r="I465" s="10"/>
      <c r="J465" s="10"/>
      <c r="K465" s="10"/>
      <c r="L465" s="10"/>
      <c r="M465" s="10"/>
      <c r="N465" s="10"/>
      <c r="O465" s="10"/>
      <c r="P465" s="10"/>
      <c r="Q465" s="33"/>
    </row>
    <row r="466">
      <c r="A466" s="10"/>
      <c r="B466" s="10"/>
      <c r="C466" s="10"/>
      <c r="D466" s="10"/>
      <c r="E466" s="10"/>
      <c r="F466" s="10"/>
      <c r="G466" s="10"/>
      <c r="H466" s="10"/>
      <c r="I466" s="10"/>
      <c r="J466" s="10"/>
      <c r="K466" s="10"/>
      <c r="L466" s="10"/>
      <c r="M466" s="10"/>
      <c r="N466" s="10"/>
      <c r="O466" s="10"/>
      <c r="P466" s="10"/>
      <c r="Q466" s="33"/>
    </row>
    <row r="467">
      <c r="A467" s="10"/>
      <c r="B467" s="10"/>
      <c r="C467" s="10"/>
      <c r="D467" s="10"/>
      <c r="E467" s="10"/>
      <c r="F467" s="10"/>
      <c r="G467" s="10"/>
      <c r="H467" s="10"/>
      <c r="I467" s="10"/>
      <c r="J467" s="10"/>
      <c r="K467" s="10"/>
      <c r="L467" s="10"/>
      <c r="M467" s="10"/>
      <c r="N467" s="10"/>
      <c r="O467" s="10"/>
      <c r="P467" s="10"/>
      <c r="Q467" s="33"/>
    </row>
    <row r="468">
      <c r="A468" s="10"/>
      <c r="B468" s="10"/>
      <c r="C468" s="10"/>
      <c r="D468" s="10"/>
      <c r="E468" s="10"/>
      <c r="F468" s="10"/>
      <c r="G468" s="10"/>
      <c r="H468" s="10"/>
      <c r="I468" s="10"/>
      <c r="J468" s="10"/>
      <c r="K468" s="10"/>
      <c r="L468" s="10"/>
      <c r="M468" s="10"/>
      <c r="N468" s="10"/>
      <c r="O468" s="10"/>
      <c r="P468" s="10"/>
      <c r="Q468" s="33"/>
    </row>
    <row r="469">
      <c r="A469" s="10"/>
      <c r="B469" s="10"/>
      <c r="C469" s="10"/>
      <c r="D469" s="10"/>
      <c r="E469" s="10"/>
      <c r="F469" s="10"/>
      <c r="G469" s="10"/>
      <c r="H469" s="10"/>
      <c r="I469" s="10"/>
      <c r="J469" s="10"/>
      <c r="K469" s="10"/>
      <c r="L469" s="10"/>
      <c r="M469" s="10"/>
      <c r="N469" s="10"/>
      <c r="O469" s="10"/>
      <c r="P469" s="10"/>
      <c r="Q469" s="33"/>
    </row>
    <row r="470">
      <c r="A470" s="10"/>
      <c r="B470" s="10"/>
      <c r="C470" s="10"/>
      <c r="D470" s="10"/>
      <c r="E470" s="10"/>
      <c r="F470" s="10"/>
      <c r="G470" s="10"/>
      <c r="H470" s="10"/>
      <c r="I470" s="10"/>
      <c r="J470" s="10"/>
      <c r="K470" s="10"/>
      <c r="L470" s="10"/>
      <c r="M470" s="10"/>
      <c r="N470" s="10"/>
      <c r="O470" s="10"/>
      <c r="P470" s="10"/>
      <c r="Q470" s="33"/>
    </row>
    <row r="471">
      <c r="A471" s="10"/>
      <c r="B471" s="10"/>
      <c r="C471" s="10"/>
      <c r="D471" s="10"/>
      <c r="E471" s="10"/>
      <c r="F471" s="10"/>
      <c r="G471" s="10"/>
      <c r="H471" s="10"/>
      <c r="I471" s="10"/>
      <c r="J471" s="10"/>
      <c r="K471" s="10"/>
      <c r="L471" s="10"/>
      <c r="M471" s="10"/>
      <c r="N471" s="10"/>
      <c r="O471" s="10"/>
      <c r="P471" s="10"/>
      <c r="Q471" s="33"/>
    </row>
    <row r="472">
      <c r="A472" s="10"/>
      <c r="B472" s="10"/>
      <c r="C472" s="10"/>
      <c r="D472" s="10"/>
      <c r="E472" s="10"/>
      <c r="F472" s="10"/>
      <c r="G472" s="10"/>
      <c r="H472" s="10"/>
      <c r="I472" s="10"/>
      <c r="J472" s="10"/>
      <c r="K472" s="10"/>
      <c r="L472" s="10"/>
      <c r="M472" s="10"/>
      <c r="N472" s="10"/>
      <c r="O472" s="10"/>
      <c r="P472" s="10"/>
      <c r="Q472" s="33"/>
    </row>
    <row r="473">
      <c r="A473" s="10"/>
      <c r="B473" s="10"/>
      <c r="C473" s="10"/>
      <c r="D473" s="10"/>
      <c r="E473" s="10"/>
      <c r="F473" s="10"/>
      <c r="G473" s="10"/>
      <c r="H473" s="10"/>
      <c r="I473" s="10"/>
      <c r="J473" s="10"/>
      <c r="K473" s="10"/>
      <c r="L473" s="10"/>
      <c r="M473" s="10"/>
      <c r="N473" s="10"/>
      <c r="O473" s="10"/>
      <c r="P473" s="10"/>
      <c r="Q473" s="33"/>
    </row>
    <row r="474">
      <c r="A474" s="10"/>
      <c r="B474" s="10"/>
      <c r="C474" s="10"/>
      <c r="D474" s="10"/>
      <c r="E474" s="10"/>
      <c r="F474" s="10"/>
      <c r="G474" s="10"/>
      <c r="H474" s="10"/>
      <c r="I474" s="10"/>
      <c r="J474" s="10"/>
      <c r="K474" s="10"/>
      <c r="L474" s="10"/>
      <c r="M474" s="10"/>
      <c r="N474" s="10"/>
      <c r="O474" s="10"/>
      <c r="P474" s="10"/>
      <c r="Q474" s="33"/>
    </row>
    <row r="475">
      <c r="A475" s="10"/>
      <c r="B475" s="10"/>
      <c r="C475" s="10"/>
      <c r="D475" s="10"/>
      <c r="E475" s="10"/>
      <c r="F475" s="10"/>
      <c r="G475" s="10"/>
      <c r="H475" s="10"/>
      <c r="I475" s="10"/>
      <c r="J475" s="10"/>
      <c r="K475" s="10"/>
      <c r="L475" s="10"/>
      <c r="M475" s="10"/>
      <c r="N475" s="10"/>
      <c r="O475" s="10"/>
      <c r="P475" s="10"/>
      <c r="Q475" s="33"/>
    </row>
    <row r="476">
      <c r="A476" s="10"/>
      <c r="B476" s="10"/>
      <c r="C476" s="10"/>
      <c r="D476" s="10"/>
      <c r="E476" s="10"/>
      <c r="F476" s="10"/>
      <c r="G476" s="10"/>
      <c r="H476" s="10"/>
      <c r="I476" s="10"/>
      <c r="J476" s="10"/>
      <c r="K476" s="10"/>
      <c r="L476" s="10"/>
      <c r="M476" s="10"/>
      <c r="N476" s="10"/>
      <c r="O476" s="10"/>
      <c r="P476" s="10"/>
      <c r="Q476" s="33"/>
    </row>
    <row r="477">
      <c r="A477" s="10"/>
      <c r="B477" s="10"/>
      <c r="C477" s="10"/>
      <c r="D477" s="10"/>
      <c r="E477" s="10"/>
      <c r="F477" s="10"/>
      <c r="G477" s="10"/>
      <c r="H477" s="10"/>
      <c r="I477" s="10"/>
      <c r="J477" s="10"/>
      <c r="K477" s="10"/>
      <c r="L477" s="10"/>
      <c r="M477" s="10"/>
      <c r="N477" s="10"/>
      <c r="O477" s="10"/>
      <c r="P477" s="10"/>
      <c r="Q477" s="33"/>
    </row>
    <row r="478">
      <c r="A478" s="10"/>
      <c r="B478" s="10"/>
      <c r="C478" s="10"/>
      <c r="D478" s="10"/>
      <c r="E478" s="10"/>
      <c r="F478" s="10"/>
      <c r="G478" s="10"/>
      <c r="H478" s="10"/>
      <c r="I478" s="10"/>
      <c r="J478" s="10"/>
      <c r="K478" s="10"/>
      <c r="L478" s="10"/>
      <c r="M478" s="10"/>
      <c r="N478" s="10"/>
      <c r="O478" s="10"/>
      <c r="P478" s="10"/>
      <c r="Q478" s="33"/>
    </row>
    <row r="479">
      <c r="A479" s="10"/>
      <c r="B479" s="10"/>
      <c r="C479" s="10"/>
      <c r="D479" s="10"/>
      <c r="E479" s="10"/>
      <c r="F479" s="10"/>
      <c r="G479" s="10"/>
      <c r="H479" s="10"/>
      <c r="I479" s="10"/>
      <c r="J479" s="10"/>
      <c r="K479" s="10"/>
      <c r="L479" s="10"/>
      <c r="M479" s="10"/>
      <c r="N479" s="10"/>
      <c r="O479" s="10"/>
      <c r="P479" s="10"/>
      <c r="Q479" s="33"/>
    </row>
    <row r="480">
      <c r="A480" s="10"/>
      <c r="B480" s="10"/>
      <c r="C480" s="10"/>
      <c r="D480" s="10"/>
      <c r="E480" s="10"/>
      <c r="F480" s="10"/>
      <c r="G480" s="10"/>
      <c r="H480" s="10"/>
      <c r="I480" s="10"/>
      <c r="J480" s="10"/>
      <c r="K480" s="10"/>
      <c r="L480" s="10"/>
      <c r="M480" s="10"/>
      <c r="N480" s="10"/>
      <c r="O480" s="10"/>
      <c r="P480" s="10"/>
      <c r="Q480" s="33"/>
    </row>
    <row r="481">
      <c r="A481" s="10"/>
      <c r="B481" s="10"/>
      <c r="C481" s="10"/>
      <c r="D481" s="10"/>
      <c r="E481" s="10"/>
      <c r="F481" s="10"/>
      <c r="G481" s="10"/>
      <c r="H481" s="10"/>
      <c r="I481" s="10"/>
      <c r="J481" s="10"/>
      <c r="K481" s="10"/>
      <c r="L481" s="10"/>
      <c r="M481" s="10"/>
      <c r="N481" s="10"/>
      <c r="O481" s="10"/>
      <c r="P481" s="10"/>
      <c r="Q481" s="33"/>
    </row>
    <row r="482">
      <c r="A482" s="10"/>
      <c r="B482" s="10"/>
      <c r="C482" s="10"/>
      <c r="D482" s="10"/>
      <c r="E482" s="10"/>
      <c r="F482" s="10"/>
      <c r="G482" s="10"/>
      <c r="H482" s="10"/>
      <c r="I482" s="10"/>
      <c r="J482" s="10"/>
      <c r="K482" s="10"/>
      <c r="L482" s="10"/>
      <c r="M482" s="10"/>
      <c r="N482" s="10"/>
      <c r="O482" s="10"/>
      <c r="P482" s="10"/>
      <c r="Q482" s="33"/>
    </row>
    <row r="483">
      <c r="A483" s="10"/>
      <c r="B483" s="10"/>
      <c r="C483" s="10"/>
      <c r="D483" s="10"/>
      <c r="E483" s="10"/>
      <c r="F483" s="10"/>
      <c r="G483" s="10"/>
      <c r="H483" s="10"/>
      <c r="I483" s="10"/>
      <c r="J483" s="10"/>
      <c r="K483" s="10"/>
      <c r="L483" s="10"/>
      <c r="M483" s="10"/>
      <c r="N483" s="10"/>
      <c r="O483" s="10"/>
      <c r="P483" s="10"/>
      <c r="Q483" s="33"/>
    </row>
    <row r="484">
      <c r="A484" s="10"/>
      <c r="B484" s="10"/>
      <c r="C484" s="10"/>
      <c r="D484" s="10"/>
      <c r="E484" s="10"/>
      <c r="F484" s="10"/>
      <c r="G484" s="10"/>
      <c r="H484" s="10"/>
      <c r="I484" s="10"/>
      <c r="J484" s="10"/>
      <c r="K484" s="10"/>
      <c r="L484" s="10"/>
      <c r="M484" s="10"/>
      <c r="N484" s="10"/>
      <c r="O484" s="10"/>
      <c r="P484" s="10"/>
      <c r="Q484" s="33"/>
    </row>
    <row r="485">
      <c r="A485" s="10"/>
      <c r="B485" s="10"/>
      <c r="C485" s="10"/>
      <c r="D485" s="10"/>
      <c r="E485" s="10"/>
      <c r="F485" s="10"/>
      <c r="G485" s="10"/>
      <c r="H485" s="10"/>
      <c r="I485" s="10"/>
      <c r="J485" s="10"/>
      <c r="K485" s="10"/>
      <c r="L485" s="10"/>
      <c r="M485" s="10"/>
      <c r="N485" s="10"/>
      <c r="O485" s="10"/>
      <c r="P485" s="10"/>
      <c r="Q485" s="33"/>
    </row>
    <row r="486">
      <c r="A486" s="10"/>
      <c r="B486" s="10"/>
      <c r="C486" s="10"/>
      <c r="D486" s="10"/>
      <c r="E486" s="10"/>
      <c r="F486" s="10"/>
      <c r="G486" s="10"/>
      <c r="H486" s="10"/>
      <c r="I486" s="10"/>
      <c r="J486" s="10"/>
      <c r="K486" s="10"/>
      <c r="L486" s="10"/>
      <c r="M486" s="10"/>
      <c r="N486" s="10"/>
      <c r="O486" s="10"/>
      <c r="P486" s="10"/>
      <c r="Q486" s="33"/>
    </row>
    <row r="487">
      <c r="A487" s="10"/>
      <c r="B487" s="10"/>
      <c r="C487" s="10"/>
      <c r="D487" s="10"/>
      <c r="E487" s="10"/>
      <c r="F487" s="10"/>
      <c r="G487" s="10"/>
      <c r="H487" s="10"/>
      <c r="I487" s="10"/>
      <c r="J487" s="10"/>
      <c r="K487" s="10"/>
      <c r="L487" s="10"/>
      <c r="M487" s="10"/>
      <c r="N487" s="10"/>
      <c r="O487" s="10"/>
      <c r="P487" s="10"/>
      <c r="Q487" s="33"/>
    </row>
    <row r="488">
      <c r="A488" s="10"/>
      <c r="B488" s="10"/>
      <c r="C488" s="10"/>
      <c r="D488" s="10"/>
      <c r="E488" s="10"/>
      <c r="F488" s="10"/>
      <c r="G488" s="10"/>
      <c r="H488" s="10"/>
      <c r="I488" s="10"/>
      <c r="J488" s="10"/>
      <c r="K488" s="10"/>
      <c r="L488" s="10"/>
      <c r="M488" s="10"/>
      <c r="N488" s="10"/>
      <c r="O488" s="10"/>
      <c r="P488" s="10"/>
      <c r="Q488" s="33"/>
    </row>
    <row r="489">
      <c r="A489" s="10"/>
      <c r="B489" s="10"/>
      <c r="C489" s="10"/>
      <c r="D489" s="10"/>
      <c r="E489" s="10"/>
      <c r="F489" s="10"/>
      <c r="G489" s="10"/>
      <c r="H489" s="10"/>
      <c r="I489" s="10"/>
      <c r="J489" s="10"/>
      <c r="K489" s="10"/>
      <c r="L489" s="10"/>
      <c r="M489" s="10"/>
      <c r="N489" s="10"/>
      <c r="O489" s="10"/>
      <c r="P489" s="10"/>
      <c r="Q489" s="33"/>
    </row>
    <row r="490">
      <c r="A490" s="10"/>
      <c r="B490" s="10"/>
      <c r="C490" s="10"/>
      <c r="D490" s="10"/>
      <c r="E490" s="10"/>
      <c r="F490" s="10"/>
      <c r="G490" s="10"/>
      <c r="H490" s="10"/>
      <c r="I490" s="10"/>
      <c r="J490" s="10"/>
      <c r="K490" s="10"/>
      <c r="L490" s="10"/>
      <c r="M490" s="10"/>
      <c r="N490" s="10"/>
      <c r="O490" s="10"/>
      <c r="P490" s="10"/>
      <c r="Q490" s="33"/>
    </row>
    <row r="491">
      <c r="A491" s="10"/>
      <c r="B491" s="10"/>
      <c r="C491" s="10"/>
      <c r="D491" s="10"/>
      <c r="E491" s="10"/>
      <c r="F491" s="10"/>
      <c r="G491" s="10"/>
      <c r="H491" s="10"/>
      <c r="I491" s="10"/>
      <c r="J491" s="10"/>
      <c r="K491" s="10"/>
      <c r="L491" s="10"/>
      <c r="M491" s="10"/>
      <c r="N491" s="10"/>
      <c r="O491" s="10"/>
      <c r="P491" s="10"/>
      <c r="Q491" s="33"/>
    </row>
    <row r="492">
      <c r="A492" s="10"/>
      <c r="B492" s="10"/>
      <c r="C492" s="10"/>
      <c r="D492" s="10"/>
      <c r="E492" s="10"/>
      <c r="F492" s="10"/>
      <c r="G492" s="10"/>
      <c r="H492" s="10"/>
      <c r="I492" s="10"/>
      <c r="J492" s="10"/>
      <c r="K492" s="10"/>
      <c r="L492" s="10"/>
      <c r="M492" s="10"/>
      <c r="N492" s="10"/>
      <c r="O492" s="10"/>
      <c r="P492" s="10"/>
      <c r="Q492" s="33"/>
    </row>
    <row r="493">
      <c r="A493" s="10"/>
      <c r="B493" s="10"/>
      <c r="C493" s="10"/>
      <c r="D493" s="10"/>
      <c r="E493" s="10"/>
      <c r="F493" s="10"/>
      <c r="G493" s="10"/>
      <c r="H493" s="10"/>
      <c r="I493" s="10"/>
      <c r="J493" s="10"/>
      <c r="K493" s="10"/>
      <c r="L493" s="10"/>
      <c r="M493" s="10"/>
      <c r="N493" s="10"/>
      <c r="O493" s="10"/>
      <c r="P493" s="10"/>
      <c r="Q493" s="33"/>
    </row>
    <row r="494">
      <c r="A494" s="10"/>
      <c r="B494" s="10"/>
      <c r="C494" s="10"/>
      <c r="D494" s="10"/>
      <c r="E494" s="10"/>
      <c r="F494" s="10"/>
      <c r="G494" s="10"/>
      <c r="H494" s="10"/>
      <c r="I494" s="10"/>
      <c r="J494" s="10"/>
      <c r="K494" s="10"/>
      <c r="L494" s="10"/>
      <c r="M494" s="10"/>
      <c r="N494" s="10"/>
      <c r="O494" s="10"/>
      <c r="P494" s="10"/>
      <c r="Q494" s="33"/>
    </row>
    <row r="495">
      <c r="A495" s="10"/>
      <c r="B495" s="10"/>
      <c r="C495" s="10"/>
      <c r="D495" s="10"/>
      <c r="E495" s="10"/>
      <c r="F495" s="10"/>
      <c r="G495" s="10"/>
      <c r="H495" s="10"/>
      <c r="I495" s="10"/>
      <c r="J495" s="10"/>
      <c r="K495" s="10"/>
      <c r="L495" s="10"/>
      <c r="M495" s="10"/>
      <c r="N495" s="10"/>
      <c r="O495" s="10"/>
      <c r="P495" s="10"/>
      <c r="Q495" s="33"/>
    </row>
    <row r="496">
      <c r="A496" s="10"/>
      <c r="B496" s="10"/>
      <c r="C496" s="10"/>
      <c r="D496" s="10"/>
      <c r="E496" s="10"/>
      <c r="F496" s="10"/>
      <c r="G496" s="10"/>
      <c r="H496" s="10"/>
      <c r="I496" s="10"/>
      <c r="J496" s="10"/>
      <c r="K496" s="10"/>
      <c r="L496" s="10"/>
      <c r="M496" s="10"/>
      <c r="N496" s="10"/>
      <c r="O496" s="10"/>
      <c r="P496" s="10"/>
      <c r="Q496" s="33"/>
    </row>
    <row r="497">
      <c r="A497" s="10"/>
      <c r="B497" s="10"/>
      <c r="C497" s="10"/>
      <c r="D497" s="10"/>
      <c r="E497" s="10"/>
      <c r="F497" s="10"/>
      <c r="G497" s="10"/>
      <c r="H497" s="10"/>
      <c r="I497" s="10"/>
      <c r="J497" s="10"/>
      <c r="K497" s="10"/>
      <c r="L497" s="10"/>
      <c r="M497" s="10"/>
      <c r="N497" s="10"/>
      <c r="O497" s="10"/>
      <c r="P497" s="10"/>
      <c r="Q497" s="33"/>
    </row>
    <row r="498">
      <c r="A498" s="10"/>
      <c r="B498" s="10"/>
      <c r="C498" s="10"/>
      <c r="D498" s="10"/>
      <c r="E498" s="10"/>
      <c r="F498" s="10"/>
      <c r="G498" s="10"/>
      <c r="H498" s="10"/>
      <c r="I498" s="10"/>
      <c r="J498" s="10"/>
      <c r="K498" s="10"/>
      <c r="L498" s="10"/>
      <c r="M498" s="10"/>
      <c r="N498" s="10"/>
      <c r="O498" s="10"/>
      <c r="P498" s="10"/>
      <c r="Q498" s="33"/>
    </row>
    <row r="499">
      <c r="A499" s="10"/>
      <c r="B499" s="10"/>
      <c r="C499" s="10"/>
      <c r="D499" s="10"/>
      <c r="E499" s="10"/>
      <c r="F499" s="10"/>
      <c r="G499" s="10"/>
      <c r="H499" s="10"/>
      <c r="I499" s="10"/>
      <c r="J499" s="10"/>
      <c r="K499" s="10"/>
      <c r="L499" s="10"/>
      <c r="M499" s="10"/>
      <c r="N499" s="10"/>
      <c r="O499" s="10"/>
      <c r="P499" s="10"/>
      <c r="Q499" s="33"/>
    </row>
    <row r="500">
      <c r="A500" s="10"/>
      <c r="B500" s="10"/>
      <c r="C500" s="10"/>
      <c r="D500" s="10"/>
      <c r="E500" s="10"/>
      <c r="F500" s="10"/>
      <c r="G500" s="10"/>
      <c r="H500" s="10"/>
      <c r="I500" s="10"/>
      <c r="J500" s="10"/>
      <c r="K500" s="10"/>
      <c r="L500" s="10"/>
      <c r="M500" s="10"/>
      <c r="N500" s="10"/>
      <c r="O500" s="10"/>
      <c r="P500" s="10"/>
      <c r="Q500" s="33"/>
    </row>
    <row r="501">
      <c r="A501" s="10"/>
      <c r="B501" s="10"/>
      <c r="C501" s="10"/>
      <c r="D501" s="10"/>
      <c r="E501" s="10"/>
      <c r="F501" s="10"/>
      <c r="G501" s="10"/>
      <c r="H501" s="10"/>
      <c r="I501" s="10"/>
      <c r="J501" s="10"/>
      <c r="K501" s="10"/>
      <c r="L501" s="10"/>
      <c r="M501" s="10"/>
      <c r="N501" s="10"/>
      <c r="O501" s="10"/>
      <c r="P501" s="10"/>
      <c r="Q501" s="33"/>
    </row>
    <row r="502">
      <c r="A502" s="10"/>
      <c r="B502" s="10"/>
      <c r="C502" s="10"/>
      <c r="D502" s="10"/>
      <c r="E502" s="10"/>
      <c r="F502" s="10"/>
      <c r="G502" s="10"/>
      <c r="H502" s="10"/>
      <c r="I502" s="10"/>
      <c r="J502" s="10"/>
      <c r="K502" s="10"/>
      <c r="L502" s="10"/>
      <c r="M502" s="10"/>
      <c r="N502" s="10"/>
      <c r="O502" s="10"/>
      <c r="P502" s="10"/>
      <c r="Q502" s="33"/>
    </row>
    <row r="503">
      <c r="A503" s="10"/>
      <c r="B503" s="10"/>
      <c r="C503" s="10"/>
      <c r="D503" s="10"/>
      <c r="E503" s="10"/>
      <c r="F503" s="10"/>
      <c r="G503" s="10"/>
      <c r="H503" s="10"/>
      <c r="I503" s="10"/>
      <c r="J503" s="10"/>
      <c r="K503" s="10"/>
      <c r="L503" s="10"/>
      <c r="M503" s="10"/>
      <c r="N503" s="10"/>
      <c r="O503" s="10"/>
      <c r="P503" s="10"/>
      <c r="Q503" s="33"/>
    </row>
    <row r="504">
      <c r="A504" s="10"/>
      <c r="B504" s="10"/>
      <c r="C504" s="10"/>
      <c r="D504" s="10"/>
      <c r="E504" s="10"/>
      <c r="F504" s="10"/>
      <c r="G504" s="10"/>
      <c r="H504" s="10"/>
      <c r="I504" s="10"/>
      <c r="J504" s="10"/>
      <c r="K504" s="10"/>
      <c r="L504" s="10"/>
      <c r="M504" s="10"/>
      <c r="N504" s="10"/>
      <c r="O504" s="10"/>
      <c r="P504" s="10"/>
      <c r="Q504" s="33"/>
    </row>
    <row r="505">
      <c r="A505" s="10"/>
      <c r="B505" s="10"/>
      <c r="C505" s="10"/>
      <c r="D505" s="10"/>
      <c r="E505" s="10"/>
      <c r="F505" s="10"/>
      <c r="G505" s="10"/>
      <c r="H505" s="10"/>
      <c r="I505" s="10"/>
      <c r="J505" s="10"/>
      <c r="K505" s="10"/>
      <c r="L505" s="10"/>
      <c r="M505" s="10"/>
      <c r="N505" s="10"/>
      <c r="O505" s="10"/>
      <c r="P505" s="10"/>
      <c r="Q505" s="33"/>
    </row>
    <row r="506">
      <c r="A506" s="10"/>
      <c r="B506" s="10"/>
      <c r="C506" s="10"/>
      <c r="D506" s="10"/>
      <c r="E506" s="10"/>
      <c r="F506" s="10"/>
      <c r="G506" s="10"/>
      <c r="H506" s="10"/>
      <c r="I506" s="10"/>
      <c r="J506" s="10"/>
      <c r="K506" s="10"/>
      <c r="L506" s="10"/>
      <c r="M506" s="10"/>
      <c r="N506" s="10"/>
      <c r="O506" s="10"/>
      <c r="P506" s="10"/>
      <c r="Q506" s="33"/>
    </row>
    <row r="507">
      <c r="A507" s="10"/>
      <c r="B507" s="10"/>
      <c r="C507" s="10"/>
      <c r="D507" s="10"/>
      <c r="E507" s="10"/>
      <c r="F507" s="10"/>
      <c r="G507" s="10"/>
      <c r="H507" s="10"/>
      <c r="I507" s="10"/>
      <c r="J507" s="10"/>
      <c r="K507" s="10"/>
      <c r="L507" s="10"/>
      <c r="M507" s="10"/>
      <c r="N507" s="10"/>
      <c r="O507" s="10"/>
      <c r="P507" s="10"/>
      <c r="Q507" s="33"/>
    </row>
    <row r="508">
      <c r="A508" s="10"/>
      <c r="B508" s="10"/>
      <c r="C508" s="10"/>
      <c r="D508" s="10"/>
      <c r="E508" s="10"/>
      <c r="F508" s="10"/>
      <c r="G508" s="10"/>
      <c r="H508" s="10"/>
      <c r="I508" s="10"/>
      <c r="J508" s="10"/>
      <c r="K508" s="10"/>
      <c r="L508" s="10"/>
      <c r="M508" s="10"/>
      <c r="N508" s="10"/>
      <c r="O508" s="10"/>
      <c r="P508" s="10"/>
      <c r="Q508" s="33"/>
    </row>
    <row r="509">
      <c r="A509" s="10"/>
      <c r="B509" s="10"/>
      <c r="C509" s="10"/>
      <c r="D509" s="10"/>
      <c r="E509" s="10"/>
      <c r="F509" s="10"/>
      <c r="G509" s="10"/>
      <c r="H509" s="10"/>
      <c r="I509" s="10"/>
      <c r="J509" s="10"/>
      <c r="K509" s="10"/>
      <c r="L509" s="10"/>
      <c r="M509" s="10"/>
      <c r="N509" s="10"/>
      <c r="O509" s="10"/>
      <c r="P509" s="10"/>
      <c r="Q509" s="33"/>
    </row>
    <row r="510">
      <c r="A510" s="10"/>
      <c r="B510" s="10"/>
      <c r="C510" s="10"/>
      <c r="D510" s="10"/>
      <c r="E510" s="10"/>
      <c r="F510" s="10"/>
      <c r="G510" s="10"/>
      <c r="H510" s="10"/>
      <c r="I510" s="10"/>
      <c r="J510" s="10"/>
      <c r="K510" s="10"/>
      <c r="L510" s="10"/>
      <c r="M510" s="10"/>
      <c r="N510" s="10"/>
      <c r="O510" s="10"/>
      <c r="P510" s="10"/>
      <c r="Q510" s="33"/>
    </row>
    <row r="511">
      <c r="A511" s="10"/>
      <c r="B511" s="10"/>
      <c r="C511" s="10"/>
      <c r="D511" s="10"/>
      <c r="E511" s="10"/>
      <c r="F511" s="10"/>
      <c r="G511" s="10"/>
      <c r="H511" s="10"/>
      <c r="I511" s="10"/>
      <c r="J511" s="10"/>
      <c r="K511" s="10"/>
      <c r="L511" s="10"/>
      <c r="M511" s="10"/>
      <c r="N511" s="10"/>
      <c r="O511" s="10"/>
      <c r="P511" s="10"/>
      <c r="Q511" s="33"/>
    </row>
    <row r="512">
      <c r="A512" s="10"/>
      <c r="B512" s="10"/>
      <c r="C512" s="10"/>
      <c r="D512" s="10"/>
      <c r="E512" s="10"/>
      <c r="F512" s="10"/>
      <c r="G512" s="10"/>
      <c r="H512" s="10"/>
      <c r="I512" s="10"/>
      <c r="J512" s="10"/>
      <c r="K512" s="10"/>
      <c r="L512" s="10"/>
      <c r="M512" s="10"/>
      <c r="N512" s="10"/>
      <c r="O512" s="10"/>
      <c r="P512" s="10"/>
      <c r="Q512" s="33"/>
    </row>
    <row r="513">
      <c r="A513" s="10"/>
      <c r="B513" s="10"/>
      <c r="C513" s="10"/>
      <c r="D513" s="10"/>
      <c r="E513" s="10"/>
      <c r="F513" s="10"/>
      <c r="G513" s="10"/>
      <c r="H513" s="10"/>
      <c r="I513" s="10"/>
      <c r="J513" s="10"/>
      <c r="K513" s="10"/>
      <c r="L513" s="10"/>
      <c r="M513" s="10"/>
      <c r="N513" s="10"/>
      <c r="O513" s="10"/>
      <c r="P513" s="10"/>
      <c r="Q513" s="33"/>
    </row>
    <row r="514">
      <c r="A514" s="10"/>
      <c r="B514" s="10"/>
      <c r="C514" s="10"/>
      <c r="D514" s="10"/>
      <c r="E514" s="10"/>
      <c r="F514" s="10"/>
      <c r="G514" s="10"/>
      <c r="H514" s="10"/>
      <c r="I514" s="10"/>
      <c r="J514" s="10"/>
      <c r="K514" s="10"/>
      <c r="L514" s="10"/>
      <c r="M514" s="10"/>
      <c r="N514" s="10"/>
      <c r="O514" s="10"/>
      <c r="P514" s="10"/>
      <c r="Q514" s="33"/>
    </row>
    <row r="515">
      <c r="A515" s="10"/>
      <c r="B515" s="10"/>
      <c r="C515" s="10"/>
      <c r="D515" s="10"/>
      <c r="E515" s="10"/>
      <c r="F515" s="10"/>
      <c r="G515" s="10"/>
      <c r="H515" s="10"/>
      <c r="I515" s="10"/>
      <c r="J515" s="10"/>
      <c r="K515" s="10"/>
      <c r="L515" s="10"/>
      <c r="M515" s="10"/>
      <c r="N515" s="10"/>
      <c r="O515" s="10"/>
      <c r="P515" s="10"/>
      <c r="Q515" s="33"/>
    </row>
    <row r="516">
      <c r="A516" s="10"/>
      <c r="B516" s="10"/>
      <c r="C516" s="10"/>
      <c r="D516" s="10"/>
      <c r="E516" s="10"/>
      <c r="F516" s="10"/>
      <c r="G516" s="10"/>
      <c r="H516" s="10"/>
      <c r="I516" s="10"/>
      <c r="J516" s="10"/>
      <c r="K516" s="10"/>
      <c r="L516" s="10"/>
      <c r="M516" s="10"/>
      <c r="N516" s="10"/>
      <c r="O516" s="10"/>
      <c r="P516" s="10"/>
      <c r="Q516" s="33"/>
    </row>
    <row r="517">
      <c r="A517" s="10"/>
      <c r="B517" s="10"/>
      <c r="C517" s="10"/>
      <c r="D517" s="10"/>
      <c r="E517" s="10"/>
      <c r="F517" s="10"/>
      <c r="G517" s="10"/>
      <c r="H517" s="10"/>
      <c r="I517" s="10"/>
      <c r="J517" s="10"/>
      <c r="K517" s="10"/>
      <c r="L517" s="10"/>
      <c r="M517" s="10"/>
      <c r="N517" s="10"/>
      <c r="O517" s="10"/>
      <c r="P517" s="10"/>
      <c r="Q517" s="33"/>
    </row>
    <row r="518">
      <c r="A518" s="10"/>
      <c r="B518" s="10"/>
      <c r="C518" s="10"/>
      <c r="D518" s="10"/>
      <c r="E518" s="10"/>
      <c r="F518" s="10"/>
      <c r="G518" s="10"/>
      <c r="H518" s="10"/>
      <c r="I518" s="10"/>
      <c r="J518" s="10"/>
      <c r="K518" s="10"/>
      <c r="L518" s="10"/>
      <c r="M518" s="10"/>
      <c r="N518" s="10"/>
      <c r="O518" s="10"/>
      <c r="P518" s="10"/>
      <c r="Q518" s="33"/>
    </row>
    <row r="519">
      <c r="A519" s="10"/>
      <c r="B519" s="10"/>
      <c r="C519" s="10"/>
      <c r="D519" s="10"/>
      <c r="E519" s="10"/>
      <c r="F519" s="10"/>
      <c r="G519" s="10"/>
      <c r="H519" s="10"/>
      <c r="I519" s="10"/>
      <c r="J519" s="10"/>
      <c r="K519" s="10"/>
      <c r="L519" s="10"/>
      <c r="M519" s="10"/>
      <c r="N519" s="10"/>
      <c r="O519" s="10"/>
      <c r="P519" s="10"/>
      <c r="Q519" s="33"/>
    </row>
    <row r="520">
      <c r="A520" s="10"/>
      <c r="B520" s="10"/>
      <c r="C520" s="10"/>
      <c r="D520" s="10"/>
      <c r="E520" s="10"/>
      <c r="F520" s="10"/>
      <c r="G520" s="10"/>
      <c r="H520" s="10"/>
      <c r="I520" s="10"/>
      <c r="J520" s="10"/>
      <c r="K520" s="10"/>
      <c r="L520" s="10"/>
      <c r="M520" s="10"/>
      <c r="N520" s="10"/>
      <c r="O520" s="10"/>
      <c r="P520" s="10"/>
      <c r="Q520" s="33"/>
    </row>
    <row r="521">
      <c r="A521" s="10"/>
      <c r="B521" s="10"/>
      <c r="C521" s="10"/>
      <c r="D521" s="10"/>
      <c r="E521" s="10"/>
      <c r="F521" s="10"/>
      <c r="G521" s="10"/>
      <c r="H521" s="10"/>
      <c r="I521" s="10"/>
      <c r="J521" s="10"/>
      <c r="K521" s="10"/>
      <c r="L521" s="10"/>
      <c r="M521" s="10"/>
      <c r="N521" s="10"/>
      <c r="O521" s="10"/>
      <c r="P521" s="10"/>
      <c r="Q521" s="33"/>
    </row>
    <row r="522">
      <c r="A522" s="10"/>
      <c r="B522" s="10"/>
      <c r="C522" s="10"/>
      <c r="D522" s="10"/>
      <c r="E522" s="10"/>
      <c r="F522" s="10"/>
      <c r="G522" s="10"/>
      <c r="H522" s="10"/>
      <c r="I522" s="10"/>
      <c r="J522" s="10"/>
      <c r="K522" s="10"/>
      <c r="L522" s="10"/>
      <c r="M522" s="10"/>
      <c r="N522" s="10"/>
      <c r="O522" s="10"/>
      <c r="P522" s="10"/>
      <c r="Q522" s="33"/>
    </row>
    <row r="523">
      <c r="A523" s="10"/>
      <c r="B523" s="10"/>
      <c r="C523" s="10"/>
      <c r="D523" s="10"/>
      <c r="E523" s="10"/>
      <c r="F523" s="10"/>
      <c r="G523" s="10"/>
      <c r="H523" s="10"/>
      <c r="I523" s="10"/>
      <c r="J523" s="10"/>
      <c r="K523" s="10"/>
      <c r="L523" s="10"/>
      <c r="M523" s="10"/>
      <c r="N523" s="10"/>
      <c r="O523" s="10"/>
      <c r="P523" s="10"/>
      <c r="Q523" s="33"/>
    </row>
    <row r="524">
      <c r="A524" s="10"/>
      <c r="B524" s="10"/>
      <c r="C524" s="10"/>
      <c r="D524" s="10"/>
      <c r="E524" s="10"/>
      <c r="F524" s="10"/>
      <c r="G524" s="10"/>
      <c r="H524" s="10"/>
      <c r="I524" s="10"/>
      <c r="J524" s="10"/>
      <c r="K524" s="10"/>
      <c r="L524" s="10"/>
      <c r="M524" s="10"/>
      <c r="N524" s="10"/>
      <c r="O524" s="10"/>
      <c r="P524" s="10"/>
      <c r="Q524" s="33"/>
    </row>
    <row r="525">
      <c r="A525" s="10"/>
      <c r="B525" s="10"/>
      <c r="C525" s="10"/>
      <c r="D525" s="10"/>
      <c r="E525" s="10"/>
      <c r="F525" s="10"/>
      <c r="G525" s="10"/>
      <c r="H525" s="10"/>
      <c r="I525" s="10"/>
      <c r="J525" s="10"/>
      <c r="K525" s="10"/>
      <c r="L525" s="10"/>
      <c r="M525" s="10"/>
      <c r="N525" s="10"/>
      <c r="O525" s="10"/>
      <c r="P525" s="10"/>
      <c r="Q525" s="33"/>
    </row>
    <row r="526">
      <c r="A526" s="10"/>
      <c r="B526" s="10"/>
      <c r="C526" s="10"/>
      <c r="D526" s="10"/>
      <c r="E526" s="10"/>
      <c r="F526" s="10"/>
      <c r="G526" s="10"/>
      <c r="H526" s="10"/>
      <c r="I526" s="10"/>
      <c r="J526" s="10"/>
      <c r="K526" s="10"/>
      <c r="L526" s="10"/>
      <c r="M526" s="10"/>
      <c r="N526" s="10"/>
      <c r="O526" s="10"/>
      <c r="P526" s="10"/>
      <c r="Q526" s="33"/>
    </row>
    <row r="527">
      <c r="A527" s="10"/>
      <c r="B527" s="10"/>
      <c r="C527" s="10"/>
      <c r="D527" s="10"/>
      <c r="E527" s="10"/>
      <c r="F527" s="10"/>
      <c r="G527" s="10"/>
      <c r="H527" s="10"/>
      <c r="I527" s="10"/>
      <c r="J527" s="10"/>
      <c r="K527" s="10"/>
      <c r="L527" s="10"/>
      <c r="M527" s="10"/>
      <c r="N527" s="10"/>
      <c r="O527" s="10"/>
      <c r="P527" s="10"/>
      <c r="Q527" s="33"/>
    </row>
    <row r="528">
      <c r="A528" s="10"/>
      <c r="B528" s="10"/>
      <c r="C528" s="10"/>
      <c r="D528" s="10"/>
      <c r="E528" s="10"/>
      <c r="F528" s="10"/>
      <c r="G528" s="10"/>
      <c r="H528" s="10"/>
      <c r="I528" s="10"/>
      <c r="J528" s="10"/>
      <c r="K528" s="10"/>
      <c r="L528" s="10"/>
      <c r="M528" s="10"/>
      <c r="N528" s="10"/>
      <c r="O528" s="10"/>
      <c r="P528" s="10"/>
      <c r="Q528" s="33"/>
    </row>
    <row r="529">
      <c r="A529" s="10"/>
      <c r="B529" s="10"/>
      <c r="C529" s="10"/>
      <c r="D529" s="10"/>
      <c r="E529" s="10"/>
      <c r="F529" s="10"/>
      <c r="G529" s="10"/>
      <c r="H529" s="10"/>
      <c r="I529" s="10"/>
      <c r="J529" s="10"/>
      <c r="K529" s="10"/>
      <c r="L529" s="10"/>
      <c r="M529" s="10"/>
      <c r="N529" s="10"/>
      <c r="O529" s="10"/>
      <c r="P529" s="10"/>
      <c r="Q529" s="33"/>
    </row>
    <row r="530">
      <c r="A530" s="10"/>
      <c r="B530" s="10"/>
      <c r="C530" s="10"/>
      <c r="D530" s="10"/>
      <c r="E530" s="10"/>
      <c r="F530" s="10"/>
      <c r="G530" s="10"/>
      <c r="H530" s="10"/>
      <c r="I530" s="10"/>
      <c r="J530" s="10"/>
      <c r="K530" s="10"/>
      <c r="L530" s="10"/>
      <c r="M530" s="10"/>
      <c r="N530" s="10"/>
      <c r="O530" s="10"/>
      <c r="P530" s="10"/>
      <c r="Q530" s="33"/>
    </row>
    <row r="531">
      <c r="A531" s="10"/>
      <c r="B531" s="10"/>
      <c r="C531" s="10"/>
      <c r="D531" s="10"/>
      <c r="E531" s="10"/>
      <c r="F531" s="10"/>
      <c r="G531" s="10"/>
      <c r="H531" s="10"/>
      <c r="I531" s="10"/>
      <c r="J531" s="10"/>
      <c r="K531" s="10"/>
      <c r="L531" s="10"/>
      <c r="M531" s="10"/>
      <c r="N531" s="10"/>
      <c r="O531" s="10"/>
      <c r="P531" s="10"/>
      <c r="Q531" s="33"/>
    </row>
    <row r="532">
      <c r="A532" s="10"/>
      <c r="B532" s="10"/>
      <c r="C532" s="10"/>
      <c r="D532" s="10"/>
      <c r="E532" s="10"/>
      <c r="F532" s="10"/>
      <c r="G532" s="10"/>
      <c r="H532" s="10"/>
      <c r="I532" s="10"/>
      <c r="J532" s="10"/>
      <c r="K532" s="10"/>
      <c r="L532" s="10"/>
      <c r="M532" s="10"/>
      <c r="N532" s="10"/>
      <c r="O532" s="10"/>
      <c r="P532" s="10"/>
      <c r="Q532" s="33"/>
    </row>
    <row r="533">
      <c r="A533" s="10"/>
      <c r="B533" s="10"/>
      <c r="C533" s="10"/>
      <c r="D533" s="10"/>
      <c r="E533" s="10"/>
      <c r="F533" s="10"/>
      <c r="G533" s="10"/>
      <c r="H533" s="10"/>
      <c r="I533" s="10"/>
      <c r="J533" s="10"/>
      <c r="K533" s="10"/>
      <c r="L533" s="10"/>
      <c r="M533" s="10"/>
      <c r="N533" s="10"/>
      <c r="O533" s="10"/>
      <c r="P533" s="10"/>
      <c r="Q533" s="33"/>
    </row>
    <row r="534">
      <c r="A534" s="10"/>
      <c r="B534" s="10"/>
      <c r="C534" s="10"/>
      <c r="D534" s="10"/>
      <c r="E534" s="10"/>
      <c r="F534" s="10"/>
      <c r="G534" s="10"/>
      <c r="H534" s="10"/>
      <c r="I534" s="10"/>
      <c r="J534" s="10"/>
      <c r="K534" s="10"/>
      <c r="L534" s="10"/>
      <c r="M534" s="10"/>
      <c r="N534" s="10"/>
      <c r="O534" s="10"/>
      <c r="P534" s="10"/>
      <c r="Q534" s="33"/>
    </row>
    <row r="535">
      <c r="A535" s="10"/>
      <c r="B535" s="10"/>
      <c r="C535" s="10"/>
      <c r="D535" s="10"/>
      <c r="E535" s="10"/>
      <c r="F535" s="10"/>
      <c r="G535" s="10"/>
      <c r="H535" s="10"/>
      <c r="I535" s="10"/>
      <c r="J535" s="10"/>
      <c r="K535" s="10"/>
      <c r="L535" s="10"/>
      <c r="M535" s="10"/>
      <c r="N535" s="10"/>
      <c r="O535" s="10"/>
      <c r="P535" s="10"/>
      <c r="Q535" s="33"/>
    </row>
    <row r="536">
      <c r="A536" s="10"/>
      <c r="B536" s="10"/>
      <c r="C536" s="10"/>
      <c r="D536" s="10"/>
      <c r="E536" s="10"/>
      <c r="F536" s="10"/>
      <c r="G536" s="10"/>
      <c r="H536" s="10"/>
      <c r="I536" s="10"/>
      <c r="J536" s="10"/>
      <c r="K536" s="10"/>
      <c r="L536" s="10"/>
      <c r="M536" s="10"/>
      <c r="N536" s="10"/>
      <c r="O536" s="10"/>
      <c r="P536" s="10"/>
      <c r="Q536" s="33"/>
    </row>
    <row r="537">
      <c r="A537" s="10"/>
      <c r="B537" s="10"/>
      <c r="C537" s="10"/>
      <c r="D537" s="10"/>
      <c r="E537" s="10"/>
      <c r="F537" s="10"/>
      <c r="G537" s="10"/>
      <c r="H537" s="10"/>
      <c r="I537" s="10"/>
      <c r="J537" s="10"/>
      <c r="K537" s="10"/>
      <c r="L537" s="10"/>
      <c r="M537" s="10"/>
      <c r="N537" s="10"/>
      <c r="O537" s="10"/>
      <c r="P537" s="10"/>
      <c r="Q537" s="33"/>
    </row>
    <row r="538">
      <c r="A538" s="10"/>
      <c r="B538" s="10"/>
      <c r="C538" s="10"/>
      <c r="D538" s="10"/>
      <c r="E538" s="10"/>
      <c r="F538" s="10"/>
      <c r="G538" s="10"/>
      <c r="H538" s="10"/>
      <c r="I538" s="10"/>
      <c r="J538" s="10"/>
      <c r="K538" s="10"/>
      <c r="L538" s="10"/>
      <c r="M538" s="10"/>
      <c r="N538" s="10"/>
      <c r="O538" s="10"/>
      <c r="P538" s="10"/>
      <c r="Q538" s="33"/>
    </row>
    <row r="539">
      <c r="A539" s="10"/>
      <c r="B539" s="10"/>
      <c r="C539" s="10"/>
      <c r="D539" s="10"/>
      <c r="E539" s="10"/>
      <c r="F539" s="10"/>
      <c r="G539" s="10"/>
      <c r="H539" s="10"/>
      <c r="I539" s="10"/>
      <c r="J539" s="10"/>
      <c r="K539" s="10"/>
      <c r="L539" s="10"/>
      <c r="M539" s="10"/>
      <c r="N539" s="10"/>
      <c r="O539" s="10"/>
      <c r="P539" s="10"/>
      <c r="Q539" s="33"/>
    </row>
    <row r="540">
      <c r="A540" s="10"/>
      <c r="B540" s="10"/>
      <c r="C540" s="10"/>
      <c r="D540" s="10"/>
      <c r="E540" s="10"/>
      <c r="F540" s="10"/>
      <c r="G540" s="10"/>
      <c r="H540" s="10"/>
      <c r="I540" s="10"/>
      <c r="J540" s="10"/>
      <c r="K540" s="10"/>
      <c r="L540" s="10"/>
      <c r="M540" s="10"/>
      <c r="N540" s="10"/>
      <c r="O540" s="10"/>
      <c r="P540" s="10"/>
      <c r="Q540" s="33"/>
    </row>
    <row r="541">
      <c r="A541" s="10"/>
      <c r="B541" s="10"/>
      <c r="C541" s="10"/>
      <c r="D541" s="10"/>
      <c r="E541" s="10"/>
      <c r="F541" s="10"/>
      <c r="G541" s="10"/>
      <c r="H541" s="10"/>
      <c r="I541" s="10"/>
      <c r="J541" s="10"/>
      <c r="K541" s="10"/>
      <c r="L541" s="10"/>
      <c r="M541" s="10"/>
      <c r="N541" s="10"/>
      <c r="O541" s="10"/>
      <c r="P541" s="10"/>
      <c r="Q541" s="33"/>
    </row>
    <row r="542">
      <c r="A542" s="10"/>
      <c r="B542" s="10"/>
      <c r="C542" s="10"/>
      <c r="D542" s="10"/>
      <c r="E542" s="10"/>
      <c r="F542" s="10"/>
      <c r="G542" s="10"/>
      <c r="H542" s="10"/>
      <c r="I542" s="10"/>
      <c r="J542" s="10"/>
      <c r="K542" s="10"/>
      <c r="L542" s="10"/>
      <c r="M542" s="10"/>
      <c r="N542" s="10"/>
      <c r="O542" s="10"/>
      <c r="P542" s="10"/>
      <c r="Q542" s="33"/>
    </row>
    <row r="543">
      <c r="A543" s="10"/>
      <c r="B543" s="10"/>
      <c r="C543" s="10"/>
      <c r="D543" s="10"/>
      <c r="E543" s="10"/>
      <c r="F543" s="10"/>
      <c r="G543" s="10"/>
      <c r="H543" s="10"/>
      <c r="I543" s="10"/>
      <c r="J543" s="10"/>
      <c r="K543" s="10"/>
      <c r="L543" s="10"/>
      <c r="M543" s="10"/>
      <c r="N543" s="10"/>
      <c r="O543" s="10"/>
      <c r="P543" s="10"/>
      <c r="Q543" s="33"/>
    </row>
    <row r="544">
      <c r="A544" s="10"/>
      <c r="B544" s="10"/>
      <c r="C544" s="10"/>
      <c r="D544" s="10"/>
      <c r="E544" s="10"/>
      <c r="F544" s="10"/>
      <c r="G544" s="10"/>
      <c r="H544" s="10"/>
      <c r="I544" s="10"/>
      <c r="J544" s="10"/>
      <c r="K544" s="10"/>
      <c r="L544" s="10"/>
      <c r="M544" s="10"/>
      <c r="N544" s="10"/>
      <c r="O544" s="10"/>
      <c r="P544" s="10"/>
      <c r="Q544" s="33"/>
    </row>
    <row r="545">
      <c r="A545" s="10"/>
      <c r="B545" s="10"/>
      <c r="C545" s="10"/>
      <c r="D545" s="10"/>
      <c r="E545" s="10"/>
      <c r="F545" s="10"/>
      <c r="G545" s="10"/>
      <c r="H545" s="10"/>
      <c r="I545" s="10"/>
      <c r="J545" s="10"/>
      <c r="K545" s="10"/>
      <c r="L545" s="10"/>
      <c r="M545" s="10"/>
      <c r="N545" s="10"/>
      <c r="O545" s="10"/>
      <c r="P545" s="10"/>
      <c r="Q545" s="33"/>
    </row>
    <row r="546">
      <c r="A546" s="10"/>
      <c r="B546" s="10"/>
      <c r="C546" s="10"/>
      <c r="D546" s="10"/>
      <c r="E546" s="10"/>
      <c r="F546" s="10"/>
      <c r="G546" s="10"/>
      <c r="H546" s="10"/>
      <c r="I546" s="10"/>
      <c r="J546" s="10"/>
      <c r="K546" s="10"/>
      <c r="L546" s="10"/>
      <c r="M546" s="10"/>
      <c r="N546" s="10"/>
      <c r="O546" s="10"/>
      <c r="P546" s="10"/>
      <c r="Q546" s="33"/>
    </row>
    <row r="547">
      <c r="A547" s="10"/>
      <c r="B547" s="10"/>
      <c r="C547" s="10"/>
      <c r="D547" s="10"/>
      <c r="E547" s="10"/>
      <c r="F547" s="10"/>
      <c r="G547" s="10"/>
      <c r="H547" s="10"/>
      <c r="I547" s="10"/>
      <c r="J547" s="10"/>
      <c r="K547" s="10"/>
      <c r="L547" s="10"/>
      <c r="M547" s="10"/>
      <c r="N547" s="10"/>
      <c r="O547" s="10"/>
      <c r="P547" s="10"/>
      <c r="Q547" s="33"/>
    </row>
    <row r="548">
      <c r="A548" s="10"/>
      <c r="B548" s="10"/>
      <c r="C548" s="10"/>
      <c r="D548" s="10"/>
      <c r="E548" s="10"/>
      <c r="F548" s="10"/>
      <c r="G548" s="10"/>
      <c r="H548" s="10"/>
      <c r="I548" s="10"/>
      <c r="J548" s="10"/>
      <c r="K548" s="10"/>
      <c r="L548" s="10"/>
      <c r="M548" s="10"/>
      <c r="N548" s="10"/>
      <c r="O548" s="10"/>
      <c r="P548" s="10"/>
      <c r="Q548" s="33"/>
    </row>
    <row r="549">
      <c r="A549" s="10"/>
      <c r="B549" s="10"/>
      <c r="C549" s="10"/>
      <c r="D549" s="10"/>
      <c r="E549" s="10"/>
      <c r="F549" s="10"/>
      <c r="G549" s="10"/>
      <c r="H549" s="10"/>
      <c r="I549" s="10"/>
      <c r="J549" s="10"/>
      <c r="K549" s="10"/>
      <c r="L549" s="10"/>
      <c r="M549" s="10"/>
      <c r="N549" s="10"/>
      <c r="O549" s="10"/>
      <c r="P549" s="10"/>
      <c r="Q549" s="33"/>
    </row>
    <row r="550">
      <c r="A550" s="10"/>
      <c r="B550" s="10"/>
      <c r="C550" s="10"/>
      <c r="D550" s="10"/>
      <c r="E550" s="10"/>
      <c r="F550" s="10"/>
      <c r="G550" s="10"/>
      <c r="H550" s="10"/>
      <c r="I550" s="10"/>
      <c r="J550" s="10"/>
      <c r="K550" s="10"/>
      <c r="L550" s="10"/>
      <c r="M550" s="10"/>
      <c r="N550" s="10"/>
      <c r="O550" s="10"/>
      <c r="P550" s="10"/>
      <c r="Q550" s="33"/>
    </row>
    <row r="551">
      <c r="A551" s="10"/>
      <c r="B551" s="10"/>
      <c r="C551" s="10"/>
      <c r="D551" s="10"/>
      <c r="E551" s="10"/>
      <c r="F551" s="10"/>
      <c r="G551" s="10"/>
      <c r="H551" s="10"/>
      <c r="I551" s="10"/>
      <c r="J551" s="10"/>
      <c r="K551" s="10"/>
      <c r="L551" s="10"/>
      <c r="M551" s="10"/>
      <c r="N551" s="10"/>
      <c r="O551" s="10"/>
      <c r="P551" s="10"/>
      <c r="Q551" s="33"/>
    </row>
    <row r="552">
      <c r="A552" s="10"/>
      <c r="B552" s="10"/>
      <c r="C552" s="10"/>
      <c r="D552" s="10"/>
      <c r="E552" s="10"/>
      <c r="F552" s="10"/>
      <c r="G552" s="10"/>
      <c r="H552" s="10"/>
      <c r="I552" s="10"/>
      <c r="J552" s="10"/>
      <c r="K552" s="10"/>
      <c r="L552" s="10"/>
      <c r="M552" s="10"/>
      <c r="N552" s="10"/>
      <c r="O552" s="10"/>
      <c r="P552" s="10"/>
      <c r="Q552" s="33"/>
    </row>
    <row r="553">
      <c r="A553" s="10"/>
      <c r="B553" s="10"/>
      <c r="C553" s="10"/>
      <c r="D553" s="10"/>
      <c r="E553" s="10"/>
      <c r="F553" s="10"/>
      <c r="G553" s="10"/>
      <c r="H553" s="10"/>
      <c r="I553" s="10"/>
      <c r="J553" s="10"/>
      <c r="K553" s="10"/>
      <c r="L553" s="10"/>
      <c r="M553" s="10"/>
      <c r="N553" s="10"/>
      <c r="O553" s="10"/>
      <c r="P553" s="10"/>
      <c r="Q553" s="33"/>
    </row>
    <row r="554">
      <c r="A554" s="10"/>
      <c r="B554" s="10"/>
      <c r="C554" s="10"/>
      <c r="D554" s="10"/>
      <c r="E554" s="10"/>
      <c r="F554" s="10"/>
      <c r="G554" s="10"/>
      <c r="H554" s="10"/>
      <c r="I554" s="10"/>
      <c r="J554" s="10"/>
      <c r="K554" s="10"/>
      <c r="L554" s="10"/>
      <c r="M554" s="10"/>
      <c r="N554" s="10"/>
      <c r="O554" s="10"/>
      <c r="P554" s="10"/>
      <c r="Q554" s="33"/>
    </row>
    <row r="555">
      <c r="A555" s="10"/>
      <c r="B555" s="10"/>
      <c r="C555" s="10"/>
      <c r="D555" s="10"/>
      <c r="E555" s="10"/>
      <c r="F555" s="10"/>
      <c r="G555" s="10"/>
      <c r="H555" s="10"/>
      <c r="I555" s="10"/>
      <c r="J555" s="10"/>
      <c r="K555" s="10"/>
      <c r="L555" s="10"/>
      <c r="M555" s="10"/>
      <c r="N555" s="10"/>
      <c r="O555" s="10"/>
      <c r="P555" s="10"/>
      <c r="Q555" s="33"/>
    </row>
    <row r="556">
      <c r="A556" s="10"/>
      <c r="B556" s="10"/>
      <c r="C556" s="10"/>
      <c r="D556" s="10"/>
      <c r="E556" s="10"/>
      <c r="F556" s="10"/>
      <c r="G556" s="10"/>
      <c r="H556" s="10"/>
      <c r="I556" s="10"/>
      <c r="J556" s="10"/>
      <c r="K556" s="10"/>
      <c r="L556" s="10"/>
      <c r="M556" s="10"/>
      <c r="N556" s="10"/>
      <c r="O556" s="10"/>
      <c r="P556" s="10"/>
      <c r="Q556" s="33"/>
    </row>
    <row r="557">
      <c r="A557" s="10"/>
      <c r="B557" s="10"/>
      <c r="C557" s="10"/>
      <c r="D557" s="10"/>
      <c r="E557" s="10"/>
      <c r="F557" s="10"/>
      <c r="G557" s="10"/>
      <c r="H557" s="10"/>
      <c r="I557" s="10"/>
      <c r="J557" s="10"/>
      <c r="K557" s="10"/>
      <c r="L557" s="10"/>
      <c r="M557" s="10"/>
      <c r="N557" s="10"/>
      <c r="O557" s="10"/>
      <c r="P557" s="10"/>
      <c r="Q557" s="33"/>
    </row>
    <row r="558">
      <c r="A558" s="10"/>
      <c r="B558" s="10"/>
      <c r="C558" s="10"/>
      <c r="D558" s="10"/>
      <c r="E558" s="10"/>
      <c r="F558" s="10"/>
      <c r="G558" s="10"/>
      <c r="H558" s="10"/>
      <c r="I558" s="10"/>
      <c r="J558" s="10"/>
      <c r="K558" s="10"/>
      <c r="L558" s="10"/>
      <c r="M558" s="10"/>
      <c r="N558" s="10"/>
      <c r="O558" s="10"/>
      <c r="P558" s="10"/>
      <c r="Q558" s="33"/>
    </row>
    <row r="559">
      <c r="A559" s="10"/>
      <c r="B559" s="10"/>
      <c r="C559" s="10"/>
      <c r="D559" s="10"/>
      <c r="E559" s="10"/>
      <c r="F559" s="10"/>
      <c r="G559" s="10"/>
      <c r="H559" s="10"/>
      <c r="I559" s="10"/>
      <c r="J559" s="10"/>
      <c r="K559" s="10"/>
      <c r="L559" s="10"/>
      <c r="M559" s="10"/>
      <c r="N559" s="10"/>
      <c r="O559" s="10"/>
      <c r="P559" s="10"/>
      <c r="Q559" s="33"/>
    </row>
    <row r="560">
      <c r="A560" s="10"/>
      <c r="B560" s="10"/>
      <c r="C560" s="10"/>
      <c r="D560" s="10"/>
      <c r="E560" s="10"/>
      <c r="F560" s="10"/>
      <c r="G560" s="10"/>
      <c r="H560" s="10"/>
      <c r="I560" s="10"/>
      <c r="J560" s="10"/>
      <c r="K560" s="10"/>
      <c r="L560" s="10"/>
      <c r="M560" s="10"/>
      <c r="N560" s="10"/>
      <c r="O560" s="10"/>
      <c r="P560" s="10"/>
      <c r="Q560" s="33"/>
    </row>
    <row r="561">
      <c r="A561" s="10"/>
      <c r="B561" s="10"/>
      <c r="C561" s="10"/>
      <c r="D561" s="10"/>
      <c r="E561" s="10"/>
      <c r="F561" s="10"/>
      <c r="G561" s="10"/>
      <c r="H561" s="10"/>
      <c r="I561" s="10"/>
      <c r="J561" s="10"/>
      <c r="K561" s="10"/>
      <c r="L561" s="10"/>
      <c r="M561" s="10"/>
      <c r="N561" s="10"/>
      <c r="O561" s="10"/>
      <c r="P561" s="10"/>
      <c r="Q561" s="33"/>
    </row>
    <row r="562">
      <c r="A562" s="10"/>
      <c r="B562" s="10"/>
      <c r="C562" s="10"/>
      <c r="D562" s="10"/>
      <c r="E562" s="10"/>
      <c r="F562" s="10"/>
      <c r="G562" s="10"/>
      <c r="H562" s="10"/>
      <c r="I562" s="10"/>
      <c r="J562" s="10"/>
      <c r="K562" s="10"/>
      <c r="L562" s="10"/>
      <c r="M562" s="10"/>
      <c r="N562" s="10"/>
      <c r="O562" s="10"/>
      <c r="P562" s="10"/>
      <c r="Q562" s="33"/>
    </row>
    <row r="563">
      <c r="A563" s="10"/>
      <c r="B563" s="10"/>
      <c r="C563" s="10"/>
      <c r="D563" s="10"/>
      <c r="E563" s="10"/>
      <c r="F563" s="10"/>
      <c r="G563" s="10"/>
      <c r="H563" s="10"/>
      <c r="I563" s="10"/>
      <c r="J563" s="10"/>
      <c r="K563" s="10"/>
      <c r="L563" s="10"/>
      <c r="M563" s="10"/>
      <c r="N563" s="10"/>
      <c r="O563" s="10"/>
      <c r="P563" s="10"/>
      <c r="Q563" s="33"/>
    </row>
    <row r="564">
      <c r="A564" s="10"/>
      <c r="B564" s="10"/>
      <c r="C564" s="10"/>
      <c r="D564" s="10"/>
      <c r="E564" s="10"/>
      <c r="F564" s="10"/>
      <c r="G564" s="10"/>
      <c r="H564" s="10"/>
      <c r="I564" s="10"/>
      <c r="J564" s="10"/>
      <c r="K564" s="10"/>
      <c r="L564" s="10"/>
      <c r="M564" s="10"/>
      <c r="N564" s="10"/>
      <c r="O564" s="10"/>
      <c r="P564" s="10"/>
      <c r="Q564" s="33"/>
    </row>
    <row r="565">
      <c r="A565" s="10"/>
      <c r="B565" s="10"/>
      <c r="C565" s="10"/>
      <c r="D565" s="10"/>
      <c r="E565" s="10"/>
      <c r="F565" s="10"/>
      <c r="G565" s="10"/>
      <c r="H565" s="10"/>
      <c r="I565" s="10"/>
      <c r="J565" s="10"/>
      <c r="K565" s="10"/>
      <c r="L565" s="10"/>
      <c r="M565" s="10"/>
      <c r="N565" s="10"/>
      <c r="O565" s="10"/>
      <c r="P565" s="10"/>
      <c r="Q565" s="33"/>
    </row>
    <row r="566">
      <c r="A566" s="10"/>
      <c r="B566" s="10"/>
      <c r="C566" s="10"/>
      <c r="D566" s="10"/>
      <c r="E566" s="10"/>
      <c r="F566" s="10"/>
      <c r="G566" s="10"/>
      <c r="H566" s="10"/>
      <c r="I566" s="10"/>
      <c r="J566" s="10"/>
      <c r="K566" s="10"/>
      <c r="L566" s="10"/>
      <c r="M566" s="10"/>
      <c r="N566" s="10"/>
      <c r="O566" s="10"/>
      <c r="P566" s="10"/>
      <c r="Q566" s="33"/>
    </row>
    <row r="567">
      <c r="A567" s="10"/>
      <c r="B567" s="10"/>
      <c r="C567" s="10"/>
      <c r="D567" s="10"/>
      <c r="E567" s="10"/>
      <c r="F567" s="10"/>
      <c r="G567" s="10"/>
      <c r="H567" s="10"/>
      <c r="I567" s="10"/>
      <c r="J567" s="10"/>
      <c r="K567" s="10"/>
      <c r="L567" s="10"/>
      <c r="M567" s="10"/>
      <c r="N567" s="10"/>
      <c r="O567" s="10"/>
      <c r="P567" s="10"/>
      <c r="Q567" s="33"/>
    </row>
    <row r="568">
      <c r="A568" s="10"/>
      <c r="B568" s="10"/>
      <c r="C568" s="10"/>
      <c r="D568" s="10"/>
      <c r="E568" s="10"/>
      <c r="F568" s="10"/>
      <c r="G568" s="10"/>
      <c r="H568" s="10"/>
      <c r="I568" s="10"/>
      <c r="J568" s="10"/>
      <c r="K568" s="10"/>
      <c r="L568" s="10"/>
      <c r="M568" s="10"/>
      <c r="N568" s="10"/>
      <c r="O568" s="10"/>
      <c r="P568" s="10"/>
      <c r="Q568" s="33"/>
    </row>
    <row r="569">
      <c r="A569" s="10"/>
      <c r="B569" s="10"/>
      <c r="C569" s="10"/>
      <c r="D569" s="10"/>
      <c r="E569" s="10"/>
      <c r="F569" s="10"/>
      <c r="G569" s="10"/>
      <c r="H569" s="10"/>
      <c r="I569" s="10"/>
      <c r="J569" s="10"/>
      <c r="K569" s="10"/>
      <c r="L569" s="10"/>
      <c r="M569" s="10"/>
      <c r="N569" s="10"/>
      <c r="O569" s="10"/>
      <c r="P569" s="10"/>
      <c r="Q569" s="33"/>
    </row>
    <row r="570">
      <c r="A570" s="10"/>
      <c r="B570" s="10"/>
      <c r="C570" s="10"/>
      <c r="D570" s="10"/>
      <c r="E570" s="10"/>
      <c r="F570" s="10"/>
      <c r="G570" s="10"/>
      <c r="H570" s="10"/>
      <c r="I570" s="10"/>
      <c r="J570" s="10"/>
      <c r="K570" s="10"/>
      <c r="L570" s="10"/>
      <c r="M570" s="10"/>
      <c r="N570" s="10"/>
      <c r="O570" s="10"/>
      <c r="P570" s="10"/>
      <c r="Q570" s="33"/>
    </row>
    <row r="571">
      <c r="A571" s="10"/>
      <c r="B571" s="10"/>
      <c r="C571" s="10"/>
      <c r="D571" s="10"/>
      <c r="E571" s="10"/>
      <c r="F571" s="10"/>
      <c r="G571" s="10"/>
      <c r="H571" s="10"/>
      <c r="I571" s="10"/>
      <c r="J571" s="10"/>
      <c r="K571" s="10"/>
      <c r="L571" s="10"/>
      <c r="M571" s="10"/>
      <c r="N571" s="10"/>
      <c r="O571" s="10"/>
      <c r="P571" s="10"/>
      <c r="Q571" s="33"/>
    </row>
    <row r="572">
      <c r="A572" s="10"/>
      <c r="B572" s="10"/>
      <c r="C572" s="10"/>
      <c r="D572" s="10"/>
      <c r="E572" s="10"/>
      <c r="F572" s="10"/>
      <c r="G572" s="10"/>
      <c r="H572" s="10"/>
      <c r="I572" s="10"/>
      <c r="J572" s="10"/>
      <c r="K572" s="10"/>
      <c r="L572" s="10"/>
      <c r="M572" s="10"/>
      <c r="N572" s="10"/>
      <c r="O572" s="10"/>
      <c r="P572" s="10"/>
      <c r="Q572" s="33"/>
    </row>
    <row r="573">
      <c r="A573" s="10"/>
      <c r="B573" s="10"/>
      <c r="C573" s="10"/>
      <c r="D573" s="10"/>
      <c r="E573" s="10"/>
      <c r="F573" s="10"/>
      <c r="G573" s="10"/>
      <c r="H573" s="10"/>
      <c r="I573" s="10"/>
      <c r="J573" s="10"/>
      <c r="K573" s="10"/>
      <c r="L573" s="10"/>
      <c r="M573" s="10"/>
      <c r="N573" s="10"/>
      <c r="O573" s="10"/>
      <c r="P573" s="10"/>
      <c r="Q573" s="33"/>
    </row>
    <row r="574">
      <c r="A574" s="10"/>
      <c r="B574" s="10"/>
      <c r="C574" s="10"/>
      <c r="D574" s="10"/>
      <c r="E574" s="10"/>
      <c r="F574" s="10"/>
      <c r="G574" s="10"/>
      <c r="H574" s="10"/>
      <c r="I574" s="10"/>
      <c r="J574" s="10"/>
      <c r="K574" s="10"/>
      <c r="L574" s="10"/>
      <c r="M574" s="10"/>
      <c r="N574" s="10"/>
      <c r="O574" s="10"/>
      <c r="P574" s="10"/>
      <c r="Q574" s="33"/>
    </row>
    <row r="575">
      <c r="A575" s="10"/>
      <c r="B575" s="10"/>
      <c r="C575" s="10"/>
      <c r="D575" s="10"/>
      <c r="E575" s="10"/>
      <c r="F575" s="10"/>
      <c r="G575" s="10"/>
      <c r="H575" s="10"/>
      <c r="I575" s="10"/>
      <c r="J575" s="10"/>
      <c r="K575" s="10"/>
      <c r="L575" s="10"/>
      <c r="M575" s="10"/>
      <c r="N575" s="10"/>
      <c r="O575" s="10"/>
      <c r="P575" s="10"/>
      <c r="Q575" s="33"/>
    </row>
    <row r="576">
      <c r="A576" s="10"/>
      <c r="B576" s="10"/>
      <c r="C576" s="10"/>
      <c r="D576" s="10"/>
      <c r="E576" s="10"/>
      <c r="F576" s="10"/>
      <c r="G576" s="10"/>
      <c r="H576" s="10"/>
      <c r="I576" s="10"/>
      <c r="J576" s="10"/>
      <c r="K576" s="10"/>
      <c r="L576" s="10"/>
      <c r="M576" s="10"/>
      <c r="N576" s="10"/>
      <c r="O576" s="10"/>
      <c r="P576" s="10"/>
      <c r="Q576" s="33"/>
    </row>
    <row r="577">
      <c r="A577" s="10"/>
      <c r="B577" s="10"/>
      <c r="C577" s="10"/>
      <c r="D577" s="10"/>
      <c r="E577" s="10"/>
      <c r="F577" s="10"/>
      <c r="G577" s="10"/>
      <c r="H577" s="10"/>
      <c r="I577" s="10"/>
      <c r="J577" s="10"/>
      <c r="K577" s="10"/>
      <c r="L577" s="10"/>
      <c r="M577" s="10"/>
      <c r="N577" s="10"/>
      <c r="O577" s="10"/>
      <c r="P577" s="10"/>
      <c r="Q577" s="33"/>
    </row>
    <row r="578">
      <c r="A578" s="10"/>
      <c r="B578" s="10"/>
      <c r="C578" s="10"/>
      <c r="D578" s="10"/>
      <c r="E578" s="10"/>
      <c r="F578" s="10"/>
      <c r="G578" s="10"/>
      <c r="H578" s="10"/>
      <c r="I578" s="10"/>
      <c r="J578" s="10"/>
      <c r="K578" s="10"/>
      <c r="L578" s="10"/>
      <c r="M578" s="10"/>
      <c r="N578" s="10"/>
      <c r="O578" s="10"/>
      <c r="P578" s="10"/>
      <c r="Q578" s="33"/>
    </row>
    <row r="579">
      <c r="A579" s="10"/>
      <c r="B579" s="10"/>
      <c r="C579" s="10"/>
      <c r="D579" s="10"/>
      <c r="E579" s="10"/>
      <c r="F579" s="10"/>
      <c r="G579" s="10"/>
      <c r="H579" s="10"/>
      <c r="I579" s="10"/>
      <c r="J579" s="10"/>
      <c r="K579" s="10"/>
      <c r="L579" s="10"/>
      <c r="M579" s="10"/>
      <c r="N579" s="10"/>
      <c r="O579" s="10"/>
      <c r="P579" s="10"/>
      <c r="Q579" s="33"/>
    </row>
    <row r="580">
      <c r="A580" s="10"/>
      <c r="B580" s="10"/>
      <c r="C580" s="10"/>
      <c r="D580" s="10"/>
      <c r="E580" s="10"/>
      <c r="F580" s="10"/>
      <c r="G580" s="10"/>
      <c r="H580" s="10"/>
      <c r="I580" s="10"/>
      <c r="J580" s="10"/>
      <c r="K580" s="10"/>
      <c r="L580" s="10"/>
      <c r="M580" s="10"/>
      <c r="N580" s="10"/>
      <c r="O580" s="10"/>
      <c r="P580" s="10"/>
      <c r="Q580" s="33"/>
    </row>
    <row r="581">
      <c r="A581" s="10"/>
      <c r="B581" s="10"/>
      <c r="C581" s="10"/>
      <c r="D581" s="10"/>
      <c r="E581" s="10"/>
      <c r="F581" s="10"/>
      <c r="G581" s="10"/>
      <c r="H581" s="10"/>
      <c r="I581" s="10"/>
      <c r="J581" s="10"/>
      <c r="K581" s="10"/>
      <c r="L581" s="10"/>
      <c r="M581" s="10"/>
      <c r="N581" s="10"/>
      <c r="O581" s="10"/>
      <c r="P581" s="10"/>
      <c r="Q581" s="33"/>
    </row>
    <row r="582">
      <c r="A582" s="10"/>
      <c r="B582" s="10"/>
      <c r="C582" s="10"/>
      <c r="D582" s="10"/>
      <c r="E582" s="10"/>
      <c r="F582" s="10"/>
      <c r="G582" s="10"/>
      <c r="H582" s="10"/>
      <c r="I582" s="10"/>
      <c r="J582" s="10"/>
      <c r="K582" s="10"/>
      <c r="L582" s="10"/>
      <c r="M582" s="10"/>
      <c r="N582" s="10"/>
      <c r="O582" s="10"/>
      <c r="P582" s="10"/>
      <c r="Q582" s="33"/>
    </row>
    <row r="583">
      <c r="A583" s="10"/>
      <c r="B583" s="10"/>
      <c r="C583" s="10"/>
      <c r="D583" s="10"/>
      <c r="E583" s="10"/>
      <c r="F583" s="10"/>
      <c r="G583" s="10"/>
      <c r="H583" s="10"/>
      <c r="I583" s="10"/>
      <c r="J583" s="10"/>
      <c r="K583" s="10"/>
      <c r="L583" s="10"/>
      <c r="M583" s="10"/>
      <c r="N583" s="10"/>
      <c r="O583" s="10"/>
      <c r="P583" s="10"/>
      <c r="Q583" s="33"/>
    </row>
    <row r="584">
      <c r="A584" s="10"/>
      <c r="B584" s="10"/>
      <c r="C584" s="10"/>
      <c r="D584" s="10"/>
      <c r="E584" s="10"/>
      <c r="F584" s="10"/>
      <c r="G584" s="10"/>
      <c r="H584" s="10"/>
      <c r="I584" s="10"/>
      <c r="J584" s="10"/>
      <c r="K584" s="10"/>
      <c r="L584" s="10"/>
      <c r="M584" s="10"/>
      <c r="N584" s="10"/>
      <c r="O584" s="10"/>
      <c r="P584" s="10"/>
      <c r="Q584" s="33"/>
    </row>
    <row r="585">
      <c r="A585" s="10"/>
      <c r="B585" s="10"/>
      <c r="C585" s="10"/>
      <c r="D585" s="10"/>
      <c r="E585" s="10"/>
      <c r="F585" s="10"/>
      <c r="G585" s="10"/>
      <c r="H585" s="10"/>
      <c r="I585" s="10"/>
      <c r="J585" s="10"/>
      <c r="K585" s="10"/>
      <c r="L585" s="10"/>
      <c r="M585" s="10"/>
      <c r="N585" s="10"/>
      <c r="O585" s="10"/>
      <c r="P585" s="10"/>
      <c r="Q585" s="33"/>
    </row>
    <row r="586">
      <c r="A586" s="10"/>
      <c r="B586" s="10"/>
      <c r="C586" s="10"/>
      <c r="D586" s="10"/>
      <c r="E586" s="10"/>
      <c r="F586" s="10"/>
      <c r="G586" s="10"/>
      <c r="H586" s="10"/>
      <c r="I586" s="10"/>
      <c r="J586" s="10"/>
      <c r="K586" s="10"/>
      <c r="L586" s="10"/>
      <c r="M586" s="10"/>
      <c r="N586" s="10"/>
      <c r="O586" s="10"/>
      <c r="P586" s="10"/>
      <c r="Q586" s="33"/>
    </row>
    <row r="587">
      <c r="A587" s="10"/>
      <c r="B587" s="10"/>
      <c r="C587" s="10"/>
      <c r="D587" s="10"/>
      <c r="E587" s="10"/>
      <c r="F587" s="10"/>
      <c r="G587" s="10"/>
      <c r="H587" s="10"/>
      <c r="I587" s="10"/>
      <c r="J587" s="10"/>
      <c r="K587" s="10"/>
      <c r="L587" s="10"/>
      <c r="M587" s="10"/>
      <c r="N587" s="10"/>
      <c r="O587" s="10"/>
      <c r="P587" s="10"/>
      <c r="Q587" s="33"/>
    </row>
    <row r="588">
      <c r="A588" s="10"/>
      <c r="B588" s="10"/>
      <c r="C588" s="10"/>
      <c r="D588" s="10"/>
      <c r="E588" s="10"/>
      <c r="F588" s="10"/>
      <c r="G588" s="10"/>
      <c r="H588" s="10"/>
      <c r="I588" s="10"/>
      <c r="J588" s="10"/>
      <c r="K588" s="10"/>
      <c r="L588" s="10"/>
      <c r="M588" s="10"/>
      <c r="N588" s="10"/>
      <c r="O588" s="10"/>
      <c r="P588" s="10"/>
      <c r="Q588" s="33"/>
    </row>
    <row r="589">
      <c r="A589" s="10"/>
      <c r="B589" s="10"/>
      <c r="C589" s="10"/>
      <c r="D589" s="10"/>
      <c r="E589" s="10"/>
      <c r="F589" s="10"/>
      <c r="G589" s="10"/>
      <c r="H589" s="10"/>
      <c r="I589" s="10"/>
      <c r="J589" s="10"/>
      <c r="K589" s="10"/>
      <c r="L589" s="10"/>
      <c r="M589" s="10"/>
      <c r="N589" s="10"/>
      <c r="O589" s="10"/>
      <c r="P589" s="10"/>
      <c r="Q589" s="33"/>
    </row>
    <row r="590">
      <c r="A590" s="10"/>
      <c r="B590" s="10"/>
      <c r="C590" s="10"/>
      <c r="D590" s="10"/>
      <c r="E590" s="10"/>
      <c r="F590" s="10"/>
      <c r="G590" s="10"/>
      <c r="H590" s="10"/>
      <c r="I590" s="10"/>
      <c r="J590" s="10"/>
      <c r="K590" s="10"/>
      <c r="L590" s="10"/>
      <c r="M590" s="10"/>
      <c r="N590" s="10"/>
      <c r="O590" s="10"/>
      <c r="P590" s="10"/>
      <c r="Q590" s="33"/>
    </row>
    <row r="591">
      <c r="A591" s="10"/>
      <c r="B591" s="10"/>
      <c r="C591" s="10"/>
      <c r="D591" s="10"/>
      <c r="E591" s="10"/>
      <c r="F591" s="10"/>
      <c r="G591" s="10"/>
      <c r="H591" s="10"/>
      <c r="I591" s="10"/>
      <c r="J591" s="10"/>
      <c r="K591" s="10"/>
      <c r="L591" s="10"/>
      <c r="M591" s="10"/>
      <c r="N591" s="10"/>
      <c r="O591" s="10"/>
      <c r="P591" s="10"/>
      <c r="Q591" s="33"/>
    </row>
    <row r="592">
      <c r="A592" s="10"/>
      <c r="B592" s="10"/>
      <c r="C592" s="10"/>
      <c r="D592" s="10"/>
      <c r="E592" s="10"/>
      <c r="F592" s="10"/>
      <c r="G592" s="10"/>
      <c r="H592" s="10"/>
      <c r="I592" s="10"/>
      <c r="J592" s="10"/>
      <c r="K592" s="10"/>
      <c r="L592" s="10"/>
      <c r="M592" s="10"/>
      <c r="N592" s="10"/>
      <c r="O592" s="10"/>
      <c r="P592" s="10"/>
      <c r="Q592" s="33"/>
    </row>
    <row r="593">
      <c r="A593" s="10"/>
      <c r="B593" s="10"/>
      <c r="C593" s="10"/>
      <c r="D593" s="10"/>
      <c r="E593" s="10"/>
      <c r="F593" s="10"/>
      <c r="G593" s="10"/>
      <c r="H593" s="10"/>
      <c r="I593" s="10"/>
      <c r="J593" s="10"/>
      <c r="K593" s="10"/>
      <c r="L593" s="10"/>
      <c r="M593" s="10"/>
      <c r="N593" s="10"/>
      <c r="O593" s="10"/>
      <c r="P593" s="10"/>
      <c r="Q593" s="33"/>
    </row>
    <row r="594">
      <c r="A594" s="10"/>
      <c r="B594" s="10"/>
      <c r="C594" s="10"/>
      <c r="D594" s="10"/>
      <c r="E594" s="10"/>
      <c r="F594" s="10"/>
      <c r="G594" s="10"/>
      <c r="H594" s="10"/>
      <c r="I594" s="10"/>
      <c r="J594" s="10"/>
      <c r="K594" s="10"/>
      <c r="L594" s="10"/>
      <c r="M594" s="10"/>
      <c r="N594" s="10"/>
      <c r="O594" s="10"/>
      <c r="P594" s="10"/>
      <c r="Q594" s="33"/>
    </row>
    <row r="595">
      <c r="A595" s="10"/>
      <c r="B595" s="10"/>
      <c r="C595" s="10"/>
      <c r="D595" s="10"/>
      <c r="E595" s="10"/>
      <c r="F595" s="10"/>
      <c r="G595" s="10"/>
      <c r="H595" s="10"/>
      <c r="I595" s="10"/>
      <c r="J595" s="10"/>
      <c r="K595" s="10"/>
      <c r="L595" s="10"/>
      <c r="M595" s="10"/>
      <c r="N595" s="10"/>
      <c r="O595" s="10"/>
      <c r="P595" s="10"/>
      <c r="Q595" s="33"/>
    </row>
    <row r="596">
      <c r="A596" s="10"/>
      <c r="B596" s="10"/>
      <c r="C596" s="10"/>
      <c r="D596" s="10"/>
      <c r="E596" s="10"/>
      <c r="F596" s="10"/>
      <c r="G596" s="10"/>
      <c r="H596" s="10"/>
      <c r="I596" s="10"/>
      <c r="J596" s="10"/>
      <c r="K596" s="10"/>
      <c r="L596" s="10"/>
      <c r="M596" s="10"/>
      <c r="N596" s="10"/>
      <c r="O596" s="10"/>
      <c r="P596" s="10"/>
      <c r="Q596" s="33"/>
    </row>
    <row r="597">
      <c r="A597" s="10"/>
      <c r="B597" s="10"/>
      <c r="C597" s="10"/>
      <c r="D597" s="10"/>
      <c r="E597" s="10"/>
      <c r="F597" s="10"/>
      <c r="G597" s="10"/>
      <c r="H597" s="10"/>
      <c r="I597" s="10"/>
      <c r="J597" s="10"/>
      <c r="K597" s="10"/>
      <c r="L597" s="10"/>
      <c r="M597" s="10"/>
      <c r="N597" s="10"/>
      <c r="O597" s="10"/>
      <c r="P597" s="10"/>
      <c r="Q597" s="33"/>
    </row>
    <row r="598">
      <c r="A598" s="10"/>
      <c r="B598" s="10"/>
      <c r="C598" s="10"/>
      <c r="D598" s="10"/>
      <c r="E598" s="10"/>
      <c r="F598" s="10"/>
      <c r="G598" s="10"/>
      <c r="H598" s="10"/>
      <c r="I598" s="10"/>
      <c r="J598" s="10"/>
      <c r="K598" s="10"/>
      <c r="L598" s="10"/>
      <c r="M598" s="10"/>
      <c r="N598" s="10"/>
      <c r="O598" s="10"/>
      <c r="P598" s="10"/>
      <c r="Q598" s="33"/>
    </row>
    <row r="599">
      <c r="A599" s="10"/>
      <c r="B599" s="10"/>
      <c r="C599" s="10"/>
      <c r="D599" s="10"/>
      <c r="E599" s="10"/>
      <c r="F599" s="10"/>
      <c r="G599" s="10"/>
      <c r="H599" s="10"/>
      <c r="I599" s="10"/>
      <c r="J599" s="10"/>
      <c r="K599" s="10"/>
      <c r="L599" s="10"/>
      <c r="M599" s="10"/>
      <c r="N599" s="10"/>
      <c r="O599" s="10"/>
      <c r="P599" s="10"/>
      <c r="Q599" s="33"/>
    </row>
    <row r="600">
      <c r="A600" s="10"/>
      <c r="B600" s="10"/>
      <c r="C600" s="10"/>
      <c r="D600" s="10"/>
      <c r="E600" s="10"/>
      <c r="F600" s="10"/>
      <c r="G600" s="10"/>
      <c r="H600" s="10"/>
      <c r="I600" s="10"/>
      <c r="J600" s="10"/>
      <c r="K600" s="10"/>
      <c r="L600" s="10"/>
      <c r="M600" s="10"/>
      <c r="N600" s="10"/>
      <c r="O600" s="10"/>
      <c r="P600" s="10"/>
      <c r="Q600" s="33"/>
    </row>
    <row r="601">
      <c r="A601" s="10"/>
      <c r="B601" s="10"/>
      <c r="C601" s="10"/>
      <c r="D601" s="10"/>
      <c r="E601" s="10"/>
      <c r="F601" s="10"/>
      <c r="G601" s="10"/>
      <c r="H601" s="10"/>
      <c r="I601" s="10"/>
      <c r="J601" s="10"/>
      <c r="K601" s="10"/>
      <c r="L601" s="10"/>
      <c r="M601" s="10"/>
      <c r="N601" s="10"/>
      <c r="O601" s="10"/>
      <c r="P601" s="10"/>
      <c r="Q601" s="33"/>
    </row>
    <row r="602">
      <c r="A602" s="10"/>
      <c r="B602" s="10"/>
      <c r="C602" s="10"/>
      <c r="D602" s="10"/>
      <c r="E602" s="10"/>
      <c r="F602" s="10"/>
      <c r="G602" s="10"/>
      <c r="H602" s="10"/>
      <c r="I602" s="10"/>
      <c r="J602" s="10"/>
      <c r="K602" s="10"/>
      <c r="L602" s="10"/>
      <c r="M602" s="10"/>
      <c r="N602" s="10"/>
      <c r="O602" s="10"/>
      <c r="P602" s="10"/>
      <c r="Q602" s="33"/>
    </row>
    <row r="603">
      <c r="A603" s="10"/>
      <c r="B603" s="10"/>
      <c r="C603" s="10"/>
      <c r="D603" s="10"/>
      <c r="E603" s="10"/>
      <c r="F603" s="10"/>
      <c r="G603" s="10"/>
      <c r="H603" s="10"/>
      <c r="I603" s="10"/>
      <c r="J603" s="10"/>
      <c r="K603" s="10"/>
      <c r="L603" s="10"/>
      <c r="M603" s="10"/>
      <c r="N603" s="10"/>
      <c r="O603" s="10"/>
      <c r="P603" s="10"/>
      <c r="Q603" s="33"/>
    </row>
    <row r="604">
      <c r="A604" s="10"/>
      <c r="B604" s="10"/>
      <c r="C604" s="10"/>
      <c r="D604" s="10"/>
      <c r="E604" s="10"/>
      <c r="F604" s="10"/>
      <c r="G604" s="10"/>
      <c r="H604" s="10"/>
      <c r="I604" s="10"/>
      <c r="J604" s="10"/>
      <c r="K604" s="10"/>
      <c r="L604" s="10"/>
      <c r="M604" s="10"/>
      <c r="N604" s="10"/>
      <c r="O604" s="10"/>
      <c r="P604" s="10"/>
      <c r="Q604" s="33"/>
    </row>
    <row r="605">
      <c r="A605" s="10"/>
      <c r="B605" s="10"/>
      <c r="C605" s="10"/>
      <c r="D605" s="10"/>
      <c r="E605" s="10"/>
      <c r="F605" s="10"/>
      <c r="G605" s="10"/>
      <c r="H605" s="10"/>
      <c r="I605" s="10"/>
      <c r="J605" s="10"/>
      <c r="K605" s="10"/>
      <c r="L605" s="10"/>
      <c r="M605" s="10"/>
      <c r="N605" s="10"/>
      <c r="O605" s="10"/>
      <c r="P605" s="10"/>
      <c r="Q605" s="33"/>
    </row>
    <row r="606">
      <c r="A606" s="10"/>
      <c r="B606" s="10"/>
      <c r="C606" s="10"/>
      <c r="D606" s="10"/>
      <c r="E606" s="10"/>
      <c r="F606" s="10"/>
      <c r="G606" s="10"/>
      <c r="H606" s="10"/>
      <c r="I606" s="10"/>
      <c r="J606" s="10"/>
      <c r="K606" s="10"/>
      <c r="L606" s="10"/>
      <c r="M606" s="10"/>
      <c r="N606" s="10"/>
      <c r="O606" s="10"/>
      <c r="P606" s="10"/>
      <c r="Q606" s="33"/>
    </row>
    <row r="607">
      <c r="A607" s="10"/>
      <c r="B607" s="10"/>
      <c r="C607" s="10"/>
      <c r="D607" s="10"/>
      <c r="E607" s="10"/>
      <c r="F607" s="10"/>
      <c r="G607" s="10"/>
      <c r="H607" s="10"/>
      <c r="I607" s="10"/>
      <c r="J607" s="10"/>
      <c r="K607" s="10"/>
      <c r="L607" s="10"/>
      <c r="M607" s="10"/>
      <c r="N607" s="10"/>
      <c r="O607" s="10"/>
      <c r="P607" s="10"/>
      <c r="Q607" s="33"/>
    </row>
    <row r="608">
      <c r="A608" s="10"/>
      <c r="B608" s="10"/>
      <c r="C608" s="10"/>
      <c r="D608" s="10"/>
      <c r="E608" s="10"/>
      <c r="F608" s="10"/>
      <c r="G608" s="10"/>
      <c r="H608" s="10"/>
      <c r="I608" s="10"/>
      <c r="J608" s="10"/>
      <c r="K608" s="10"/>
      <c r="L608" s="10"/>
      <c r="M608" s="10"/>
      <c r="N608" s="10"/>
      <c r="O608" s="10"/>
      <c r="P608" s="10"/>
      <c r="Q608" s="33"/>
    </row>
    <row r="609">
      <c r="A609" s="10"/>
      <c r="B609" s="10"/>
      <c r="C609" s="10"/>
      <c r="D609" s="10"/>
      <c r="E609" s="10"/>
      <c r="F609" s="10"/>
      <c r="G609" s="10"/>
      <c r="H609" s="10"/>
      <c r="I609" s="10"/>
      <c r="J609" s="10"/>
      <c r="K609" s="10"/>
      <c r="L609" s="10"/>
      <c r="M609" s="10"/>
      <c r="N609" s="10"/>
      <c r="O609" s="10"/>
      <c r="P609" s="10"/>
      <c r="Q609" s="33"/>
    </row>
    <row r="610">
      <c r="A610" s="10"/>
      <c r="B610" s="10"/>
      <c r="C610" s="10"/>
      <c r="D610" s="10"/>
      <c r="E610" s="10"/>
      <c r="F610" s="10"/>
      <c r="G610" s="10"/>
      <c r="H610" s="10"/>
      <c r="I610" s="10"/>
      <c r="J610" s="10"/>
      <c r="K610" s="10"/>
      <c r="L610" s="10"/>
      <c r="M610" s="10"/>
      <c r="N610" s="10"/>
      <c r="O610" s="10"/>
      <c r="P610" s="10"/>
      <c r="Q610" s="33"/>
    </row>
    <row r="611">
      <c r="A611" s="10"/>
      <c r="B611" s="10"/>
      <c r="C611" s="10"/>
      <c r="D611" s="10"/>
      <c r="E611" s="10"/>
      <c r="F611" s="10"/>
      <c r="G611" s="10"/>
      <c r="H611" s="10"/>
      <c r="I611" s="10"/>
      <c r="J611" s="10"/>
      <c r="K611" s="10"/>
      <c r="L611" s="10"/>
      <c r="M611" s="10"/>
      <c r="N611" s="10"/>
      <c r="O611" s="10"/>
      <c r="P611" s="10"/>
      <c r="Q611" s="33"/>
    </row>
    <row r="612">
      <c r="A612" s="10"/>
      <c r="B612" s="10"/>
      <c r="C612" s="10"/>
      <c r="D612" s="10"/>
      <c r="E612" s="10"/>
      <c r="F612" s="10"/>
      <c r="G612" s="10"/>
      <c r="H612" s="10"/>
      <c r="I612" s="10"/>
      <c r="J612" s="10"/>
      <c r="K612" s="10"/>
      <c r="L612" s="10"/>
      <c r="M612" s="10"/>
      <c r="N612" s="10"/>
      <c r="O612" s="10"/>
      <c r="P612" s="10"/>
      <c r="Q612" s="33"/>
    </row>
    <row r="613">
      <c r="A613" s="10"/>
      <c r="B613" s="10"/>
      <c r="C613" s="10"/>
      <c r="D613" s="10"/>
      <c r="E613" s="10"/>
      <c r="F613" s="10"/>
      <c r="G613" s="10"/>
      <c r="H613" s="10"/>
      <c r="I613" s="10"/>
      <c r="J613" s="10"/>
      <c r="K613" s="10"/>
      <c r="L613" s="10"/>
      <c r="M613" s="10"/>
      <c r="N613" s="10"/>
      <c r="O613" s="10"/>
      <c r="P613" s="10"/>
      <c r="Q613" s="33"/>
    </row>
    <row r="614">
      <c r="A614" s="10"/>
      <c r="B614" s="10"/>
      <c r="C614" s="10"/>
      <c r="D614" s="10"/>
      <c r="E614" s="10"/>
      <c r="F614" s="10"/>
      <c r="G614" s="10"/>
      <c r="H614" s="10"/>
      <c r="I614" s="10"/>
      <c r="J614" s="10"/>
      <c r="K614" s="10"/>
      <c r="L614" s="10"/>
      <c r="M614" s="10"/>
      <c r="N614" s="10"/>
      <c r="O614" s="10"/>
      <c r="P614" s="10"/>
      <c r="Q614" s="33"/>
    </row>
    <row r="615">
      <c r="A615" s="10"/>
      <c r="B615" s="10"/>
      <c r="C615" s="10"/>
      <c r="D615" s="10"/>
      <c r="E615" s="10"/>
      <c r="F615" s="10"/>
      <c r="G615" s="10"/>
      <c r="H615" s="10"/>
      <c r="I615" s="10"/>
      <c r="J615" s="10"/>
      <c r="K615" s="10"/>
      <c r="L615" s="10"/>
      <c r="M615" s="10"/>
      <c r="N615" s="10"/>
      <c r="O615" s="10"/>
      <c r="P615" s="10"/>
      <c r="Q615" s="33"/>
    </row>
    <row r="616">
      <c r="A616" s="10"/>
      <c r="B616" s="10"/>
      <c r="C616" s="10"/>
      <c r="D616" s="10"/>
      <c r="E616" s="10"/>
      <c r="F616" s="10"/>
      <c r="G616" s="10"/>
      <c r="H616" s="10"/>
      <c r="I616" s="10"/>
      <c r="J616" s="10"/>
      <c r="K616" s="10"/>
      <c r="L616" s="10"/>
      <c r="M616" s="10"/>
      <c r="N616" s="10"/>
      <c r="O616" s="10"/>
      <c r="P616" s="10"/>
      <c r="Q616" s="33"/>
    </row>
    <row r="617">
      <c r="A617" s="10"/>
      <c r="B617" s="10"/>
      <c r="C617" s="10"/>
      <c r="D617" s="10"/>
      <c r="E617" s="10"/>
      <c r="F617" s="10"/>
      <c r="G617" s="10"/>
      <c r="H617" s="10"/>
      <c r="I617" s="10"/>
      <c r="J617" s="10"/>
      <c r="K617" s="10"/>
      <c r="L617" s="10"/>
      <c r="M617" s="10"/>
      <c r="N617" s="10"/>
      <c r="O617" s="10"/>
      <c r="P617" s="10"/>
      <c r="Q617" s="33"/>
    </row>
    <row r="618">
      <c r="A618" s="10"/>
      <c r="B618" s="10"/>
      <c r="C618" s="10"/>
      <c r="D618" s="10"/>
      <c r="E618" s="10"/>
      <c r="F618" s="10"/>
      <c r="G618" s="10"/>
      <c r="H618" s="10"/>
      <c r="I618" s="10"/>
      <c r="J618" s="10"/>
      <c r="K618" s="10"/>
      <c r="L618" s="10"/>
      <c r="M618" s="10"/>
      <c r="N618" s="10"/>
      <c r="O618" s="10"/>
      <c r="P618" s="10"/>
      <c r="Q618" s="33"/>
    </row>
    <row r="619">
      <c r="A619" s="10"/>
      <c r="B619" s="10"/>
      <c r="C619" s="10"/>
      <c r="D619" s="10"/>
      <c r="E619" s="10"/>
      <c r="F619" s="10"/>
      <c r="G619" s="10"/>
      <c r="H619" s="10"/>
      <c r="I619" s="10"/>
      <c r="J619" s="10"/>
      <c r="K619" s="10"/>
      <c r="L619" s="10"/>
      <c r="M619" s="10"/>
      <c r="N619" s="10"/>
      <c r="O619" s="10"/>
      <c r="P619" s="10"/>
      <c r="Q619" s="33"/>
    </row>
    <row r="620">
      <c r="A620" s="10"/>
      <c r="B620" s="10"/>
      <c r="C620" s="10"/>
      <c r="D620" s="10"/>
      <c r="E620" s="10"/>
      <c r="F620" s="10"/>
      <c r="G620" s="10"/>
      <c r="H620" s="10"/>
      <c r="I620" s="10"/>
      <c r="J620" s="10"/>
      <c r="K620" s="10"/>
      <c r="L620" s="10"/>
      <c r="M620" s="10"/>
      <c r="N620" s="10"/>
      <c r="O620" s="10"/>
      <c r="P620" s="10"/>
      <c r="Q620" s="33"/>
    </row>
    <row r="621">
      <c r="A621" s="10"/>
      <c r="B621" s="10"/>
      <c r="C621" s="10"/>
      <c r="D621" s="10"/>
      <c r="E621" s="10"/>
      <c r="F621" s="10"/>
      <c r="G621" s="10"/>
      <c r="H621" s="10"/>
      <c r="I621" s="10"/>
      <c r="J621" s="10"/>
      <c r="K621" s="10"/>
      <c r="L621" s="10"/>
      <c r="M621" s="10"/>
      <c r="N621" s="10"/>
      <c r="O621" s="10"/>
      <c r="P621" s="10"/>
      <c r="Q621" s="33"/>
    </row>
    <row r="622">
      <c r="A622" s="10"/>
      <c r="B622" s="10"/>
      <c r="C622" s="10"/>
      <c r="D622" s="10"/>
      <c r="E622" s="10"/>
      <c r="F622" s="10"/>
      <c r="G622" s="10"/>
      <c r="H622" s="10"/>
      <c r="I622" s="10"/>
      <c r="J622" s="10"/>
      <c r="K622" s="10"/>
      <c r="L622" s="10"/>
      <c r="M622" s="10"/>
      <c r="N622" s="10"/>
      <c r="O622" s="10"/>
      <c r="P622" s="10"/>
      <c r="Q622" s="33"/>
    </row>
    <row r="623">
      <c r="A623" s="10"/>
      <c r="B623" s="10"/>
      <c r="C623" s="10"/>
      <c r="D623" s="10"/>
      <c r="E623" s="10"/>
      <c r="F623" s="10"/>
      <c r="G623" s="10"/>
      <c r="H623" s="10"/>
      <c r="I623" s="10"/>
      <c r="J623" s="10"/>
      <c r="K623" s="10"/>
      <c r="L623" s="10"/>
      <c r="M623" s="10"/>
      <c r="N623" s="10"/>
      <c r="O623" s="10"/>
      <c r="P623" s="10"/>
      <c r="Q623" s="33"/>
    </row>
    <row r="624">
      <c r="A624" s="10"/>
      <c r="B624" s="10"/>
      <c r="C624" s="10"/>
      <c r="D624" s="10"/>
      <c r="E624" s="10"/>
      <c r="F624" s="10"/>
      <c r="G624" s="10"/>
      <c r="H624" s="10"/>
      <c r="I624" s="10"/>
      <c r="J624" s="10"/>
      <c r="K624" s="10"/>
      <c r="L624" s="10"/>
      <c r="M624" s="10"/>
      <c r="N624" s="10"/>
      <c r="O624" s="10"/>
      <c r="P624" s="10"/>
      <c r="Q624" s="33"/>
    </row>
    <row r="625">
      <c r="A625" s="10"/>
      <c r="B625" s="10"/>
      <c r="C625" s="10"/>
      <c r="D625" s="10"/>
      <c r="E625" s="10"/>
      <c r="F625" s="10"/>
      <c r="G625" s="10"/>
      <c r="H625" s="10"/>
      <c r="I625" s="10"/>
      <c r="J625" s="10"/>
      <c r="K625" s="10"/>
      <c r="L625" s="10"/>
      <c r="M625" s="10"/>
      <c r="N625" s="10"/>
      <c r="O625" s="10"/>
      <c r="P625" s="10"/>
      <c r="Q625" s="33"/>
    </row>
    <row r="626">
      <c r="A626" s="10"/>
      <c r="B626" s="10"/>
      <c r="C626" s="10"/>
      <c r="D626" s="10"/>
      <c r="E626" s="10"/>
      <c r="F626" s="10"/>
      <c r="G626" s="10"/>
      <c r="H626" s="10"/>
      <c r="I626" s="10"/>
      <c r="J626" s="10"/>
      <c r="K626" s="10"/>
      <c r="L626" s="10"/>
      <c r="M626" s="10"/>
      <c r="N626" s="10"/>
      <c r="O626" s="10"/>
      <c r="P626" s="10"/>
      <c r="Q626" s="33"/>
    </row>
    <row r="627">
      <c r="A627" s="10"/>
      <c r="B627" s="10"/>
      <c r="C627" s="10"/>
      <c r="D627" s="10"/>
      <c r="E627" s="10"/>
      <c r="F627" s="10"/>
      <c r="G627" s="10"/>
      <c r="H627" s="10"/>
      <c r="I627" s="10"/>
      <c r="J627" s="10"/>
      <c r="K627" s="10"/>
      <c r="L627" s="10"/>
      <c r="M627" s="10"/>
      <c r="N627" s="10"/>
      <c r="O627" s="10"/>
      <c r="P627" s="10"/>
      <c r="Q627" s="33"/>
    </row>
    <row r="628">
      <c r="A628" s="10"/>
      <c r="B628" s="10"/>
      <c r="C628" s="10"/>
      <c r="D628" s="10"/>
      <c r="E628" s="10"/>
      <c r="F628" s="10"/>
      <c r="G628" s="10"/>
      <c r="H628" s="10"/>
      <c r="I628" s="10"/>
      <c r="J628" s="10"/>
      <c r="K628" s="10"/>
      <c r="L628" s="10"/>
      <c r="M628" s="10"/>
      <c r="N628" s="10"/>
      <c r="O628" s="10"/>
      <c r="P628" s="10"/>
      <c r="Q628" s="33"/>
    </row>
    <row r="629">
      <c r="A629" s="10"/>
      <c r="B629" s="10"/>
      <c r="C629" s="10"/>
      <c r="D629" s="10"/>
      <c r="E629" s="10"/>
      <c r="F629" s="10"/>
      <c r="G629" s="10"/>
      <c r="H629" s="10"/>
      <c r="I629" s="10"/>
      <c r="J629" s="10"/>
      <c r="K629" s="10"/>
      <c r="L629" s="10"/>
      <c r="M629" s="10"/>
      <c r="N629" s="10"/>
      <c r="O629" s="10"/>
      <c r="P629" s="10"/>
      <c r="Q629" s="33"/>
    </row>
    <row r="630">
      <c r="A630" s="10"/>
      <c r="B630" s="10"/>
      <c r="C630" s="10"/>
      <c r="D630" s="10"/>
      <c r="E630" s="10"/>
      <c r="F630" s="10"/>
      <c r="G630" s="10"/>
      <c r="H630" s="10"/>
      <c r="I630" s="10"/>
      <c r="J630" s="10"/>
      <c r="K630" s="10"/>
      <c r="L630" s="10"/>
      <c r="M630" s="10"/>
      <c r="N630" s="10"/>
      <c r="O630" s="10"/>
      <c r="P630" s="10"/>
      <c r="Q630" s="33"/>
    </row>
    <row r="631">
      <c r="A631" s="10"/>
      <c r="B631" s="10"/>
      <c r="C631" s="10"/>
      <c r="D631" s="10"/>
      <c r="E631" s="10"/>
      <c r="F631" s="10"/>
      <c r="G631" s="10"/>
      <c r="H631" s="10"/>
      <c r="I631" s="10"/>
      <c r="J631" s="10"/>
      <c r="K631" s="10"/>
      <c r="L631" s="10"/>
      <c r="M631" s="10"/>
      <c r="N631" s="10"/>
      <c r="O631" s="10"/>
      <c r="P631" s="10"/>
      <c r="Q631" s="33"/>
    </row>
    <row r="632">
      <c r="A632" s="10"/>
      <c r="B632" s="10"/>
      <c r="C632" s="10"/>
      <c r="D632" s="10"/>
      <c r="E632" s="10"/>
      <c r="F632" s="10"/>
      <c r="G632" s="10"/>
      <c r="H632" s="10"/>
      <c r="I632" s="10"/>
      <c r="J632" s="10"/>
      <c r="K632" s="10"/>
      <c r="L632" s="10"/>
      <c r="M632" s="10"/>
      <c r="N632" s="10"/>
      <c r="O632" s="10"/>
      <c r="P632" s="10"/>
      <c r="Q632" s="33"/>
    </row>
    <row r="633">
      <c r="A633" s="10"/>
      <c r="B633" s="10"/>
      <c r="C633" s="10"/>
      <c r="D633" s="10"/>
      <c r="E633" s="10"/>
      <c r="F633" s="10"/>
      <c r="G633" s="10"/>
      <c r="H633" s="10"/>
      <c r="I633" s="10"/>
      <c r="J633" s="10"/>
      <c r="K633" s="10"/>
      <c r="L633" s="10"/>
      <c r="M633" s="10"/>
      <c r="N633" s="10"/>
      <c r="O633" s="10"/>
      <c r="P633" s="10"/>
      <c r="Q633" s="33"/>
    </row>
    <row r="634">
      <c r="A634" s="10"/>
      <c r="B634" s="10"/>
      <c r="C634" s="10"/>
      <c r="D634" s="10"/>
      <c r="E634" s="10"/>
      <c r="F634" s="10"/>
      <c r="G634" s="10"/>
      <c r="H634" s="10"/>
      <c r="I634" s="10"/>
      <c r="J634" s="10"/>
      <c r="K634" s="10"/>
      <c r="L634" s="10"/>
      <c r="M634" s="10"/>
      <c r="N634" s="10"/>
      <c r="O634" s="10"/>
      <c r="P634" s="10"/>
      <c r="Q634" s="33"/>
    </row>
    <row r="635">
      <c r="A635" s="10"/>
      <c r="B635" s="10"/>
      <c r="C635" s="10"/>
      <c r="D635" s="10"/>
      <c r="E635" s="10"/>
      <c r="F635" s="10"/>
      <c r="G635" s="10"/>
      <c r="H635" s="10"/>
      <c r="I635" s="10"/>
      <c r="J635" s="10"/>
      <c r="K635" s="10"/>
      <c r="L635" s="10"/>
      <c r="M635" s="10"/>
      <c r="N635" s="10"/>
      <c r="O635" s="10"/>
      <c r="P635" s="10"/>
      <c r="Q635" s="33"/>
    </row>
    <row r="636">
      <c r="A636" s="10"/>
      <c r="B636" s="10"/>
      <c r="C636" s="10"/>
      <c r="D636" s="10"/>
      <c r="E636" s="10"/>
      <c r="F636" s="10"/>
      <c r="G636" s="10"/>
      <c r="H636" s="10"/>
      <c r="I636" s="10"/>
      <c r="J636" s="10"/>
      <c r="K636" s="10"/>
      <c r="L636" s="10"/>
      <c r="M636" s="10"/>
      <c r="N636" s="10"/>
      <c r="O636" s="10"/>
      <c r="P636" s="10"/>
      <c r="Q636" s="33"/>
    </row>
    <row r="637">
      <c r="A637" s="10"/>
      <c r="B637" s="10"/>
      <c r="C637" s="10"/>
      <c r="D637" s="10"/>
      <c r="E637" s="10"/>
      <c r="F637" s="10"/>
      <c r="G637" s="10"/>
      <c r="H637" s="10"/>
      <c r="I637" s="10"/>
      <c r="J637" s="10"/>
      <c r="K637" s="10"/>
      <c r="L637" s="10"/>
      <c r="M637" s="10"/>
      <c r="N637" s="10"/>
      <c r="O637" s="10"/>
      <c r="P637" s="10"/>
      <c r="Q637" s="33"/>
    </row>
    <row r="638">
      <c r="A638" s="10"/>
      <c r="B638" s="10"/>
      <c r="C638" s="10"/>
      <c r="D638" s="10"/>
      <c r="E638" s="10"/>
      <c r="F638" s="10"/>
      <c r="G638" s="10"/>
      <c r="H638" s="10"/>
      <c r="I638" s="10"/>
      <c r="J638" s="10"/>
      <c r="K638" s="10"/>
      <c r="L638" s="10"/>
      <c r="M638" s="10"/>
      <c r="N638" s="10"/>
      <c r="O638" s="10"/>
      <c r="P638" s="10"/>
      <c r="Q638" s="33"/>
    </row>
    <row r="639">
      <c r="A639" s="10"/>
      <c r="B639" s="10"/>
      <c r="C639" s="10"/>
      <c r="D639" s="10"/>
      <c r="E639" s="10"/>
      <c r="F639" s="10"/>
      <c r="G639" s="10"/>
      <c r="H639" s="10"/>
      <c r="I639" s="10"/>
      <c r="J639" s="10"/>
      <c r="K639" s="10"/>
      <c r="L639" s="10"/>
      <c r="M639" s="10"/>
      <c r="N639" s="10"/>
      <c r="O639" s="10"/>
      <c r="P639" s="10"/>
      <c r="Q639" s="33"/>
    </row>
    <row r="640">
      <c r="A640" s="10"/>
      <c r="B640" s="10"/>
      <c r="C640" s="10"/>
      <c r="D640" s="10"/>
      <c r="E640" s="10"/>
      <c r="F640" s="10"/>
      <c r="G640" s="10"/>
      <c r="H640" s="10"/>
      <c r="I640" s="10"/>
      <c r="J640" s="10"/>
      <c r="K640" s="10"/>
      <c r="L640" s="10"/>
      <c r="M640" s="10"/>
      <c r="N640" s="10"/>
      <c r="O640" s="10"/>
      <c r="P640" s="10"/>
      <c r="Q640" s="33"/>
    </row>
    <row r="641">
      <c r="A641" s="10"/>
      <c r="B641" s="10"/>
      <c r="C641" s="10"/>
      <c r="D641" s="10"/>
      <c r="E641" s="10"/>
      <c r="F641" s="10"/>
      <c r="G641" s="10"/>
      <c r="H641" s="10"/>
      <c r="I641" s="10"/>
      <c r="J641" s="10"/>
      <c r="K641" s="10"/>
      <c r="L641" s="10"/>
      <c r="M641" s="10"/>
      <c r="N641" s="10"/>
      <c r="O641" s="10"/>
      <c r="P641" s="10"/>
      <c r="Q641" s="33"/>
    </row>
    <row r="642">
      <c r="A642" s="10"/>
      <c r="B642" s="10"/>
      <c r="C642" s="10"/>
      <c r="D642" s="10"/>
      <c r="E642" s="10"/>
      <c r="F642" s="10"/>
      <c r="G642" s="10"/>
      <c r="H642" s="10"/>
      <c r="I642" s="10"/>
      <c r="J642" s="10"/>
      <c r="K642" s="10"/>
      <c r="L642" s="10"/>
      <c r="M642" s="10"/>
      <c r="N642" s="10"/>
      <c r="O642" s="10"/>
      <c r="P642" s="10"/>
      <c r="Q642" s="33"/>
    </row>
    <row r="643">
      <c r="A643" s="10"/>
      <c r="B643" s="10"/>
      <c r="C643" s="10"/>
      <c r="D643" s="10"/>
      <c r="E643" s="10"/>
      <c r="F643" s="10"/>
      <c r="G643" s="10"/>
      <c r="H643" s="10"/>
      <c r="I643" s="10"/>
      <c r="J643" s="10"/>
      <c r="K643" s="10"/>
      <c r="L643" s="10"/>
      <c r="M643" s="10"/>
      <c r="N643" s="10"/>
      <c r="O643" s="10"/>
      <c r="P643" s="10"/>
      <c r="Q643" s="33"/>
    </row>
    <row r="644">
      <c r="A644" s="10"/>
      <c r="B644" s="10"/>
      <c r="C644" s="10"/>
      <c r="D644" s="10"/>
      <c r="E644" s="10"/>
      <c r="F644" s="10"/>
      <c r="G644" s="10"/>
      <c r="H644" s="10"/>
      <c r="I644" s="10"/>
      <c r="J644" s="10"/>
      <c r="K644" s="10"/>
      <c r="L644" s="10"/>
      <c r="M644" s="10"/>
      <c r="N644" s="10"/>
      <c r="O644" s="10"/>
      <c r="P644" s="10"/>
      <c r="Q644" s="33"/>
    </row>
    <row r="645">
      <c r="A645" s="10"/>
      <c r="B645" s="10"/>
      <c r="C645" s="10"/>
      <c r="D645" s="10"/>
      <c r="E645" s="10"/>
      <c r="F645" s="10"/>
      <c r="G645" s="10"/>
      <c r="H645" s="10"/>
      <c r="I645" s="10"/>
      <c r="J645" s="10"/>
      <c r="K645" s="10"/>
      <c r="L645" s="10"/>
      <c r="M645" s="10"/>
      <c r="N645" s="10"/>
      <c r="O645" s="10"/>
      <c r="P645" s="10"/>
      <c r="Q645" s="33"/>
    </row>
    <row r="646">
      <c r="A646" s="10"/>
      <c r="B646" s="10"/>
      <c r="C646" s="10"/>
      <c r="D646" s="10"/>
      <c r="E646" s="10"/>
      <c r="F646" s="10"/>
      <c r="G646" s="10"/>
      <c r="H646" s="10"/>
      <c r="I646" s="10"/>
      <c r="J646" s="10"/>
      <c r="K646" s="10"/>
      <c r="L646" s="10"/>
      <c r="M646" s="10"/>
      <c r="N646" s="10"/>
      <c r="O646" s="10"/>
      <c r="P646" s="10"/>
      <c r="Q646" s="33"/>
    </row>
    <row r="647">
      <c r="A647" s="10"/>
      <c r="B647" s="10"/>
      <c r="C647" s="10"/>
      <c r="D647" s="10"/>
      <c r="E647" s="10"/>
      <c r="F647" s="10"/>
      <c r="G647" s="10"/>
      <c r="H647" s="10"/>
      <c r="I647" s="10"/>
      <c r="J647" s="10"/>
      <c r="K647" s="10"/>
      <c r="L647" s="10"/>
      <c r="M647" s="10"/>
      <c r="N647" s="10"/>
      <c r="O647" s="10"/>
      <c r="P647" s="10"/>
      <c r="Q647" s="33"/>
    </row>
    <row r="648">
      <c r="A648" s="10"/>
      <c r="B648" s="10"/>
      <c r="C648" s="10"/>
      <c r="D648" s="10"/>
      <c r="E648" s="10"/>
      <c r="F648" s="10"/>
      <c r="G648" s="10"/>
      <c r="H648" s="10"/>
      <c r="I648" s="10"/>
      <c r="J648" s="10"/>
      <c r="K648" s="10"/>
      <c r="L648" s="10"/>
      <c r="M648" s="10"/>
      <c r="N648" s="10"/>
      <c r="O648" s="10"/>
      <c r="P648" s="10"/>
      <c r="Q648" s="33"/>
    </row>
    <row r="649">
      <c r="A649" s="10"/>
      <c r="B649" s="10"/>
      <c r="C649" s="10"/>
      <c r="D649" s="10"/>
      <c r="E649" s="10"/>
      <c r="F649" s="10"/>
      <c r="G649" s="10"/>
      <c r="H649" s="10"/>
      <c r="I649" s="10"/>
      <c r="J649" s="10"/>
      <c r="K649" s="10"/>
      <c r="L649" s="10"/>
      <c r="M649" s="10"/>
      <c r="N649" s="10"/>
      <c r="O649" s="10"/>
      <c r="P649" s="10"/>
      <c r="Q649" s="33"/>
    </row>
    <row r="650">
      <c r="A650" s="10"/>
      <c r="B650" s="10"/>
      <c r="C650" s="10"/>
      <c r="D650" s="10"/>
      <c r="E650" s="10"/>
      <c r="F650" s="10"/>
      <c r="G650" s="10"/>
      <c r="H650" s="10"/>
      <c r="I650" s="10"/>
      <c r="J650" s="10"/>
      <c r="K650" s="10"/>
      <c r="L650" s="10"/>
      <c r="M650" s="10"/>
      <c r="N650" s="10"/>
      <c r="O650" s="10"/>
      <c r="P650" s="10"/>
      <c r="Q650" s="33"/>
    </row>
    <row r="651">
      <c r="A651" s="10"/>
      <c r="B651" s="10"/>
      <c r="C651" s="10"/>
      <c r="D651" s="10"/>
      <c r="E651" s="10"/>
      <c r="F651" s="10"/>
      <c r="G651" s="10"/>
      <c r="H651" s="10"/>
      <c r="I651" s="10"/>
      <c r="J651" s="10"/>
      <c r="K651" s="10"/>
      <c r="L651" s="10"/>
      <c r="M651" s="10"/>
      <c r="N651" s="10"/>
      <c r="O651" s="10"/>
      <c r="P651" s="10"/>
      <c r="Q651" s="33"/>
    </row>
    <row r="652">
      <c r="A652" s="10"/>
      <c r="B652" s="10"/>
      <c r="C652" s="10"/>
      <c r="D652" s="10"/>
      <c r="E652" s="10"/>
      <c r="F652" s="10"/>
      <c r="G652" s="10"/>
      <c r="H652" s="10"/>
      <c r="I652" s="10"/>
      <c r="J652" s="10"/>
      <c r="K652" s="10"/>
      <c r="L652" s="10"/>
      <c r="M652" s="10"/>
      <c r="N652" s="10"/>
      <c r="O652" s="10"/>
      <c r="P652" s="10"/>
      <c r="Q652" s="33"/>
    </row>
    <row r="653">
      <c r="A653" s="10"/>
      <c r="B653" s="10"/>
      <c r="C653" s="10"/>
      <c r="D653" s="10"/>
      <c r="E653" s="10"/>
      <c r="F653" s="10"/>
      <c r="G653" s="10"/>
      <c r="H653" s="10"/>
      <c r="I653" s="10"/>
      <c r="J653" s="10"/>
      <c r="K653" s="10"/>
      <c r="L653" s="10"/>
      <c r="M653" s="10"/>
      <c r="N653" s="10"/>
      <c r="O653" s="10"/>
      <c r="P653" s="10"/>
      <c r="Q653" s="33"/>
    </row>
    <row r="654">
      <c r="A654" s="10"/>
      <c r="B654" s="10"/>
      <c r="C654" s="10"/>
      <c r="D654" s="10"/>
      <c r="E654" s="10"/>
      <c r="F654" s="10"/>
      <c r="G654" s="10"/>
      <c r="H654" s="10"/>
      <c r="I654" s="10"/>
      <c r="J654" s="10"/>
      <c r="K654" s="10"/>
      <c r="L654" s="10"/>
      <c r="M654" s="10"/>
      <c r="N654" s="10"/>
      <c r="O654" s="10"/>
      <c r="P654" s="10"/>
      <c r="Q654" s="33"/>
    </row>
    <row r="655">
      <c r="A655" s="10"/>
      <c r="B655" s="10"/>
      <c r="C655" s="10"/>
      <c r="D655" s="10"/>
      <c r="E655" s="10"/>
      <c r="F655" s="10"/>
      <c r="G655" s="10"/>
      <c r="H655" s="10"/>
      <c r="I655" s="10"/>
      <c r="J655" s="10"/>
      <c r="K655" s="10"/>
      <c r="L655" s="10"/>
      <c r="M655" s="10"/>
      <c r="N655" s="10"/>
      <c r="O655" s="10"/>
      <c r="P655" s="10"/>
      <c r="Q655" s="33"/>
    </row>
    <row r="656">
      <c r="A656" s="10"/>
      <c r="B656" s="10"/>
      <c r="C656" s="10"/>
      <c r="D656" s="10"/>
      <c r="E656" s="10"/>
      <c r="F656" s="10"/>
      <c r="G656" s="10"/>
      <c r="H656" s="10"/>
      <c r="I656" s="10"/>
      <c r="J656" s="10"/>
      <c r="K656" s="10"/>
      <c r="L656" s="10"/>
      <c r="M656" s="10"/>
      <c r="N656" s="10"/>
      <c r="O656" s="10"/>
      <c r="P656" s="10"/>
      <c r="Q656" s="33"/>
    </row>
    <row r="657">
      <c r="A657" s="10"/>
      <c r="B657" s="10"/>
      <c r="C657" s="10"/>
      <c r="D657" s="10"/>
      <c r="E657" s="10"/>
      <c r="F657" s="10"/>
      <c r="G657" s="10"/>
      <c r="H657" s="10"/>
      <c r="I657" s="10"/>
      <c r="J657" s="10"/>
      <c r="K657" s="10"/>
      <c r="L657" s="10"/>
      <c r="M657" s="10"/>
      <c r="N657" s="10"/>
      <c r="O657" s="10"/>
      <c r="P657" s="10"/>
      <c r="Q657" s="33"/>
    </row>
    <row r="658">
      <c r="A658" s="10"/>
      <c r="B658" s="10"/>
      <c r="C658" s="10"/>
      <c r="D658" s="10"/>
      <c r="E658" s="10"/>
      <c r="F658" s="10"/>
      <c r="G658" s="10"/>
      <c r="H658" s="10"/>
      <c r="I658" s="10"/>
      <c r="J658" s="10"/>
      <c r="K658" s="10"/>
      <c r="L658" s="10"/>
      <c r="M658" s="10"/>
      <c r="N658" s="10"/>
      <c r="O658" s="10"/>
      <c r="P658" s="10"/>
      <c r="Q658" s="33"/>
    </row>
    <row r="659">
      <c r="A659" s="10"/>
      <c r="B659" s="10"/>
      <c r="C659" s="10"/>
      <c r="D659" s="10"/>
      <c r="E659" s="10"/>
      <c r="F659" s="10"/>
      <c r="G659" s="10"/>
      <c r="H659" s="10"/>
      <c r="I659" s="10"/>
      <c r="J659" s="10"/>
      <c r="K659" s="10"/>
      <c r="L659" s="10"/>
      <c r="M659" s="10"/>
      <c r="N659" s="10"/>
      <c r="O659" s="10"/>
      <c r="P659" s="10"/>
      <c r="Q659" s="33"/>
    </row>
    <row r="660">
      <c r="A660" s="10"/>
      <c r="B660" s="10"/>
      <c r="C660" s="10"/>
      <c r="D660" s="10"/>
      <c r="E660" s="10"/>
      <c r="F660" s="10"/>
      <c r="G660" s="10"/>
      <c r="H660" s="10"/>
      <c r="I660" s="10"/>
      <c r="J660" s="10"/>
      <c r="K660" s="10"/>
      <c r="L660" s="10"/>
      <c r="M660" s="10"/>
      <c r="N660" s="10"/>
      <c r="O660" s="10"/>
      <c r="P660" s="10"/>
      <c r="Q660" s="33"/>
    </row>
    <row r="661">
      <c r="A661" s="10"/>
      <c r="B661" s="10"/>
      <c r="C661" s="10"/>
      <c r="D661" s="10"/>
      <c r="E661" s="10"/>
      <c r="F661" s="10"/>
      <c r="G661" s="10"/>
      <c r="H661" s="10"/>
      <c r="I661" s="10"/>
      <c r="J661" s="10"/>
      <c r="K661" s="10"/>
      <c r="L661" s="10"/>
      <c r="M661" s="10"/>
      <c r="N661" s="10"/>
      <c r="O661" s="10"/>
      <c r="P661" s="10"/>
      <c r="Q661" s="33"/>
    </row>
    <row r="662">
      <c r="A662" s="10"/>
      <c r="B662" s="10"/>
      <c r="C662" s="10"/>
      <c r="D662" s="10"/>
      <c r="E662" s="10"/>
      <c r="F662" s="10"/>
      <c r="G662" s="10"/>
      <c r="H662" s="10"/>
      <c r="I662" s="10"/>
      <c r="J662" s="10"/>
      <c r="K662" s="10"/>
      <c r="L662" s="10"/>
      <c r="M662" s="10"/>
      <c r="N662" s="10"/>
      <c r="O662" s="10"/>
      <c r="P662" s="10"/>
      <c r="Q662" s="33"/>
    </row>
    <row r="663">
      <c r="A663" s="10"/>
      <c r="B663" s="10"/>
      <c r="C663" s="10"/>
      <c r="D663" s="10"/>
      <c r="E663" s="10"/>
      <c r="F663" s="10"/>
      <c r="G663" s="10"/>
      <c r="H663" s="10"/>
      <c r="I663" s="10"/>
      <c r="J663" s="10"/>
      <c r="K663" s="10"/>
      <c r="L663" s="10"/>
      <c r="M663" s="10"/>
      <c r="N663" s="10"/>
      <c r="O663" s="10"/>
      <c r="P663" s="10"/>
      <c r="Q663" s="33"/>
    </row>
    <row r="664">
      <c r="A664" s="10"/>
      <c r="B664" s="10"/>
      <c r="C664" s="10"/>
      <c r="D664" s="10"/>
      <c r="E664" s="10"/>
      <c r="F664" s="10"/>
      <c r="G664" s="10"/>
      <c r="H664" s="10"/>
      <c r="I664" s="10"/>
      <c r="J664" s="10"/>
      <c r="K664" s="10"/>
      <c r="L664" s="10"/>
      <c r="M664" s="10"/>
      <c r="N664" s="10"/>
      <c r="O664" s="10"/>
      <c r="P664" s="10"/>
      <c r="Q664" s="33"/>
    </row>
    <row r="665">
      <c r="A665" s="10"/>
      <c r="B665" s="10"/>
      <c r="C665" s="10"/>
      <c r="D665" s="10"/>
      <c r="E665" s="10"/>
      <c r="F665" s="10"/>
      <c r="G665" s="10"/>
      <c r="H665" s="10"/>
      <c r="I665" s="10"/>
      <c r="J665" s="10"/>
      <c r="K665" s="10"/>
      <c r="L665" s="10"/>
      <c r="M665" s="10"/>
      <c r="N665" s="10"/>
      <c r="O665" s="10"/>
      <c r="P665" s="10"/>
      <c r="Q665" s="33"/>
    </row>
    <row r="666">
      <c r="A666" s="10"/>
      <c r="B666" s="10"/>
      <c r="C666" s="10"/>
      <c r="D666" s="10"/>
      <c r="E666" s="10"/>
      <c r="F666" s="10"/>
      <c r="G666" s="10"/>
      <c r="H666" s="10"/>
      <c r="I666" s="10"/>
      <c r="J666" s="10"/>
      <c r="K666" s="10"/>
      <c r="L666" s="10"/>
      <c r="M666" s="10"/>
      <c r="N666" s="10"/>
      <c r="O666" s="10"/>
      <c r="P666" s="10"/>
      <c r="Q666" s="33"/>
    </row>
    <row r="667">
      <c r="A667" s="10"/>
      <c r="B667" s="10"/>
      <c r="C667" s="10"/>
      <c r="D667" s="10"/>
      <c r="E667" s="10"/>
      <c r="F667" s="10"/>
      <c r="G667" s="10"/>
      <c r="H667" s="10"/>
      <c r="I667" s="10"/>
      <c r="J667" s="10"/>
      <c r="K667" s="10"/>
      <c r="L667" s="10"/>
      <c r="M667" s="10"/>
      <c r="N667" s="10"/>
      <c r="O667" s="10"/>
      <c r="P667" s="10"/>
      <c r="Q667" s="33"/>
    </row>
    <row r="668">
      <c r="A668" s="10"/>
      <c r="B668" s="10"/>
      <c r="C668" s="10"/>
      <c r="D668" s="10"/>
      <c r="E668" s="10"/>
      <c r="F668" s="10"/>
      <c r="G668" s="10"/>
      <c r="H668" s="10"/>
      <c r="I668" s="10"/>
      <c r="J668" s="10"/>
      <c r="K668" s="10"/>
      <c r="L668" s="10"/>
      <c r="M668" s="10"/>
      <c r="N668" s="10"/>
      <c r="O668" s="10"/>
      <c r="P668" s="10"/>
      <c r="Q668" s="33"/>
    </row>
    <row r="669">
      <c r="A669" s="10"/>
      <c r="B669" s="10"/>
      <c r="C669" s="10"/>
      <c r="D669" s="10"/>
      <c r="E669" s="10"/>
      <c r="F669" s="10"/>
      <c r="G669" s="10"/>
      <c r="H669" s="10"/>
      <c r="I669" s="10"/>
      <c r="J669" s="10"/>
      <c r="K669" s="10"/>
      <c r="L669" s="10"/>
      <c r="M669" s="10"/>
      <c r="N669" s="10"/>
      <c r="O669" s="10"/>
      <c r="P669" s="10"/>
      <c r="Q669" s="33"/>
    </row>
    <row r="670">
      <c r="A670" s="10"/>
      <c r="B670" s="10"/>
      <c r="C670" s="10"/>
      <c r="D670" s="10"/>
      <c r="E670" s="10"/>
      <c r="F670" s="10"/>
      <c r="G670" s="10"/>
      <c r="H670" s="10"/>
      <c r="I670" s="10"/>
      <c r="J670" s="10"/>
      <c r="K670" s="10"/>
      <c r="L670" s="10"/>
      <c r="M670" s="10"/>
      <c r="N670" s="10"/>
      <c r="O670" s="10"/>
      <c r="P670" s="10"/>
      <c r="Q670" s="33"/>
    </row>
    <row r="671">
      <c r="A671" s="10"/>
      <c r="B671" s="10"/>
      <c r="C671" s="10"/>
      <c r="D671" s="10"/>
      <c r="E671" s="10"/>
      <c r="F671" s="10"/>
      <c r="G671" s="10"/>
      <c r="H671" s="10"/>
      <c r="I671" s="10"/>
      <c r="J671" s="10"/>
      <c r="K671" s="10"/>
      <c r="L671" s="10"/>
      <c r="M671" s="10"/>
      <c r="N671" s="10"/>
      <c r="O671" s="10"/>
      <c r="P671" s="10"/>
      <c r="Q671" s="33"/>
    </row>
    <row r="672">
      <c r="A672" s="10"/>
      <c r="B672" s="10"/>
      <c r="C672" s="10"/>
      <c r="D672" s="10"/>
      <c r="E672" s="10"/>
      <c r="F672" s="10"/>
      <c r="G672" s="10"/>
      <c r="H672" s="10"/>
      <c r="I672" s="10"/>
      <c r="J672" s="10"/>
      <c r="K672" s="10"/>
      <c r="L672" s="10"/>
      <c r="M672" s="10"/>
      <c r="N672" s="10"/>
      <c r="O672" s="10"/>
      <c r="P672" s="10"/>
      <c r="Q672" s="33"/>
    </row>
    <row r="673">
      <c r="A673" s="10"/>
      <c r="B673" s="10"/>
      <c r="C673" s="10"/>
      <c r="D673" s="10"/>
      <c r="E673" s="10"/>
      <c r="F673" s="10"/>
      <c r="G673" s="10"/>
      <c r="H673" s="10"/>
      <c r="I673" s="10"/>
      <c r="J673" s="10"/>
      <c r="K673" s="10"/>
      <c r="L673" s="10"/>
      <c r="M673" s="10"/>
      <c r="N673" s="10"/>
      <c r="O673" s="10"/>
      <c r="P673" s="10"/>
      <c r="Q673" s="33"/>
    </row>
    <row r="674">
      <c r="A674" s="10"/>
      <c r="B674" s="10"/>
      <c r="C674" s="10"/>
      <c r="D674" s="10"/>
      <c r="E674" s="10"/>
      <c r="F674" s="10"/>
      <c r="G674" s="10"/>
      <c r="H674" s="10"/>
      <c r="I674" s="10"/>
      <c r="J674" s="10"/>
      <c r="K674" s="10"/>
      <c r="L674" s="10"/>
      <c r="M674" s="10"/>
      <c r="N674" s="10"/>
      <c r="O674" s="10"/>
      <c r="P674" s="10"/>
      <c r="Q674" s="33"/>
    </row>
    <row r="675">
      <c r="A675" s="10"/>
      <c r="B675" s="10"/>
      <c r="C675" s="10"/>
      <c r="D675" s="10"/>
      <c r="E675" s="10"/>
      <c r="F675" s="10"/>
      <c r="G675" s="10"/>
      <c r="H675" s="10"/>
      <c r="I675" s="10"/>
      <c r="J675" s="10"/>
      <c r="K675" s="10"/>
      <c r="L675" s="10"/>
      <c r="M675" s="10"/>
      <c r="N675" s="10"/>
      <c r="O675" s="10"/>
      <c r="P675" s="10"/>
      <c r="Q675" s="33"/>
    </row>
    <row r="676">
      <c r="A676" s="10"/>
      <c r="B676" s="10"/>
      <c r="C676" s="10"/>
      <c r="D676" s="10"/>
      <c r="E676" s="10"/>
      <c r="F676" s="10"/>
      <c r="G676" s="10"/>
      <c r="H676" s="10"/>
      <c r="I676" s="10"/>
      <c r="J676" s="10"/>
      <c r="K676" s="10"/>
      <c r="L676" s="10"/>
      <c r="M676" s="10"/>
      <c r="N676" s="10"/>
      <c r="O676" s="10"/>
      <c r="P676" s="10"/>
      <c r="Q676" s="33"/>
    </row>
    <row r="677">
      <c r="A677" s="10"/>
      <c r="B677" s="10"/>
      <c r="C677" s="10"/>
      <c r="D677" s="10"/>
      <c r="E677" s="10"/>
      <c r="F677" s="10"/>
      <c r="G677" s="10"/>
      <c r="H677" s="10"/>
      <c r="I677" s="10"/>
      <c r="J677" s="10"/>
      <c r="K677" s="10"/>
      <c r="L677" s="10"/>
      <c r="M677" s="10"/>
      <c r="N677" s="10"/>
      <c r="O677" s="10"/>
      <c r="P677" s="10"/>
      <c r="Q677" s="33"/>
    </row>
    <row r="678">
      <c r="A678" s="10"/>
      <c r="B678" s="10"/>
      <c r="C678" s="10"/>
      <c r="D678" s="10"/>
      <c r="E678" s="10"/>
      <c r="F678" s="10"/>
      <c r="G678" s="10"/>
      <c r="H678" s="10"/>
      <c r="I678" s="10"/>
      <c r="J678" s="10"/>
      <c r="K678" s="10"/>
      <c r="L678" s="10"/>
      <c r="M678" s="10"/>
      <c r="N678" s="10"/>
      <c r="O678" s="10"/>
      <c r="P678" s="10"/>
      <c r="Q678" s="33"/>
    </row>
    <row r="679">
      <c r="A679" s="10"/>
      <c r="B679" s="10"/>
      <c r="C679" s="10"/>
      <c r="D679" s="10"/>
      <c r="E679" s="10"/>
      <c r="F679" s="10"/>
      <c r="G679" s="10"/>
      <c r="H679" s="10"/>
      <c r="I679" s="10"/>
      <c r="J679" s="10"/>
      <c r="K679" s="10"/>
      <c r="L679" s="10"/>
      <c r="M679" s="10"/>
      <c r="N679" s="10"/>
      <c r="O679" s="10"/>
      <c r="P679" s="10"/>
      <c r="Q679" s="33"/>
    </row>
    <row r="680">
      <c r="A680" s="10"/>
      <c r="B680" s="10"/>
      <c r="C680" s="10"/>
      <c r="D680" s="10"/>
      <c r="E680" s="10"/>
      <c r="F680" s="10"/>
      <c r="G680" s="10"/>
      <c r="H680" s="10"/>
      <c r="I680" s="10"/>
      <c r="J680" s="10"/>
      <c r="K680" s="10"/>
      <c r="L680" s="10"/>
      <c r="M680" s="10"/>
      <c r="N680" s="10"/>
      <c r="O680" s="10"/>
      <c r="P680" s="10"/>
      <c r="Q680" s="33"/>
    </row>
    <row r="681">
      <c r="A681" s="10"/>
      <c r="B681" s="10"/>
      <c r="C681" s="10"/>
      <c r="D681" s="10"/>
      <c r="E681" s="10"/>
      <c r="F681" s="10"/>
      <c r="G681" s="10"/>
      <c r="H681" s="10"/>
      <c r="I681" s="10"/>
      <c r="J681" s="10"/>
      <c r="K681" s="10"/>
      <c r="L681" s="10"/>
      <c r="M681" s="10"/>
      <c r="N681" s="10"/>
      <c r="O681" s="10"/>
      <c r="P681" s="10"/>
      <c r="Q681" s="33"/>
    </row>
    <row r="682">
      <c r="A682" s="10"/>
      <c r="B682" s="10"/>
      <c r="C682" s="10"/>
      <c r="D682" s="10"/>
      <c r="E682" s="10"/>
      <c r="F682" s="10"/>
      <c r="G682" s="10"/>
      <c r="H682" s="10"/>
      <c r="I682" s="10"/>
      <c r="J682" s="10"/>
      <c r="K682" s="10"/>
      <c r="L682" s="10"/>
      <c r="M682" s="10"/>
      <c r="N682" s="10"/>
      <c r="O682" s="10"/>
      <c r="P682" s="10"/>
      <c r="Q682" s="33"/>
    </row>
    <row r="683">
      <c r="A683" s="10"/>
      <c r="B683" s="10"/>
      <c r="C683" s="10"/>
      <c r="D683" s="10"/>
      <c r="E683" s="10"/>
      <c r="F683" s="10"/>
      <c r="G683" s="10"/>
      <c r="H683" s="10"/>
      <c r="I683" s="10"/>
      <c r="J683" s="10"/>
      <c r="K683" s="10"/>
      <c r="L683" s="10"/>
      <c r="M683" s="10"/>
      <c r="N683" s="10"/>
      <c r="O683" s="10"/>
      <c r="P683" s="10"/>
      <c r="Q683" s="33"/>
    </row>
    <row r="684">
      <c r="A684" s="10"/>
      <c r="B684" s="10"/>
      <c r="C684" s="10"/>
      <c r="D684" s="10"/>
      <c r="E684" s="10"/>
      <c r="F684" s="10"/>
      <c r="G684" s="10"/>
      <c r="H684" s="10"/>
      <c r="I684" s="10"/>
      <c r="J684" s="10"/>
      <c r="K684" s="10"/>
      <c r="L684" s="10"/>
      <c r="M684" s="10"/>
      <c r="N684" s="10"/>
      <c r="O684" s="10"/>
      <c r="P684" s="10"/>
      <c r="Q684" s="33"/>
    </row>
    <row r="685">
      <c r="A685" s="10"/>
      <c r="B685" s="10"/>
      <c r="C685" s="10"/>
      <c r="D685" s="10"/>
      <c r="E685" s="10"/>
      <c r="F685" s="10"/>
      <c r="G685" s="10"/>
      <c r="H685" s="10"/>
      <c r="I685" s="10"/>
      <c r="J685" s="10"/>
      <c r="K685" s="10"/>
      <c r="L685" s="10"/>
      <c r="M685" s="10"/>
      <c r="N685" s="10"/>
      <c r="O685" s="10"/>
      <c r="P685" s="10"/>
      <c r="Q685" s="33"/>
    </row>
    <row r="686">
      <c r="A686" s="10"/>
      <c r="B686" s="10"/>
      <c r="C686" s="10"/>
      <c r="D686" s="10"/>
      <c r="E686" s="10"/>
      <c r="F686" s="10"/>
      <c r="G686" s="10"/>
      <c r="H686" s="10"/>
      <c r="I686" s="10"/>
      <c r="J686" s="10"/>
      <c r="K686" s="10"/>
      <c r="L686" s="10"/>
      <c r="M686" s="10"/>
      <c r="N686" s="10"/>
      <c r="O686" s="10"/>
      <c r="P686" s="10"/>
      <c r="Q686" s="33"/>
    </row>
    <row r="687">
      <c r="A687" s="10"/>
      <c r="B687" s="10"/>
      <c r="C687" s="10"/>
      <c r="D687" s="10"/>
      <c r="E687" s="10"/>
      <c r="F687" s="10"/>
      <c r="G687" s="10"/>
      <c r="H687" s="10"/>
      <c r="I687" s="10"/>
      <c r="J687" s="10"/>
      <c r="K687" s="10"/>
      <c r="L687" s="10"/>
      <c r="M687" s="10"/>
      <c r="N687" s="10"/>
      <c r="O687" s="10"/>
      <c r="P687" s="10"/>
      <c r="Q687" s="33"/>
    </row>
    <row r="688">
      <c r="A688" s="10"/>
      <c r="B688" s="10"/>
      <c r="C688" s="10"/>
      <c r="D688" s="10"/>
      <c r="E688" s="10"/>
      <c r="F688" s="10"/>
      <c r="G688" s="10"/>
      <c r="H688" s="10"/>
      <c r="I688" s="10"/>
      <c r="J688" s="10"/>
      <c r="K688" s="10"/>
      <c r="L688" s="10"/>
      <c r="M688" s="10"/>
      <c r="N688" s="10"/>
      <c r="O688" s="10"/>
      <c r="P688" s="10"/>
      <c r="Q688" s="33"/>
    </row>
    <row r="689">
      <c r="A689" s="10"/>
      <c r="B689" s="10"/>
      <c r="C689" s="10"/>
      <c r="D689" s="10"/>
      <c r="E689" s="10"/>
      <c r="F689" s="10"/>
      <c r="G689" s="10"/>
      <c r="H689" s="10"/>
      <c r="I689" s="10"/>
      <c r="J689" s="10"/>
      <c r="K689" s="10"/>
      <c r="L689" s="10"/>
      <c r="M689" s="10"/>
      <c r="N689" s="10"/>
      <c r="O689" s="10"/>
      <c r="P689" s="10"/>
      <c r="Q689" s="33"/>
    </row>
    <row r="690">
      <c r="A690" s="10"/>
      <c r="B690" s="10"/>
      <c r="C690" s="10"/>
      <c r="D690" s="10"/>
      <c r="E690" s="10"/>
      <c r="F690" s="10"/>
      <c r="G690" s="10"/>
      <c r="H690" s="10"/>
      <c r="I690" s="10"/>
      <c r="J690" s="10"/>
      <c r="K690" s="10"/>
      <c r="L690" s="10"/>
      <c r="M690" s="10"/>
      <c r="N690" s="10"/>
      <c r="O690" s="10"/>
      <c r="P690" s="10"/>
      <c r="Q690" s="33"/>
    </row>
    <row r="691">
      <c r="A691" s="10"/>
      <c r="B691" s="10"/>
      <c r="C691" s="10"/>
      <c r="D691" s="10"/>
      <c r="E691" s="10"/>
      <c r="F691" s="10"/>
      <c r="G691" s="10"/>
      <c r="H691" s="10"/>
      <c r="I691" s="10"/>
      <c r="J691" s="10"/>
      <c r="K691" s="10"/>
      <c r="L691" s="10"/>
      <c r="M691" s="10"/>
      <c r="N691" s="10"/>
      <c r="O691" s="10"/>
      <c r="P691" s="10"/>
      <c r="Q691" s="33"/>
    </row>
    <row r="692">
      <c r="A692" s="10"/>
      <c r="B692" s="10"/>
      <c r="C692" s="10"/>
      <c r="D692" s="10"/>
      <c r="E692" s="10"/>
      <c r="F692" s="10"/>
      <c r="G692" s="10"/>
      <c r="H692" s="10"/>
      <c r="I692" s="10"/>
      <c r="J692" s="10"/>
      <c r="K692" s="10"/>
      <c r="L692" s="10"/>
      <c r="M692" s="10"/>
      <c r="N692" s="10"/>
      <c r="O692" s="10"/>
      <c r="P692" s="10"/>
      <c r="Q692" s="33"/>
    </row>
    <row r="693">
      <c r="A693" s="10"/>
      <c r="B693" s="10"/>
      <c r="C693" s="10"/>
      <c r="D693" s="10"/>
      <c r="E693" s="10"/>
      <c r="F693" s="10"/>
      <c r="G693" s="10"/>
      <c r="H693" s="10"/>
      <c r="I693" s="10"/>
      <c r="J693" s="10"/>
      <c r="K693" s="10"/>
      <c r="L693" s="10"/>
      <c r="M693" s="10"/>
      <c r="N693" s="10"/>
      <c r="O693" s="10"/>
      <c r="P693" s="10"/>
      <c r="Q693" s="33"/>
    </row>
    <row r="694">
      <c r="A694" s="10"/>
      <c r="B694" s="10"/>
      <c r="C694" s="10"/>
      <c r="D694" s="10"/>
      <c r="E694" s="10"/>
      <c r="F694" s="10"/>
      <c r="G694" s="10"/>
      <c r="H694" s="10"/>
      <c r="I694" s="10"/>
      <c r="J694" s="10"/>
      <c r="K694" s="10"/>
      <c r="L694" s="10"/>
      <c r="M694" s="10"/>
      <c r="N694" s="10"/>
      <c r="O694" s="10"/>
      <c r="P694" s="10"/>
      <c r="Q694" s="33"/>
    </row>
    <row r="695">
      <c r="A695" s="10"/>
      <c r="B695" s="10"/>
      <c r="C695" s="10"/>
      <c r="D695" s="10"/>
      <c r="E695" s="10"/>
      <c r="F695" s="10"/>
      <c r="G695" s="10"/>
      <c r="H695" s="10"/>
      <c r="I695" s="10"/>
      <c r="J695" s="10"/>
      <c r="K695" s="10"/>
      <c r="L695" s="10"/>
      <c r="M695" s="10"/>
      <c r="N695" s="10"/>
      <c r="O695" s="10"/>
      <c r="P695" s="10"/>
      <c r="Q695" s="33"/>
    </row>
    <row r="696">
      <c r="A696" s="10"/>
      <c r="B696" s="10"/>
      <c r="C696" s="10"/>
      <c r="D696" s="10"/>
      <c r="E696" s="10"/>
      <c r="F696" s="10"/>
      <c r="G696" s="10"/>
      <c r="H696" s="10"/>
      <c r="I696" s="10"/>
      <c r="J696" s="10"/>
      <c r="K696" s="10"/>
      <c r="L696" s="10"/>
      <c r="M696" s="10"/>
      <c r="N696" s="10"/>
      <c r="O696" s="10"/>
      <c r="P696" s="10"/>
      <c r="Q696" s="33"/>
    </row>
    <row r="697">
      <c r="A697" s="10"/>
      <c r="B697" s="10"/>
      <c r="C697" s="10"/>
      <c r="D697" s="10"/>
      <c r="E697" s="10"/>
      <c r="F697" s="10"/>
      <c r="G697" s="10"/>
      <c r="H697" s="10"/>
      <c r="I697" s="10"/>
      <c r="J697" s="10"/>
      <c r="K697" s="10"/>
      <c r="L697" s="10"/>
      <c r="M697" s="10"/>
      <c r="N697" s="10"/>
      <c r="O697" s="10"/>
      <c r="P697" s="10"/>
      <c r="Q697" s="33"/>
    </row>
    <row r="698">
      <c r="A698" s="10"/>
      <c r="B698" s="10"/>
      <c r="C698" s="10"/>
      <c r="D698" s="10"/>
      <c r="E698" s="10"/>
      <c r="F698" s="10"/>
      <c r="G698" s="10"/>
      <c r="H698" s="10"/>
      <c r="I698" s="10"/>
      <c r="J698" s="10"/>
      <c r="K698" s="10"/>
      <c r="L698" s="10"/>
      <c r="M698" s="10"/>
      <c r="N698" s="10"/>
      <c r="O698" s="10"/>
      <c r="P698" s="10"/>
      <c r="Q698" s="33"/>
    </row>
    <row r="699">
      <c r="A699" s="10"/>
      <c r="B699" s="10"/>
      <c r="C699" s="10"/>
      <c r="D699" s="10"/>
      <c r="E699" s="10"/>
      <c r="F699" s="10"/>
      <c r="G699" s="10"/>
      <c r="H699" s="10"/>
      <c r="I699" s="10"/>
      <c r="J699" s="10"/>
      <c r="K699" s="10"/>
      <c r="L699" s="10"/>
      <c r="M699" s="10"/>
      <c r="N699" s="10"/>
      <c r="O699" s="10"/>
      <c r="P699" s="10"/>
      <c r="Q699" s="33"/>
    </row>
    <row r="700">
      <c r="A700" s="10"/>
      <c r="B700" s="10"/>
      <c r="C700" s="10"/>
      <c r="D700" s="10"/>
      <c r="E700" s="10"/>
      <c r="F700" s="10"/>
      <c r="G700" s="10"/>
      <c r="H700" s="10"/>
      <c r="I700" s="10"/>
      <c r="J700" s="10"/>
      <c r="K700" s="10"/>
      <c r="L700" s="10"/>
      <c r="M700" s="10"/>
      <c r="N700" s="10"/>
      <c r="O700" s="10"/>
      <c r="P700" s="10"/>
      <c r="Q700" s="33"/>
    </row>
    <row r="701">
      <c r="A701" s="10"/>
      <c r="B701" s="10"/>
      <c r="C701" s="10"/>
      <c r="D701" s="10"/>
      <c r="E701" s="10"/>
      <c r="F701" s="10"/>
      <c r="G701" s="10"/>
      <c r="H701" s="10"/>
      <c r="I701" s="10"/>
      <c r="J701" s="10"/>
      <c r="K701" s="10"/>
      <c r="L701" s="10"/>
      <c r="M701" s="10"/>
      <c r="N701" s="10"/>
      <c r="O701" s="10"/>
      <c r="P701" s="10"/>
      <c r="Q701" s="33"/>
    </row>
    <row r="702">
      <c r="A702" s="10"/>
      <c r="B702" s="10"/>
      <c r="C702" s="10"/>
      <c r="D702" s="10"/>
      <c r="E702" s="10"/>
      <c r="F702" s="10"/>
      <c r="G702" s="10"/>
      <c r="H702" s="10"/>
      <c r="I702" s="10"/>
      <c r="J702" s="10"/>
      <c r="K702" s="10"/>
      <c r="L702" s="10"/>
      <c r="M702" s="10"/>
      <c r="N702" s="10"/>
      <c r="O702" s="10"/>
      <c r="P702" s="10"/>
      <c r="Q702" s="33"/>
    </row>
    <row r="703">
      <c r="A703" s="10"/>
      <c r="B703" s="10"/>
      <c r="C703" s="10"/>
      <c r="D703" s="10"/>
      <c r="E703" s="10"/>
      <c r="F703" s="10"/>
      <c r="G703" s="10"/>
      <c r="H703" s="10"/>
      <c r="I703" s="10"/>
      <c r="J703" s="10"/>
      <c r="K703" s="10"/>
      <c r="L703" s="10"/>
      <c r="M703" s="10"/>
      <c r="N703" s="10"/>
      <c r="O703" s="10"/>
      <c r="P703" s="10"/>
      <c r="Q703" s="33"/>
    </row>
    <row r="704">
      <c r="A704" s="10"/>
      <c r="B704" s="10"/>
      <c r="C704" s="10"/>
      <c r="D704" s="10"/>
      <c r="E704" s="10"/>
      <c r="F704" s="10"/>
      <c r="G704" s="10"/>
      <c r="H704" s="10"/>
      <c r="I704" s="10"/>
      <c r="J704" s="10"/>
      <c r="K704" s="10"/>
      <c r="L704" s="10"/>
      <c r="M704" s="10"/>
      <c r="N704" s="10"/>
      <c r="O704" s="10"/>
      <c r="P704" s="10"/>
      <c r="Q704" s="33"/>
    </row>
    <row r="705">
      <c r="A705" s="10"/>
      <c r="B705" s="10"/>
      <c r="C705" s="10"/>
      <c r="D705" s="10"/>
      <c r="E705" s="10"/>
      <c r="F705" s="10"/>
      <c r="G705" s="10"/>
      <c r="H705" s="10"/>
      <c r="I705" s="10"/>
      <c r="J705" s="10"/>
      <c r="K705" s="10"/>
      <c r="L705" s="10"/>
      <c r="M705" s="10"/>
      <c r="N705" s="10"/>
      <c r="O705" s="10"/>
      <c r="P705" s="10"/>
      <c r="Q705" s="33"/>
    </row>
    <row r="706">
      <c r="A706" s="10"/>
      <c r="B706" s="10"/>
      <c r="C706" s="10"/>
      <c r="D706" s="10"/>
      <c r="E706" s="10"/>
      <c r="F706" s="10"/>
      <c r="G706" s="10"/>
      <c r="H706" s="10"/>
      <c r="I706" s="10"/>
      <c r="J706" s="10"/>
      <c r="K706" s="10"/>
      <c r="L706" s="10"/>
      <c r="M706" s="10"/>
      <c r="N706" s="10"/>
      <c r="O706" s="10"/>
      <c r="P706" s="10"/>
      <c r="Q706" s="33"/>
    </row>
    <row r="707">
      <c r="A707" s="10"/>
      <c r="B707" s="10"/>
      <c r="C707" s="10"/>
      <c r="D707" s="10"/>
      <c r="E707" s="10"/>
      <c r="F707" s="10"/>
      <c r="G707" s="10"/>
      <c r="H707" s="10"/>
      <c r="I707" s="10"/>
      <c r="J707" s="10"/>
      <c r="K707" s="10"/>
      <c r="L707" s="10"/>
      <c r="M707" s="10"/>
      <c r="N707" s="10"/>
      <c r="O707" s="10"/>
      <c r="P707" s="10"/>
      <c r="Q707" s="33"/>
    </row>
    <row r="708">
      <c r="A708" s="10"/>
      <c r="B708" s="10"/>
      <c r="C708" s="10"/>
      <c r="D708" s="10"/>
      <c r="E708" s="10"/>
      <c r="F708" s="10"/>
      <c r="G708" s="10"/>
      <c r="H708" s="10"/>
      <c r="I708" s="10"/>
      <c r="J708" s="10"/>
      <c r="K708" s="10"/>
      <c r="L708" s="10"/>
      <c r="M708" s="10"/>
      <c r="N708" s="10"/>
      <c r="O708" s="10"/>
      <c r="P708" s="10"/>
      <c r="Q708" s="33"/>
    </row>
    <row r="709">
      <c r="A709" s="10"/>
      <c r="B709" s="10"/>
      <c r="C709" s="10"/>
      <c r="D709" s="10"/>
      <c r="E709" s="10"/>
      <c r="F709" s="10"/>
      <c r="G709" s="10"/>
      <c r="H709" s="10"/>
      <c r="I709" s="10"/>
      <c r="J709" s="10"/>
      <c r="K709" s="10"/>
      <c r="L709" s="10"/>
      <c r="M709" s="10"/>
      <c r="N709" s="10"/>
      <c r="O709" s="10"/>
      <c r="P709" s="10"/>
      <c r="Q709" s="33"/>
    </row>
    <row r="710">
      <c r="A710" s="10"/>
      <c r="B710" s="10"/>
      <c r="C710" s="10"/>
      <c r="D710" s="10"/>
      <c r="E710" s="10"/>
      <c r="F710" s="10"/>
      <c r="G710" s="10"/>
      <c r="H710" s="10"/>
      <c r="I710" s="10"/>
      <c r="J710" s="10"/>
      <c r="K710" s="10"/>
      <c r="L710" s="10"/>
      <c r="M710" s="10"/>
      <c r="N710" s="10"/>
      <c r="O710" s="10"/>
      <c r="P710" s="10"/>
      <c r="Q710" s="33"/>
    </row>
    <row r="711">
      <c r="A711" s="10"/>
      <c r="B711" s="10"/>
      <c r="C711" s="10"/>
      <c r="D711" s="10"/>
      <c r="E711" s="10"/>
      <c r="F711" s="10"/>
      <c r="G711" s="10"/>
      <c r="H711" s="10"/>
      <c r="I711" s="10"/>
      <c r="J711" s="10"/>
      <c r="K711" s="10"/>
      <c r="L711" s="10"/>
      <c r="M711" s="10"/>
      <c r="N711" s="10"/>
      <c r="O711" s="10"/>
      <c r="P711" s="10"/>
      <c r="Q711" s="33"/>
    </row>
    <row r="712">
      <c r="A712" s="10"/>
      <c r="B712" s="10"/>
      <c r="C712" s="10"/>
      <c r="D712" s="10"/>
      <c r="E712" s="10"/>
      <c r="F712" s="10"/>
      <c r="G712" s="10"/>
      <c r="H712" s="10"/>
      <c r="I712" s="10"/>
      <c r="J712" s="10"/>
      <c r="K712" s="10"/>
      <c r="L712" s="10"/>
      <c r="M712" s="10"/>
      <c r="N712" s="10"/>
      <c r="O712" s="10"/>
      <c r="P712" s="10"/>
      <c r="Q712" s="33"/>
    </row>
    <row r="713">
      <c r="A713" s="10"/>
      <c r="B713" s="10"/>
      <c r="C713" s="10"/>
      <c r="D713" s="10"/>
      <c r="E713" s="10"/>
      <c r="F713" s="10"/>
      <c r="G713" s="10"/>
      <c r="H713" s="10"/>
      <c r="I713" s="10"/>
      <c r="J713" s="10"/>
      <c r="K713" s="10"/>
      <c r="L713" s="10"/>
      <c r="M713" s="10"/>
      <c r="N713" s="10"/>
      <c r="O713" s="10"/>
      <c r="P713" s="10"/>
      <c r="Q713" s="33"/>
    </row>
    <row r="714">
      <c r="A714" s="10"/>
      <c r="B714" s="10"/>
      <c r="C714" s="10"/>
      <c r="D714" s="10"/>
      <c r="E714" s="10"/>
      <c r="F714" s="10"/>
      <c r="G714" s="10"/>
      <c r="H714" s="10"/>
      <c r="I714" s="10"/>
      <c r="J714" s="10"/>
      <c r="K714" s="10"/>
      <c r="L714" s="10"/>
      <c r="M714" s="10"/>
      <c r="N714" s="10"/>
      <c r="O714" s="10"/>
      <c r="P714" s="10"/>
      <c r="Q714" s="33"/>
    </row>
    <row r="715">
      <c r="A715" s="10"/>
      <c r="B715" s="10"/>
      <c r="C715" s="10"/>
      <c r="D715" s="10"/>
      <c r="E715" s="10"/>
      <c r="F715" s="10"/>
      <c r="G715" s="10"/>
      <c r="H715" s="10"/>
      <c r="I715" s="10"/>
      <c r="J715" s="10"/>
      <c r="K715" s="10"/>
      <c r="L715" s="10"/>
      <c r="M715" s="10"/>
      <c r="N715" s="10"/>
      <c r="O715" s="10"/>
      <c r="P715" s="10"/>
      <c r="Q715" s="33"/>
    </row>
    <row r="716">
      <c r="A716" s="10"/>
      <c r="B716" s="10"/>
      <c r="C716" s="10"/>
      <c r="D716" s="10"/>
      <c r="E716" s="10"/>
      <c r="F716" s="10"/>
      <c r="G716" s="10"/>
      <c r="H716" s="10"/>
      <c r="I716" s="10"/>
      <c r="J716" s="10"/>
      <c r="K716" s="10"/>
      <c r="L716" s="10"/>
      <c r="M716" s="10"/>
      <c r="N716" s="10"/>
      <c r="O716" s="10"/>
      <c r="P716" s="10"/>
      <c r="Q716" s="33"/>
    </row>
    <row r="717">
      <c r="A717" s="10"/>
      <c r="B717" s="10"/>
      <c r="C717" s="10"/>
      <c r="D717" s="10"/>
      <c r="E717" s="10"/>
      <c r="F717" s="10"/>
      <c r="G717" s="10"/>
      <c r="H717" s="10"/>
      <c r="I717" s="10"/>
      <c r="J717" s="10"/>
      <c r="K717" s="10"/>
      <c r="L717" s="10"/>
      <c r="M717" s="10"/>
      <c r="N717" s="10"/>
      <c r="O717" s="10"/>
      <c r="P717" s="10"/>
      <c r="Q717" s="33"/>
    </row>
    <row r="718">
      <c r="A718" s="10"/>
      <c r="B718" s="10"/>
      <c r="C718" s="10"/>
      <c r="D718" s="10"/>
      <c r="E718" s="10"/>
      <c r="F718" s="10"/>
      <c r="G718" s="10"/>
      <c r="H718" s="10"/>
      <c r="I718" s="10"/>
      <c r="J718" s="10"/>
      <c r="K718" s="10"/>
      <c r="L718" s="10"/>
      <c r="M718" s="10"/>
      <c r="N718" s="10"/>
      <c r="O718" s="10"/>
      <c r="P718" s="10"/>
      <c r="Q718" s="33"/>
    </row>
    <row r="719">
      <c r="A719" s="10"/>
      <c r="B719" s="10"/>
      <c r="C719" s="10"/>
      <c r="D719" s="10"/>
      <c r="E719" s="10"/>
      <c r="F719" s="10"/>
      <c r="G719" s="10"/>
      <c r="H719" s="10"/>
      <c r="I719" s="10"/>
      <c r="J719" s="10"/>
      <c r="K719" s="10"/>
      <c r="L719" s="10"/>
      <c r="M719" s="10"/>
      <c r="N719" s="10"/>
      <c r="O719" s="10"/>
      <c r="P719" s="10"/>
      <c r="Q719" s="33"/>
    </row>
    <row r="720">
      <c r="A720" s="10"/>
      <c r="B720" s="10"/>
      <c r="C720" s="10"/>
      <c r="D720" s="10"/>
      <c r="E720" s="10"/>
      <c r="F720" s="10"/>
      <c r="G720" s="10"/>
      <c r="H720" s="10"/>
      <c r="I720" s="10"/>
      <c r="J720" s="10"/>
      <c r="K720" s="10"/>
      <c r="L720" s="10"/>
      <c r="M720" s="10"/>
      <c r="N720" s="10"/>
      <c r="O720" s="10"/>
      <c r="P720" s="10"/>
      <c r="Q720" s="33"/>
    </row>
    <row r="721">
      <c r="A721" s="10"/>
      <c r="B721" s="10"/>
      <c r="C721" s="10"/>
      <c r="D721" s="10"/>
      <c r="E721" s="10"/>
      <c r="F721" s="10"/>
      <c r="G721" s="10"/>
      <c r="H721" s="10"/>
      <c r="I721" s="10"/>
      <c r="J721" s="10"/>
      <c r="K721" s="10"/>
      <c r="L721" s="10"/>
      <c r="M721" s="10"/>
      <c r="N721" s="10"/>
      <c r="O721" s="10"/>
      <c r="P721" s="10"/>
      <c r="Q721" s="33"/>
    </row>
    <row r="722">
      <c r="A722" s="10"/>
      <c r="B722" s="10"/>
      <c r="C722" s="10"/>
      <c r="D722" s="10"/>
      <c r="E722" s="10"/>
      <c r="F722" s="10"/>
      <c r="G722" s="10"/>
      <c r="H722" s="10"/>
      <c r="I722" s="10"/>
      <c r="J722" s="10"/>
      <c r="K722" s="10"/>
      <c r="L722" s="10"/>
      <c r="M722" s="10"/>
      <c r="N722" s="10"/>
      <c r="O722" s="10"/>
      <c r="P722" s="10"/>
      <c r="Q722" s="33"/>
    </row>
    <row r="723">
      <c r="A723" s="10"/>
      <c r="B723" s="10"/>
      <c r="C723" s="10"/>
      <c r="D723" s="10"/>
      <c r="E723" s="10"/>
      <c r="F723" s="10"/>
      <c r="G723" s="10"/>
      <c r="H723" s="10"/>
      <c r="I723" s="10"/>
      <c r="J723" s="10"/>
      <c r="K723" s="10"/>
      <c r="L723" s="10"/>
      <c r="M723" s="10"/>
      <c r="N723" s="10"/>
      <c r="O723" s="10"/>
      <c r="P723" s="10"/>
      <c r="Q723" s="33"/>
    </row>
    <row r="724">
      <c r="A724" s="10"/>
      <c r="B724" s="10"/>
      <c r="C724" s="10"/>
      <c r="D724" s="10"/>
      <c r="E724" s="10"/>
      <c r="F724" s="10"/>
      <c r="G724" s="10"/>
      <c r="H724" s="10"/>
      <c r="I724" s="10"/>
      <c r="J724" s="10"/>
      <c r="K724" s="10"/>
      <c r="L724" s="10"/>
      <c r="M724" s="10"/>
      <c r="N724" s="10"/>
      <c r="O724" s="10"/>
      <c r="P724" s="10"/>
      <c r="Q724" s="33"/>
    </row>
    <row r="725">
      <c r="A725" s="10"/>
      <c r="B725" s="10"/>
      <c r="C725" s="10"/>
      <c r="D725" s="10"/>
      <c r="E725" s="10"/>
      <c r="F725" s="10"/>
      <c r="G725" s="10"/>
      <c r="H725" s="10"/>
      <c r="I725" s="10"/>
      <c r="J725" s="10"/>
      <c r="K725" s="10"/>
      <c r="L725" s="10"/>
      <c r="M725" s="10"/>
      <c r="N725" s="10"/>
      <c r="O725" s="10"/>
      <c r="P725" s="10"/>
      <c r="Q725" s="33"/>
    </row>
    <row r="726">
      <c r="A726" s="10"/>
      <c r="B726" s="10"/>
      <c r="C726" s="10"/>
      <c r="D726" s="10"/>
      <c r="E726" s="10"/>
      <c r="F726" s="10"/>
      <c r="G726" s="10"/>
      <c r="H726" s="10"/>
      <c r="I726" s="10"/>
      <c r="J726" s="10"/>
      <c r="K726" s="10"/>
      <c r="L726" s="10"/>
      <c r="M726" s="10"/>
      <c r="N726" s="10"/>
      <c r="O726" s="10"/>
      <c r="P726" s="10"/>
      <c r="Q726" s="33"/>
    </row>
    <row r="727">
      <c r="A727" s="10"/>
      <c r="B727" s="10"/>
      <c r="C727" s="10"/>
      <c r="D727" s="10"/>
      <c r="E727" s="10"/>
      <c r="F727" s="10"/>
      <c r="G727" s="10"/>
      <c r="H727" s="10"/>
      <c r="I727" s="10"/>
      <c r="J727" s="10"/>
      <c r="K727" s="10"/>
      <c r="L727" s="10"/>
      <c r="M727" s="10"/>
      <c r="N727" s="10"/>
      <c r="O727" s="10"/>
      <c r="P727" s="10"/>
      <c r="Q727" s="33"/>
    </row>
    <row r="728">
      <c r="A728" s="10"/>
      <c r="B728" s="10"/>
      <c r="C728" s="10"/>
      <c r="D728" s="10"/>
      <c r="E728" s="10"/>
      <c r="F728" s="10"/>
      <c r="G728" s="10"/>
      <c r="H728" s="10"/>
      <c r="I728" s="10"/>
      <c r="J728" s="10"/>
      <c r="K728" s="10"/>
      <c r="L728" s="10"/>
      <c r="M728" s="10"/>
      <c r="N728" s="10"/>
      <c r="O728" s="10"/>
      <c r="P728" s="10"/>
      <c r="Q728" s="33"/>
    </row>
    <row r="729">
      <c r="A729" s="10"/>
      <c r="B729" s="10"/>
      <c r="C729" s="10"/>
      <c r="D729" s="10"/>
      <c r="E729" s="10"/>
      <c r="F729" s="10"/>
      <c r="G729" s="10"/>
      <c r="H729" s="10"/>
      <c r="I729" s="10"/>
      <c r="J729" s="10"/>
      <c r="K729" s="10"/>
      <c r="L729" s="10"/>
      <c r="M729" s="10"/>
      <c r="N729" s="10"/>
      <c r="O729" s="10"/>
      <c r="P729" s="10"/>
      <c r="Q729" s="33"/>
    </row>
    <row r="730">
      <c r="A730" s="10"/>
      <c r="B730" s="10"/>
      <c r="C730" s="10"/>
      <c r="D730" s="10"/>
      <c r="E730" s="10"/>
      <c r="F730" s="10"/>
      <c r="G730" s="10"/>
      <c r="H730" s="10"/>
      <c r="I730" s="10"/>
      <c r="J730" s="10"/>
      <c r="K730" s="10"/>
      <c r="L730" s="10"/>
      <c r="M730" s="10"/>
      <c r="N730" s="10"/>
      <c r="O730" s="10"/>
      <c r="P730" s="10"/>
      <c r="Q730" s="33"/>
    </row>
    <row r="731">
      <c r="A731" s="10"/>
      <c r="B731" s="10"/>
      <c r="C731" s="10"/>
      <c r="D731" s="10"/>
      <c r="E731" s="10"/>
      <c r="F731" s="10"/>
      <c r="G731" s="10"/>
      <c r="H731" s="10"/>
      <c r="I731" s="10"/>
      <c r="J731" s="10"/>
      <c r="K731" s="10"/>
      <c r="L731" s="10"/>
      <c r="M731" s="10"/>
      <c r="N731" s="10"/>
      <c r="O731" s="10"/>
      <c r="P731" s="10"/>
      <c r="Q731" s="33"/>
    </row>
    <row r="732">
      <c r="A732" s="10"/>
      <c r="B732" s="10"/>
      <c r="C732" s="10"/>
      <c r="D732" s="10"/>
      <c r="E732" s="10"/>
      <c r="F732" s="10"/>
      <c r="G732" s="10"/>
      <c r="H732" s="10"/>
      <c r="I732" s="10"/>
      <c r="J732" s="10"/>
      <c r="K732" s="10"/>
      <c r="L732" s="10"/>
      <c r="M732" s="10"/>
      <c r="N732" s="10"/>
      <c r="O732" s="10"/>
      <c r="P732" s="10"/>
      <c r="Q732" s="33"/>
    </row>
    <row r="733">
      <c r="A733" s="10"/>
      <c r="B733" s="10"/>
      <c r="C733" s="10"/>
      <c r="D733" s="10"/>
      <c r="E733" s="10"/>
      <c r="F733" s="10"/>
      <c r="G733" s="10"/>
      <c r="H733" s="10"/>
      <c r="I733" s="10"/>
      <c r="J733" s="10"/>
      <c r="K733" s="10"/>
      <c r="L733" s="10"/>
      <c r="M733" s="10"/>
      <c r="N733" s="10"/>
      <c r="O733" s="10"/>
      <c r="P733" s="10"/>
      <c r="Q733" s="33"/>
    </row>
    <row r="734">
      <c r="A734" s="10"/>
      <c r="B734" s="10"/>
      <c r="C734" s="10"/>
      <c r="D734" s="10"/>
      <c r="E734" s="10"/>
      <c r="F734" s="10"/>
      <c r="G734" s="10"/>
      <c r="H734" s="10"/>
      <c r="I734" s="10"/>
      <c r="J734" s="10"/>
      <c r="K734" s="10"/>
      <c r="L734" s="10"/>
      <c r="M734" s="10"/>
      <c r="N734" s="10"/>
      <c r="O734" s="10"/>
      <c r="P734" s="10"/>
      <c r="Q734" s="33"/>
    </row>
    <row r="735">
      <c r="A735" s="10"/>
      <c r="B735" s="10"/>
      <c r="C735" s="10"/>
      <c r="D735" s="10"/>
      <c r="E735" s="10"/>
      <c r="F735" s="10"/>
      <c r="G735" s="10"/>
      <c r="H735" s="10"/>
      <c r="I735" s="10"/>
      <c r="J735" s="10"/>
      <c r="K735" s="10"/>
      <c r="L735" s="10"/>
      <c r="M735" s="10"/>
      <c r="N735" s="10"/>
      <c r="O735" s="10"/>
      <c r="P735" s="10"/>
      <c r="Q735" s="33"/>
    </row>
    <row r="736">
      <c r="A736" s="10"/>
      <c r="B736" s="10"/>
      <c r="C736" s="10"/>
      <c r="D736" s="10"/>
      <c r="E736" s="10"/>
      <c r="F736" s="10"/>
      <c r="G736" s="10"/>
      <c r="H736" s="10"/>
      <c r="I736" s="10"/>
      <c r="J736" s="10"/>
      <c r="K736" s="10"/>
      <c r="L736" s="10"/>
      <c r="M736" s="10"/>
      <c r="N736" s="10"/>
      <c r="O736" s="10"/>
      <c r="P736" s="10"/>
      <c r="Q736" s="33"/>
    </row>
    <row r="737">
      <c r="A737" s="10"/>
      <c r="B737" s="10"/>
      <c r="C737" s="10"/>
      <c r="D737" s="10"/>
      <c r="E737" s="10"/>
      <c r="F737" s="10"/>
      <c r="G737" s="10"/>
      <c r="H737" s="10"/>
      <c r="I737" s="10"/>
      <c r="J737" s="10"/>
      <c r="K737" s="10"/>
      <c r="L737" s="10"/>
      <c r="M737" s="10"/>
      <c r="N737" s="10"/>
      <c r="O737" s="10"/>
      <c r="P737" s="10"/>
      <c r="Q737" s="33"/>
    </row>
    <row r="738">
      <c r="A738" s="10"/>
      <c r="B738" s="10"/>
      <c r="C738" s="10"/>
      <c r="D738" s="10"/>
      <c r="E738" s="10"/>
      <c r="F738" s="10"/>
      <c r="G738" s="10"/>
      <c r="H738" s="10"/>
      <c r="I738" s="10"/>
      <c r="J738" s="10"/>
      <c r="K738" s="10"/>
      <c r="L738" s="10"/>
      <c r="M738" s="10"/>
      <c r="N738" s="10"/>
      <c r="O738" s="10"/>
      <c r="P738" s="10"/>
      <c r="Q738" s="33"/>
    </row>
    <row r="739">
      <c r="A739" s="10"/>
      <c r="B739" s="10"/>
      <c r="C739" s="10"/>
      <c r="D739" s="10"/>
      <c r="E739" s="10"/>
      <c r="F739" s="10"/>
      <c r="G739" s="10"/>
      <c r="H739" s="10"/>
      <c r="I739" s="10"/>
      <c r="J739" s="10"/>
      <c r="K739" s="10"/>
      <c r="L739" s="10"/>
      <c r="M739" s="10"/>
      <c r="N739" s="10"/>
      <c r="O739" s="10"/>
      <c r="P739" s="10"/>
      <c r="Q739" s="33"/>
    </row>
    <row r="740">
      <c r="A740" s="10"/>
      <c r="B740" s="10"/>
      <c r="C740" s="10"/>
      <c r="D740" s="10"/>
      <c r="E740" s="10"/>
      <c r="F740" s="10"/>
      <c r="G740" s="10"/>
      <c r="H740" s="10"/>
      <c r="I740" s="10"/>
      <c r="J740" s="10"/>
      <c r="K740" s="10"/>
      <c r="L740" s="10"/>
      <c r="M740" s="10"/>
      <c r="N740" s="10"/>
      <c r="O740" s="10"/>
      <c r="P740" s="10"/>
      <c r="Q740" s="33"/>
    </row>
    <row r="741">
      <c r="A741" s="10"/>
      <c r="B741" s="10"/>
      <c r="C741" s="10"/>
      <c r="D741" s="10"/>
      <c r="E741" s="10"/>
      <c r="F741" s="10"/>
      <c r="G741" s="10"/>
      <c r="H741" s="10"/>
      <c r="I741" s="10"/>
      <c r="J741" s="10"/>
      <c r="K741" s="10"/>
      <c r="L741" s="10"/>
      <c r="M741" s="10"/>
      <c r="N741" s="10"/>
      <c r="O741" s="10"/>
      <c r="P741" s="10"/>
      <c r="Q741" s="33"/>
    </row>
    <row r="742">
      <c r="A742" s="10"/>
      <c r="B742" s="10"/>
      <c r="C742" s="10"/>
      <c r="D742" s="10"/>
      <c r="E742" s="10"/>
      <c r="F742" s="10"/>
      <c r="G742" s="10"/>
      <c r="H742" s="10"/>
      <c r="I742" s="10"/>
      <c r="J742" s="10"/>
      <c r="K742" s="10"/>
      <c r="L742" s="10"/>
      <c r="M742" s="10"/>
      <c r="N742" s="10"/>
      <c r="O742" s="10"/>
      <c r="P742" s="10"/>
      <c r="Q742" s="33"/>
    </row>
    <row r="743">
      <c r="A743" s="10"/>
      <c r="B743" s="10"/>
      <c r="C743" s="10"/>
      <c r="D743" s="10"/>
      <c r="E743" s="10"/>
      <c r="F743" s="10"/>
      <c r="G743" s="10"/>
      <c r="H743" s="10"/>
      <c r="I743" s="10"/>
      <c r="J743" s="10"/>
      <c r="K743" s="10"/>
      <c r="L743" s="10"/>
      <c r="M743" s="10"/>
      <c r="N743" s="10"/>
      <c r="O743" s="10"/>
      <c r="P743" s="10"/>
      <c r="Q743" s="33"/>
    </row>
    <row r="744">
      <c r="A744" s="10"/>
      <c r="B744" s="10"/>
      <c r="C744" s="10"/>
      <c r="D744" s="10"/>
      <c r="E744" s="10"/>
      <c r="F744" s="10"/>
      <c r="G744" s="10"/>
      <c r="H744" s="10"/>
      <c r="I744" s="10"/>
      <c r="J744" s="10"/>
      <c r="K744" s="10"/>
      <c r="L744" s="10"/>
      <c r="M744" s="10"/>
      <c r="N744" s="10"/>
      <c r="O744" s="10"/>
      <c r="P744" s="10"/>
      <c r="Q744" s="33"/>
    </row>
    <row r="745">
      <c r="A745" s="10"/>
      <c r="B745" s="10"/>
      <c r="C745" s="10"/>
      <c r="D745" s="10"/>
      <c r="E745" s="10"/>
      <c r="F745" s="10"/>
      <c r="G745" s="10"/>
      <c r="H745" s="10"/>
      <c r="I745" s="10"/>
      <c r="J745" s="10"/>
      <c r="K745" s="10"/>
      <c r="L745" s="10"/>
      <c r="M745" s="10"/>
      <c r="N745" s="10"/>
      <c r="O745" s="10"/>
      <c r="P745" s="10"/>
      <c r="Q745" s="33"/>
    </row>
    <row r="746">
      <c r="A746" s="10"/>
      <c r="B746" s="10"/>
      <c r="C746" s="10"/>
      <c r="D746" s="10"/>
      <c r="E746" s="10"/>
      <c r="F746" s="10"/>
      <c r="G746" s="10"/>
      <c r="H746" s="10"/>
      <c r="I746" s="10"/>
      <c r="J746" s="10"/>
      <c r="K746" s="10"/>
      <c r="L746" s="10"/>
      <c r="M746" s="10"/>
      <c r="N746" s="10"/>
      <c r="O746" s="10"/>
      <c r="P746" s="10"/>
      <c r="Q746" s="33"/>
    </row>
    <row r="747">
      <c r="A747" s="10"/>
      <c r="B747" s="10"/>
      <c r="C747" s="10"/>
      <c r="D747" s="10"/>
      <c r="E747" s="10"/>
      <c r="F747" s="10"/>
      <c r="G747" s="10"/>
      <c r="H747" s="10"/>
      <c r="I747" s="10"/>
      <c r="J747" s="10"/>
      <c r="K747" s="10"/>
      <c r="L747" s="10"/>
      <c r="M747" s="10"/>
      <c r="N747" s="10"/>
      <c r="O747" s="10"/>
      <c r="P747" s="10"/>
      <c r="Q747" s="33"/>
    </row>
    <row r="748">
      <c r="A748" s="10"/>
      <c r="B748" s="10"/>
      <c r="C748" s="10"/>
      <c r="D748" s="10"/>
      <c r="E748" s="10"/>
      <c r="F748" s="10"/>
      <c r="G748" s="10"/>
      <c r="H748" s="10"/>
      <c r="I748" s="10"/>
      <c r="J748" s="10"/>
      <c r="K748" s="10"/>
      <c r="L748" s="10"/>
      <c r="M748" s="10"/>
      <c r="N748" s="10"/>
      <c r="O748" s="10"/>
      <c r="P748" s="10"/>
      <c r="Q748" s="33"/>
    </row>
    <row r="749">
      <c r="A749" s="10"/>
      <c r="B749" s="10"/>
      <c r="C749" s="10"/>
      <c r="D749" s="10"/>
      <c r="E749" s="10"/>
      <c r="F749" s="10"/>
      <c r="G749" s="10"/>
      <c r="H749" s="10"/>
      <c r="I749" s="10"/>
      <c r="J749" s="10"/>
      <c r="K749" s="10"/>
      <c r="L749" s="10"/>
      <c r="M749" s="10"/>
      <c r="N749" s="10"/>
      <c r="O749" s="10"/>
      <c r="P749" s="10"/>
      <c r="Q749" s="33"/>
    </row>
    <row r="750">
      <c r="A750" s="10"/>
      <c r="B750" s="10"/>
      <c r="C750" s="10"/>
      <c r="D750" s="10"/>
      <c r="E750" s="10"/>
      <c r="F750" s="10"/>
      <c r="G750" s="10"/>
      <c r="H750" s="10"/>
      <c r="I750" s="10"/>
      <c r="J750" s="10"/>
      <c r="K750" s="10"/>
      <c r="L750" s="10"/>
      <c r="M750" s="10"/>
      <c r="N750" s="10"/>
      <c r="O750" s="10"/>
      <c r="P750" s="10"/>
      <c r="Q750" s="33"/>
    </row>
    <row r="751">
      <c r="A751" s="10"/>
      <c r="B751" s="10"/>
      <c r="C751" s="10"/>
      <c r="D751" s="10"/>
      <c r="E751" s="10"/>
      <c r="F751" s="10"/>
      <c r="G751" s="10"/>
      <c r="H751" s="10"/>
      <c r="I751" s="10"/>
      <c r="J751" s="10"/>
      <c r="K751" s="10"/>
      <c r="L751" s="10"/>
      <c r="M751" s="10"/>
      <c r="N751" s="10"/>
      <c r="O751" s="10"/>
      <c r="P751" s="10"/>
      <c r="Q751" s="33"/>
    </row>
    <row r="752">
      <c r="A752" s="10"/>
      <c r="B752" s="10"/>
      <c r="C752" s="10"/>
      <c r="D752" s="10"/>
      <c r="E752" s="10"/>
      <c r="F752" s="10"/>
      <c r="G752" s="10"/>
      <c r="H752" s="10"/>
      <c r="I752" s="10"/>
      <c r="J752" s="10"/>
      <c r="K752" s="10"/>
      <c r="L752" s="10"/>
      <c r="M752" s="10"/>
      <c r="N752" s="10"/>
      <c r="O752" s="10"/>
      <c r="P752" s="10"/>
      <c r="Q752" s="33"/>
    </row>
    <row r="753">
      <c r="A753" s="10"/>
      <c r="B753" s="10"/>
      <c r="C753" s="10"/>
      <c r="D753" s="10"/>
      <c r="E753" s="10"/>
      <c r="F753" s="10"/>
      <c r="G753" s="10"/>
      <c r="H753" s="10"/>
      <c r="I753" s="10"/>
      <c r="J753" s="10"/>
      <c r="K753" s="10"/>
      <c r="L753" s="10"/>
      <c r="M753" s="10"/>
      <c r="N753" s="10"/>
      <c r="O753" s="10"/>
      <c r="P753" s="10"/>
      <c r="Q753" s="33"/>
    </row>
    <row r="754">
      <c r="A754" s="10"/>
      <c r="B754" s="10"/>
      <c r="C754" s="10"/>
      <c r="D754" s="10"/>
      <c r="E754" s="10"/>
      <c r="F754" s="10"/>
      <c r="G754" s="10"/>
      <c r="H754" s="10"/>
      <c r="I754" s="10"/>
      <c r="J754" s="10"/>
      <c r="K754" s="10"/>
      <c r="L754" s="10"/>
      <c r="M754" s="10"/>
      <c r="N754" s="10"/>
      <c r="O754" s="10"/>
      <c r="P754" s="10"/>
      <c r="Q754" s="33"/>
    </row>
    <row r="755">
      <c r="A755" s="10"/>
      <c r="B755" s="10"/>
      <c r="C755" s="10"/>
      <c r="D755" s="10"/>
      <c r="E755" s="10"/>
      <c r="F755" s="10"/>
      <c r="G755" s="10"/>
      <c r="H755" s="10"/>
      <c r="I755" s="10"/>
      <c r="J755" s="10"/>
      <c r="K755" s="10"/>
      <c r="L755" s="10"/>
      <c r="M755" s="10"/>
      <c r="N755" s="10"/>
      <c r="O755" s="10"/>
      <c r="P755" s="10"/>
      <c r="Q755" s="33"/>
    </row>
    <row r="756">
      <c r="A756" s="10"/>
      <c r="B756" s="10"/>
      <c r="C756" s="10"/>
      <c r="D756" s="10"/>
      <c r="E756" s="10"/>
      <c r="F756" s="10"/>
      <c r="G756" s="10"/>
      <c r="H756" s="10"/>
      <c r="I756" s="10"/>
      <c r="J756" s="10"/>
      <c r="K756" s="10"/>
      <c r="L756" s="10"/>
      <c r="M756" s="10"/>
      <c r="N756" s="10"/>
      <c r="O756" s="10"/>
      <c r="P756" s="10"/>
      <c r="Q756" s="33"/>
    </row>
    <row r="757">
      <c r="A757" s="10"/>
      <c r="B757" s="10"/>
      <c r="C757" s="10"/>
      <c r="D757" s="10"/>
      <c r="E757" s="10"/>
      <c r="F757" s="10"/>
      <c r="G757" s="10"/>
      <c r="H757" s="10"/>
      <c r="I757" s="10"/>
      <c r="J757" s="10"/>
      <c r="K757" s="10"/>
      <c r="L757" s="10"/>
      <c r="M757" s="10"/>
      <c r="N757" s="10"/>
      <c r="O757" s="10"/>
      <c r="P757" s="10"/>
      <c r="Q757" s="33"/>
    </row>
    <row r="758">
      <c r="A758" s="10"/>
      <c r="B758" s="10"/>
      <c r="C758" s="10"/>
      <c r="D758" s="10"/>
      <c r="E758" s="10"/>
      <c r="F758" s="10"/>
      <c r="G758" s="10"/>
      <c r="H758" s="10"/>
      <c r="I758" s="10"/>
      <c r="J758" s="10"/>
      <c r="K758" s="10"/>
      <c r="L758" s="10"/>
      <c r="M758" s="10"/>
      <c r="N758" s="10"/>
      <c r="O758" s="10"/>
      <c r="P758" s="10"/>
      <c r="Q758" s="33"/>
    </row>
    <row r="759">
      <c r="A759" s="10"/>
      <c r="B759" s="10"/>
      <c r="C759" s="10"/>
      <c r="D759" s="10"/>
      <c r="E759" s="10"/>
      <c r="F759" s="10"/>
      <c r="G759" s="10"/>
      <c r="H759" s="10"/>
      <c r="I759" s="10"/>
      <c r="J759" s="10"/>
      <c r="K759" s="10"/>
      <c r="L759" s="10"/>
      <c r="M759" s="10"/>
      <c r="N759" s="10"/>
      <c r="O759" s="10"/>
      <c r="P759" s="10"/>
      <c r="Q759" s="33"/>
    </row>
    <row r="760">
      <c r="A760" s="10"/>
      <c r="B760" s="10"/>
      <c r="C760" s="10"/>
      <c r="D760" s="10"/>
      <c r="E760" s="10"/>
      <c r="F760" s="10"/>
      <c r="G760" s="10"/>
      <c r="H760" s="10"/>
      <c r="I760" s="10"/>
      <c r="J760" s="10"/>
      <c r="K760" s="10"/>
      <c r="L760" s="10"/>
      <c r="M760" s="10"/>
      <c r="N760" s="10"/>
      <c r="O760" s="10"/>
      <c r="P760" s="10"/>
      <c r="Q760" s="33"/>
    </row>
    <row r="761">
      <c r="A761" s="10"/>
      <c r="B761" s="10"/>
      <c r="C761" s="10"/>
      <c r="D761" s="10"/>
      <c r="E761" s="10"/>
      <c r="F761" s="10"/>
      <c r="G761" s="10"/>
      <c r="H761" s="10"/>
      <c r="I761" s="10"/>
      <c r="J761" s="10"/>
      <c r="K761" s="10"/>
      <c r="L761" s="10"/>
      <c r="M761" s="10"/>
      <c r="N761" s="10"/>
      <c r="O761" s="10"/>
      <c r="P761" s="10"/>
      <c r="Q761" s="33"/>
    </row>
    <row r="762">
      <c r="A762" s="10"/>
      <c r="B762" s="10"/>
      <c r="C762" s="10"/>
      <c r="D762" s="10"/>
      <c r="E762" s="10"/>
      <c r="F762" s="10"/>
      <c r="G762" s="10"/>
      <c r="H762" s="10"/>
      <c r="I762" s="10"/>
      <c r="J762" s="10"/>
      <c r="K762" s="10"/>
      <c r="L762" s="10"/>
      <c r="M762" s="10"/>
      <c r="N762" s="10"/>
      <c r="O762" s="10"/>
      <c r="P762" s="10"/>
      <c r="Q762" s="33"/>
    </row>
    <row r="763">
      <c r="A763" s="10"/>
      <c r="B763" s="10"/>
      <c r="C763" s="10"/>
      <c r="D763" s="10"/>
      <c r="E763" s="10"/>
      <c r="F763" s="10"/>
      <c r="G763" s="10"/>
      <c r="H763" s="10"/>
      <c r="I763" s="10"/>
      <c r="J763" s="10"/>
      <c r="K763" s="10"/>
      <c r="L763" s="10"/>
      <c r="M763" s="10"/>
      <c r="N763" s="10"/>
      <c r="O763" s="10"/>
      <c r="P763" s="10"/>
      <c r="Q763" s="33"/>
    </row>
    <row r="764">
      <c r="A764" s="10"/>
      <c r="B764" s="10"/>
      <c r="C764" s="10"/>
      <c r="D764" s="10"/>
      <c r="E764" s="10"/>
      <c r="F764" s="10"/>
      <c r="G764" s="10"/>
      <c r="H764" s="10"/>
      <c r="I764" s="10"/>
      <c r="J764" s="10"/>
      <c r="K764" s="10"/>
      <c r="L764" s="10"/>
      <c r="M764" s="10"/>
      <c r="N764" s="10"/>
      <c r="O764" s="10"/>
      <c r="P764" s="10"/>
      <c r="Q764" s="33"/>
    </row>
    <row r="765">
      <c r="A765" s="10"/>
      <c r="B765" s="10"/>
      <c r="C765" s="10"/>
      <c r="D765" s="10"/>
      <c r="E765" s="10"/>
      <c r="F765" s="10"/>
      <c r="G765" s="10"/>
      <c r="H765" s="10"/>
      <c r="I765" s="10"/>
      <c r="J765" s="10"/>
      <c r="K765" s="10"/>
      <c r="L765" s="10"/>
      <c r="M765" s="10"/>
      <c r="N765" s="10"/>
      <c r="O765" s="10"/>
      <c r="P765" s="10"/>
      <c r="Q765" s="33"/>
    </row>
    <row r="766">
      <c r="A766" s="10"/>
      <c r="B766" s="10"/>
      <c r="C766" s="10"/>
      <c r="D766" s="10"/>
      <c r="E766" s="10"/>
      <c r="F766" s="10"/>
      <c r="G766" s="10"/>
      <c r="H766" s="10"/>
      <c r="I766" s="10"/>
      <c r="J766" s="10"/>
      <c r="K766" s="10"/>
      <c r="L766" s="10"/>
      <c r="M766" s="10"/>
      <c r="N766" s="10"/>
      <c r="O766" s="10"/>
      <c r="P766" s="10"/>
      <c r="Q766" s="33"/>
    </row>
    <row r="767">
      <c r="A767" s="10"/>
      <c r="B767" s="10"/>
      <c r="C767" s="10"/>
      <c r="D767" s="10"/>
      <c r="E767" s="10"/>
      <c r="F767" s="10"/>
      <c r="G767" s="10"/>
      <c r="H767" s="10"/>
      <c r="I767" s="10"/>
      <c r="J767" s="10"/>
      <c r="K767" s="10"/>
      <c r="L767" s="10"/>
      <c r="M767" s="10"/>
      <c r="N767" s="10"/>
      <c r="O767" s="10"/>
      <c r="P767" s="10"/>
      <c r="Q767" s="33"/>
    </row>
    <row r="768">
      <c r="A768" s="10"/>
      <c r="B768" s="10"/>
      <c r="C768" s="10"/>
      <c r="D768" s="10"/>
      <c r="E768" s="10"/>
      <c r="F768" s="10"/>
      <c r="G768" s="10"/>
      <c r="H768" s="10"/>
      <c r="I768" s="10"/>
      <c r="J768" s="10"/>
      <c r="K768" s="10"/>
      <c r="L768" s="10"/>
      <c r="M768" s="10"/>
      <c r="N768" s="10"/>
      <c r="O768" s="10"/>
      <c r="P768" s="10"/>
      <c r="Q768" s="33"/>
    </row>
    <row r="769">
      <c r="A769" s="10"/>
      <c r="B769" s="10"/>
      <c r="C769" s="10"/>
      <c r="D769" s="10"/>
      <c r="E769" s="10"/>
      <c r="F769" s="10"/>
      <c r="G769" s="10"/>
      <c r="H769" s="10"/>
      <c r="I769" s="10"/>
      <c r="J769" s="10"/>
      <c r="K769" s="10"/>
      <c r="L769" s="10"/>
      <c r="M769" s="10"/>
      <c r="N769" s="10"/>
      <c r="O769" s="10"/>
      <c r="P769" s="10"/>
      <c r="Q769" s="33"/>
    </row>
    <row r="770">
      <c r="A770" s="10"/>
      <c r="B770" s="10"/>
      <c r="C770" s="10"/>
      <c r="D770" s="10"/>
      <c r="E770" s="10"/>
      <c r="F770" s="10"/>
      <c r="G770" s="10"/>
      <c r="H770" s="10"/>
      <c r="I770" s="10"/>
      <c r="J770" s="10"/>
      <c r="K770" s="10"/>
      <c r="L770" s="10"/>
      <c r="M770" s="10"/>
      <c r="N770" s="10"/>
      <c r="O770" s="10"/>
      <c r="P770" s="10"/>
      <c r="Q770" s="33"/>
    </row>
    <row r="771">
      <c r="A771" s="10"/>
      <c r="B771" s="10"/>
      <c r="C771" s="10"/>
      <c r="D771" s="10"/>
      <c r="E771" s="10"/>
      <c r="F771" s="10"/>
      <c r="G771" s="10"/>
      <c r="H771" s="10"/>
      <c r="I771" s="10"/>
      <c r="J771" s="10"/>
      <c r="K771" s="10"/>
      <c r="L771" s="10"/>
      <c r="M771" s="10"/>
      <c r="N771" s="10"/>
      <c r="O771" s="10"/>
      <c r="P771" s="10"/>
      <c r="Q771" s="33"/>
    </row>
    <row r="772">
      <c r="A772" s="10"/>
      <c r="B772" s="10"/>
      <c r="C772" s="10"/>
      <c r="D772" s="10"/>
      <c r="E772" s="10"/>
      <c r="F772" s="10"/>
      <c r="G772" s="10"/>
      <c r="H772" s="10"/>
      <c r="I772" s="10"/>
      <c r="J772" s="10"/>
      <c r="K772" s="10"/>
      <c r="L772" s="10"/>
      <c r="M772" s="10"/>
      <c r="N772" s="10"/>
      <c r="O772" s="10"/>
      <c r="P772" s="10"/>
      <c r="Q772" s="33"/>
    </row>
    <row r="773">
      <c r="A773" s="10"/>
      <c r="B773" s="10"/>
      <c r="C773" s="10"/>
      <c r="D773" s="10"/>
      <c r="E773" s="10"/>
      <c r="F773" s="10"/>
      <c r="G773" s="10"/>
      <c r="H773" s="10"/>
      <c r="I773" s="10"/>
      <c r="J773" s="10"/>
      <c r="K773" s="10"/>
      <c r="L773" s="10"/>
      <c r="M773" s="10"/>
      <c r="N773" s="10"/>
      <c r="O773" s="10"/>
      <c r="P773" s="10"/>
      <c r="Q773" s="33"/>
    </row>
    <row r="774">
      <c r="A774" s="10"/>
      <c r="B774" s="10"/>
      <c r="C774" s="10"/>
      <c r="D774" s="10"/>
      <c r="E774" s="10"/>
      <c r="F774" s="10"/>
      <c r="G774" s="10"/>
      <c r="H774" s="10"/>
      <c r="I774" s="10"/>
      <c r="J774" s="10"/>
      <c r="K774" s="10"/>
      <c r="L774" s="10"/>
      <c r="M774" s="10"/>
      <c r="N774" s="10"/>
      <c r="O774" s="10"/>
      <c r="P774" s="10"/>
      <c r="Q774" s="33"/>
    </row>
    <row r="775">
      <c r="A775" s="10"/>
      <c r="B775" s="10"/>
      <c r="C775" s="10"/>
      <c r="D775" s="10"/>
      <c r="E775" s="10"/>
      <c r="F775" s="10"/>
      <c r="G775" s="10"/>
      <c r="H775" s="10"/>
      <c r="I775" s="10"/>
      <c r="J775" s="10"/>
      <c r="K775" s="10"/>
      <c r="L775" s="10"/>
      <c r="M775" s="10"/>
      <c r="N775" s="10"/>
      <c r="O775" s="10"/>
      <c r="P775" s="10"/>
      <c r="Q775" s="33"/>
    </row>
    <row r="776">
      <c r="A776" s="10"/>
      <c r="B776" s="10"/>
      <c r="C776" s="10"/>
      <c r="D776" s="10"/>
      <c r="E776" s="10"/>
      <c r="F776" s="10"/>
      <c r="G776" s="10"/>
      <c r="H776" s="10"/>
      <c r="I776" s="10"/>
      <c r="J776" s="10"/>
      <c r="K776" s="10"/>
      <c r="L776" s="10"/>
      <c r="M776" s="10"/>
      <c r="N776" s="10"/>
      <c r="O776" s="10"/>
      <c r="P776" s="10"/>
      <c r="Q776" s="33"/>
    </row>
    <row r="777">
      <c r="A777" s="10"/>
      <c r="B777" s="10"/>
      <c r="C777" s="10"/>
      <c r="D777" s="10"/>
      <c r="E777" s="10"/>
      <c r="F777" s="10"/>
      <c r="G777" s="10"/>
      <c r="H777" s="10"/>
      <c r="I777" s="10"/>
      <c r="J777" s="10"/>
      <c r="K777" s="10"/>
      <c r="L777" s="10"/>
      <c r="M777" s="10"/>
      <c r="N777" s="10"/>
      <c r="O777" s="10"/>
      <c r="P777" s="10"/>
      <c r="Q777" s="33"/>
    </row>
    <row r="778">
      <c r="A778" s="10"/>
      <c r="B778" s="10"/>
      <c r="C778" s="10"/>
      <c r="D778" s="10"/>
      <c r="E778" s="10"/>
      <c r="F778" s="10"/>
      <c r="G778" s="10"/>
      <c r="H778" s="10"/>
      <c r="I778" s="10"/>
      <c r="J778" s="10"/>
      <c r="K778" s="10"/>
      <c r="L778" s="10"/>
      <c r="M778" s="10"/>
      <c r="N778" s="10"/>
      <c r="O778" s="10"/>
      <c r="P778" s="10"/>
      <c r="Q778" s="33"/>
    </row>
    <row r="779">
      <c r="A779" s="10"/>
      <c r="B779" s="10"/>
      <c r="C779" s="10"/>
      <c r="D779" s="10"/>
      <c r="E779" s="10"/>
      <c r="F779" s="10"/>
      <c r="G779" s="10"/>
      <c r="H779" s="10"/>
      <c r="I779" s="10"/>
      <c r="J779" s="10"/>
      <c r="K779" s="10"/>
      <c r="L779" s="10"/>
      <c r="M779" s="10"/>
      <c r="N779" s="10"/>
      <c r="O779" s="10"/>
      <c r="P779" s="10"/>
      <c r="Q779" s="33"/>
    </row>
    <row r="780">
      <c r="A780" s="10"/>
      <c r="B780" s="10"/>
      <c r="C780" s="10"/>
      <c r="D780" s="10"/>
      <c r="E780" s="10"/>
      <c r="F780" s="10"/>
      <c r="G780" s="10"/>
      <c r="H780" s="10"/>
      <c r="I780" s="10"/>
      <c r="J780" s="10"/>
      <c r="K780" s="10"/>
      <c r="L780" s="10"/>
      <c r="M780" s="10"/>
      <c r="N780" s="10"/>
      <c r="O780" s="10"/>
      <c r="P780" s="10"/>
      <c r="Q780" s="33"/>
    </row>
    <row r="781">
      <c r="A781" s="10"/>
      <c r="B781" s="10"/>
      <c r="C781" s="10"/>
      <c r="D781" s="10"/>
      <c r="E781" s="10"/>
      <c r="F781" s="10"/>
      <c r="G781" s="10"/>
      <c r="H781" s="10"/>
      <c r="I781" s="10"/>
      <c r="J781" s="10"/>
      <c r="K781" s="10"/>
      <c r="L781" s="10"/>
      <c r="M781" s="10"/>
      <c r="N781" s="10"/>
      <c r="O781" s="10"/>
      <c r="P781" s="10"/>
      <c r="Q781" s="33"/>
    </row>
    <row r="782">
      <c r="A782" s="10"/>
      <c r="B782" s="10"/>
      <c r="C782" s="10"/>
      <c r="D782" s="10"/>
      <c r="E782" s="10"/>
      <c r="F782" s="10"/>
      <c r="G782" s="10"/>
      <c r="H782" s="10"/>
      <c r="I782" s="10"/>
      <c r="J782" s="10"/>
      <c r="K782" s="10"/>
      <c r="L782" s="10"/>
      <c r="M782" s="10"/>
      <c r="N782" s="10"/>
      <c r="O782" s="10"/>
      <c r="P782" s="10"/>
      <c r="Q782" s="33"/>
    </row>
    <row r="783">
      <c r="A783" s="10"/>
      <c r="B783" s="10"/>
      <c r="C783" s="10"/>
      <c r="D783" s="10"/>
      <c r="E783" s="10"/>
      <c r="F783" s="10"/>
      <c r="G783" s="10"/>
      <c r="H783" s="10"/>
      <c r="I783" s="10"/>
      <c r="J783" s="10"/>
      <c r="K783" s="10"/>
      <c r="L783" s="10"/>
      <c r="M783" s="10"/>
      <c r="N783" s="10"/>
      <c r="O783" s="10"/>
      <c r="P783" s="10"/>
      <c r="Q783" s="33"/>
    </row>
    <row r="784">
      <c r="A784" s="10"/>
      <c r="B784" s="10"/>
      <c r="C784" s="10"/>
      <c r="D784" s="10"/>
      <c r="E784" s="10"/>
      <c r="F784" s="10"/>
      <c r="G784" s="10"/>
      <c r="H784" s="10"/>
      <c r="I784" s="10"/>
      <c r="J784" s="10"/>
      <c r="K784" s="10"/>
      <c r="L784" s="10"/>
      <c r="M784" s="10"/>
      <c r="N784" s="10"/>
      <c r="O784" s="10"/>
      <c r="P784" s="10"/>
      <c r="Q784" s="33"/>
    </row>
    <row r="785">
      <c r="A785" s="10"/>
      <c r="B785" s="10"/>
      <c r="C785" s="10"/>
      <c r="D785" s="10"/>
      <c r="E785" s="10"/>
      <c r="F785" s="10"/>
      <c r="G785" s="10"/>
      <c r="H785" s="10"/>
      <c r="I785" s="10"/>
      <c r="J785" s="10"/>
      <c r="K785" s="10"/>
      <c r="L785" s="10"/>
      <c r="M785" s="10"/>
      <c r="N785" s="10"/>
      <c r="O785" s="10"/>
      <c r="P785" s="10"/>
      <c r="Q785" s="33"/>
    </row>
    <row r="786">
      <c r="A786" s="10"/>
      <c r="B786" s="10"/>
      <c r="C786" s="10"/>
      <c r="D786" s="10"/>
      <c r="E786" s="10"/>
      <c r="F786" s="10"/>
      <c r="G786" s="10"/>
      <c r="H786" s="10"/>
      <c r="I786" s="10"/>
      <c r="J786" s="10"/>
      <c r="K786" s="10"/>
      <c r="L786" s="10"/>
      <c r="M786" s="10"/>
      <c r="N786" s="10"/>
      <c r="O786" s="10"/>
      <c r="P786" s="10"/>
      <c r="Q786" s="33"/>
    </row>
    <row r="787">
      <c r="A787" s="10"/>
      <c r="B787" s="10"/>
      <c r="C787" s="10"/>
      <c r="D787" s="10"/>
      <c r="E787" s="10"/>
      <c r="F787" s="10"/>
      <c r="G787" s="10"/>
      <c r="H787" s="10"/>
      <c r="I787" s="10"/>
      <c r="J787" s="10"/>
      <c r="K787" s="10"/>
      <c r="L787" s="10"/>
      <c r="M787" s="10"/>
      <c r="N787" s="10"/>
      <c r="O787" s="10"/>
      <c r="P787" s="10"/>
      <c r="Q787" s="33"/>
    </row>
    <row r="788">
      <c r="A788" s="10"/>
      <c r="B788" s="10"/>
      <c r="C788" s="10"/>
      <c r="D788" s="10"/>
      <c r="E788" s="10"/>
      <c r="F788" s="10"/>
      <c r="G788" s="10"/>
      <c r="H788" s="10"/>
      <c r="I788" s="10"/>
      <c r="J788" s="10"/>
      <c r="K788" s="10"/>
      <c r="L788" s="10"/>
      <c r="M788" s="10"/>
      <c r="N788" s="10"/>
      <c r="O788" s="10"/>
      <c r="P788" s="10"/>
      <c r="Q788" s="33"/>
    </row>
    <row r="789">
      <c r="A789" s="10"/>
      <c r="B789" s="10"/>
      <c r="C789" s="10"/>
      <c r="D789" s="10"/>
      <c r="E789" s="10"/>
      <c r="F789" s="10"/>
      <c r="G789" s="10"/>
      <c r="H789" s="10"/>
      <c r="I789" s="10"/>
      <c r="J789" s="10"/>
      <c r="K789" s="10"/>
      <c r="L789" s="10"/>
      <c r="M789" s="10"/>
      <c r="N789" s="10"/>
      <c r="O789" s="10"/>
      <c r="P789" s="10"/>
      <c r="Q789" s="33"/>
    </row>
    <row r="790">
      <c r="A790" s="10"/>
      <c r="B790" s="10"/>
      <c r="C790" s="10"/>
      <c r="D790" s="10"/>
      <c r="E790" s="10"/>
      <c r="F790" s="10"/>
      <c r="G790" s="10"/>
      <c r="H790" s="10"/>
      <c r="I790" s="10"/>
      <c r="J790" s="10"/>
      <c r="K790" s="10"/>
      <c r="L790" s="10"/>
      <c r="M790" s="10"/>
      <c r="N790" s="10"/>
      <c r="O790" s="10"/>
      <c r="P790" s="10"/>
      <c r="Q790" s="33"/>
    </row>
    <row r="791">
      <c r="A791" s="10"/>
      <c r="B791" s="10"/>
      <c r="C791" s="10"/>
      <c r="D791" s="10"/>
      <c r="E791" s="10"/>
      <c r="F791" s="10"/>
      <c r="G791" s="10"/>
      <c r="H791" s="10"/>
      <c r="I791" s="10"/>
      <c r="J791" s="10"/>
      <c r="K791" s="10"/>
      <c r="L791" s="10"/>
      <c r="M791" s="10"/>
      <c r="N791" s="10"/>
      <c r="O791" s="10"/>
      <c r="P791" s="10"/>
      <c r="Q791" s="33"/>
    </row>
    <row r="792">
      <c r="A792" s="10"/>
      <c r="B792" s="10"/>
      <c r="C792" s="10"/>
      <c r="D792" s="10"/>
      <c r="E792" s="10"/>
      <c r="F792" s="10"/>
      <c r="G792" s="10"/>
      <c r="H792" s="10"/>
      <c r="I792" s="10"/>
      <c r="J792" s="10"/>
      <c r="K792" s="10"/>
      <c r="L792" s="10"/>
      <c r="M792" s="10"/>
      <c r="N792" s="10"/>
      <c r="O792" s="10"/>
      <c r="P792" s="10"/>
      <c r="Q792" s="33"/>
    </row>
    <row r="793">
      <c r="A793" s="10"/>
      <c r="B793" s="10"/>
      <c r="C793" s="10"/>
      <c r="D793" s="10"/>
      <c r="E793" s="10"/>
      <c r="F793" s="10"/>
      <c r="G793" s="10"/>
      <c r="H793" s="10"/>
      <c r="I793" s="10"/>
      <c r="J793" s="10"/>
      <c r="K793" s="10"/>
      <c r="L793" s="10"/>
      <c r="M793" s="10"/>
      <c r="N793" s="10"/>
      <c r="O793" s="10"/>
      <c r="P793" s="10"/>
      <c r="Q793" s="33"/>
    </row>
    <row r="794">
      <c r="A794" s="10"/>
      <c r="B794" s="10"/>
      <c r="C794" s="10"/>
      <c r="D794" s="10"/>
      <c r="E794" s="10"/>
      <c r="F794" s="10"/>
      <c r="G794" s="10"/>
      <c r="H794" s="10"/>
      <c r="I794" s="10"/>
      <c r="J794" s="10"/>
      <c r="K794" s="10"/>
      <c r="L794" s="10"/>
      <c r="M794" s="10"/>
      <c r="N794" s="10"/>
      <c r="O794" s="10"/>
      <c r="P794" s="10"/>
      <c r="Q794" s="33"/>
    </row>
    <row r="795">
      <c r="A795" s="10"/>
      <c r="B795" s="10"/>
      <c r="C795" s="10"/>
      <c r="D795" s="10"/>
      <c r="E795" s="10"/>
      <c r="F795" s="10"/>
      <c r="G795" s="10"/>
      <c r="H795" s="10"/>
      <c r="I795" s="10"/>
      <c r="J795" s="10"/>
      <c r="K795" s="10"/>
      <c r="L795" s="10"/>
      <c r="M795" s="10"/>
      <c r="N795" s="10"/>
      <c r="O795" s="10"/>
      <c r="P795" s="10"/>
      <c r="Q795" s="33"/>
    </row>
    <row r="796">
      <c r="A796" s="10"/>
      <c r="B796" s="10"/>
      <c r="C796" s="10"/>
      <c r="D796" s="10"/>
      <c r="E796" s="10"/>
      <c r="F796" s="10"/>
      <c r="G796" s="10"/>
      <c r="H796" s="10"/>
      <c r="I796" s="10"/>
      <c r="J796" s="10"/>
      <c r="K796" s="10"/>
      <c r="L796" s="10"/>
      <c r="M796" s="10"/>
      <c r="N796" s="10"/>
      <c r="O796" s="10"/>
      <c r="P796" s="10"/>
      <c r="Q796" s="33"/>
    </row>
    <row r="797">
      <c r="A797" s="10"/>
      <c r="B797" s="10"/>
      <c r="C797" s="10"/>
      <c r="D797" s="10"/>
      <c r="E797" s="10"/>
      <c r="F797" s="10"/>
      <c r="G797" s="10"/>
      <c r="H797" s="10"/>
      <c r="I797" s="10"/>
      <c r="J797" s="10"/>
      <c r="K797" s="10"/>
      <c r="L797" s="10"/>
      <c r="M797" s="10"/>
      <c r="N797" s="10"/>
      <c r="O797" s="10"/>
      <c r="P797" s="10"/>
      <c r="Q797" s="33"/>
    </row>
    <row r="798">
      <c r="A798" s="10"/>
      <c r="B798" s="10"/>
      <c r="C798" s="10"/>
      <c r="D798" s="10"/>
      <c r="E798" s="10"/>
      <c r="F798" s="10"/>
      <c r="G798" s="10"/>
      <c r="H798" s="10"/>
      <c r="I798" s="10"/>
      <c r="J798" s="10"/>
      <c r="K798" s="10"/>
      <c r="L798" s="10"/>
      <c r="M798" s="10"/>
      <c r="N798" s="10"/>
      <c r="O798" s="10"/>
      <c r="P798" s="10"/>
      <c r="Q798" s="33"/>
    </row>
    <row r="799">
      <c r="A799" s="10"/>
      <c r="B799" s="10"/>
      <c r="C799" s="10"/>
      <c r="D799" s="10"/>
      <c r="E799" s="10"/>
      <c r="F799" s="10"/>
      <c r="G799" s="10"/>
      <c r="H799" s="10"/>
      <c r="I799" s="10"/>
      <c r="J799" s="10"/>
      <c r="K799" s="10"/>
      <c r="L799" s="10"/>
      <c r="M799" s="10"/>
      <c r="N799" s="10"/>
      <c r="O799" s="10"/>
      <c r="P799" s="10"/>
      <c r="Q799" s="33"/>
    </row>
    <row r="800">
      <c r="A800" s="10"/>
      <c r="B800" s="10"/>
      <c r="C800" s="10"/>
      <c r="D800" s="10"/>
      <c r="E800" s="10"/>
      <c r="F800" s="10"/>
      <c r="G800" s="10"/>
      <c r="H800" s="10"/>
      <c r="I800" s="10"/>
      <c r="J800" s="10"/>
      <c r="K800" s="10"/>
      <c r="L800" s="10"/>
      <c r="M800" s="10"/>
      <c r="N800" s="10"/>
      <c r="O800" s="10"/>
      <c r="P800" s="10"/>
      <c r="Q800" s="33"/>
    </row>
    <row r="801">
      <c r="A801" s="10"/>
      <c r="B801" s="10"/>
      <c r="C801" s="10"/>
      <c r="D801" s="10"/>
      <c r="E801" s="10"/>
      <c r="F801" s="10"/>
      <c r="G801" s="10"/>
      <c r="H801" s="10"/>
      <c r="I801" s="10"/>
      <c r="J801" s="10"/>
      <c r="K801" s="10"/>
      <c r="L801" s="10"/>
      <c r="M801" s="10"/>
      <c r="N801" s="10"/>
      <c r="O801" s="10"/>
      <c r="P801" s="10"/>
      <c r="Q801" s="33"/>
    </row>
    <row r="802">
      <c r="A802" s="10"/>
      <c r="B802" s="10"/>
      <c r="C802" s="10"/>
      <c r="D802" s="10"/>
      <c r="E802" s="10"/>
      <c r="F802" s="10"/>
      <c r="G802" s="10"/>
      <c r="H802" s="10"/>
      <c r="I802" s="10"/>
      <c r="J802" s="10"/>
      <c r="K802" s="10"/>
      <c r="L802" s="10"/>
      <c r="M802" s="10"/>
      <c r="N802" s="10"/>
      <c r="O802" s="10"/>
      <c r="P802" s="10"/>
      <c r="Q802" s="33"/>
    </row>
    <row r="803">
      <c r="A803" s="10"/>
      <c r="B803" s="10"/>
      <c r="C803" s="10"/>
      <c r="D803" s="10"/>
      <c r="E803" s="10"/>
      <c r="F803" s="10"/>
      <c r="G803" s="10"/>
      <c r="H803" s="10"/>
      <c r="I803" s="10"/>
      <c r="J803" s="10"/>
      <c r="K803" s="10"/>
      <c r="L803" s="10"/>
      <c r="M803" s="10"/>
      <c r="N803" s="10"/>
      <c r="O803" s="10"/>
      <c r="P803" s="10"/>
      <c r="Q803" s="33"/>
    </row>
    <row r="804">
      <c r="A804" s="10"/>
      <c r="B804" s="10"/>
      <c r="C804" s="10"/>
      <c r="D804" s="10"/>
      <c r="E804" s="10"/>
      <c r="F804" s="10"/>
      <c r="G804" s="10"/>
      <c r="H804" s="10"/>
      <c r="I804" s="10"/>
      <c r="J804" s="10"/>
      <c r="K804" s="10"/>
      <c r="L804" s="10"/>
      <c r="M804" s="10"/>
      <c r="N804" s="10"/>
      <c r="O804" s="10"/>
      <c r="P804" s="10"/>
      <c r="Q804" s="33"/>
    </row>
    <row r="805">
      <c r="A805" s="10"/>
      <c r="B805" s="10"/>
      <c r="C805" s="10"/>
      <c r="D805" s="10"/>
      <c r="E805" s="10"/>
      <c r="F805" s="10"/>
      <c r="G805" s="10"/>
      <c r="H805" s="10"/>
      <c r="I805" s="10"/>
      <c r="J805" s="10"/>
      <c r="K805" s="10"/>
      <c r="L805" s="10"/>
      <c r="M805" s="10"/>
      <c r="N805" s="10"/>
      <c r="O805" s="10"/>
      <c r="P805" s="10"/>
      <c r="Q805" s="33"/>
    </row>
    <row r="806">
      <c r="A806" s="10"/>
      <c r="B806" s="10"/>
      <c r="C806" s="10"/>
      <c r="D806" s="10"/>
      <c r="E806" s="10"/>
      <c r="F806" s="10"/>
      <c r="G806" s="10"/>
      <c r="H806" s="10"/>
      <c r="I806" s="10"/>
      <c r="J806" s="10"/>
      <c r="K806" s="10"/>
      <c r="L806" s="10"/>
      <c r="M806" s="10"/>
      <c r="N806" s="10"/>
      <c r="O806" s="10"/>
      <c r="P806" s="10"/>
      <c r="Q806" s="33"/>
    </row>
    <row r="807">
      <c r="A807" s="10"/>
      <c r="B807" s="10"/>
      <c r="C807" s="10"/>
      <c r="D807" s="10"/>
      <c r="E807" s="10"/>
      <c r="F807" s="10"/>
      <c r="G807" s="10"/>
      <c r="H807" s="10"/>
      <c r="I807" s="10"/>
      <c r="J807" s="10"/>
      <c r="K807" s="10"/>
      <c r="L807" s="10"/>
      <c r="M807" s="10"/>
      <c r="N807" s="10"/>
      <c r="O807" s="10"/>
      <c r="P807" s="10"/>
      <c r="Q807" s="33"/>
    </row>
    <row r="808">
      <c r="A808" s="10"/>
      <c r="B808" s="10"/>
      <c r="C808" s="10"/>
      <c r="D808" s="10"/>
      <c r="E808" s="10"/>
      <c r="F808" s="10"/>
      <c r="G808" s="10"/>
      <c r="H808" s="10"/>
      <c r="I808" s="10"/>
      <c r="J808" s="10"/>
      <c r="K808" s="10"/>
      <c r="L808" s="10"/>
      <c r="M808" s="10"/>
      <c r="N808" s="10"/>
      <c r="O808" s="10"/>
      <c r="P808" s="10"/>
      <c r="Q808" s="33"/>
    </row>
    <row r="809">
      <c r="A809" s="10"/>
      <c r="B809" s="10"/>
      <c r="C809" s="10"/>
      <c r="D809" s="10"/>
      <c r="E809" s="10"/>
      <c r="F809" s="10"/>
      <c r="G809" s="10"/>
      <c r="H809" s="10"/>
      <c r="I809" s="10"/>
      <c r="J809" s="10"/>
      <c r="K809" s="10"/>
      <c r="L809" s="10"/>
      <c r="M809" s="10"/>
      <c r="N809" s="10"/>
      <c r="O809" s="10"/>
      <c r="P809" s="10"/>
      <c r="Q809" s="33"/>
    </row>
    <row r="810">
      <c r="A810" s="10"/>
      <c r="B810" s="10"/>
      <c r="C810" s="10"/>
      <c r="D810" s="10"/>
      <c r="E810" s="10"/>
      <c r="F810" s="10"/>
      <c r="G810" s="10"/>
      <c r="H810" s="10"/>
      <c r="I810" s="10"/>
      <c r="J810" s="10"/>
      <c r="K810" s="10"/>
      <c r="L810" s="10"/>
      <c r="M810" s="10"/>
      <c r="N810" s="10"/>
      <c r="O810" s="10"/>
      <c r="P810" s="10"/>
      <c r="Q810" s="33"/>
    </row>
    <row r="811">
      <c r="A811" s="10"/>
      <c r="B811" s="10"/>
      <c r="C811" s="10"/>
      <c r="D811" s="10"/>
      <c r="E811" s="10"/>
      <c r="F811" s="10"/>
      <c r="G811" s="10"/>
      <c r="H811" s="10"/>
      <c r="I811" s="10"/>
      <c r="J811" s="10"/>
      <c r="K811" s="10"/>
      <c r="L811" s="10"/>
      <c r="M811" s="10"/>
      <c r="N811" s="10"/>
      <c r="O811" s="10"/>
      <c r="P811" s="10"/>
      <c r="Q811" s="33"/>
    </row>
    <row r="812">
      <c r="A812" s="10"/>
      <c r="B812" s="10"/>
      <c r="C812" s="10"/>
      <c r="D812" s="10"/>
      <c r="E812" s="10"/>
      <c r="F812" s="10"/>
      <c r="G812" s="10"/>
      <c r="H812" s="10"/>
      <c r="I812" s="10"/>
      <c r="J812" s="10"/>
      <c r="K812" s="10"/>
      <c r="L812" s="10"/>
      <c r="M812" s="10"/>
      <c r="N812" s="10"/>
      <c r="O812" s="10"/>
      <c r="P812" s="10"/>
      <c r="Q812" s="33"/>
    </row>
    <row r="813">
      <c r="A813" s="10"/>
      <c r="B813" s="10"/>
      <c r="C813" s="10"/>
      <c r="D813" s="10"/>
      <c r="E813" s="10"/>
      <c r="F813" s="10"/>
      <c r="G813" s="10"/>
      <c r="H813" s="10"/>
      <c r="I813" s="10"/>
      <c r="J813" s="10"/>
      <c r="K813" s="10"/>
      <c r="L813" s="10"/>
      <c r="M813" s="10"/>
      <c r="N813" s="10"/>
      <c r="O813" s="10"/>
      <c r="P813" s="10"/>
      <c r="Q813" s="33"/>
    </row>
    <row r="814">
      <c r="A814" s="10"/>
      <c r="B814" s="10"/>
      <c r="C814" s="10"/>
      <c r="D814" s="10"/>
      <c r="E814" s="10"/>
      <c r="F814" s="10"/>
      <c r="G814" s="10"/>
      <c r="H814" s="10"/>
      <c r="I814" s="10"/>
      <c r="J814" s="10"/>
      <c r="K814" s="10"/>
      <c r="L814" s="10"/>
      <c r="M814" s="10"/>
      <c r="N814" s="10"/>
      <c r="O814" s="10"/>
      <c r="P814" s="10"/>
      <c r="Q814" s="33"/>
    </row>
    <row r="815">
      <c r="A815" s="10"/>
      <c r="B815" s="10"/>
      <c r="C815" s="10"/>
      <c r="D815" s="10"/>
      <c r="E815" s="10"/>
      <c r="F815" s="10"/>
      <c r="G815" s="10"/>
      <c r="H815" s="10"/>
      <c r="I815" s="10"/>
      <c r="J815" s="10"/>
      <c r="K815" s="10"/>
      <c r="L815" s="10"/>
      <c r="M815" s="10"/>
      <c r="N815" s="10"/>
      <c r="O815" s="10"/>
      <c r="P815" s="10"/>
      <c r="Q815" s="33"/>
    </row>
    <row r="816">
      <c r="A816" s="10"/>
      <c r="B816" s="10"/>
      <c r="C816" s="10"/>
      <c r="D816" s="10"/>
      <c r="E816" s="10"/>
      <c r="F816" s="10"/>
      <c r="G816" s="10"/>
      <c r="H816" s="10"/>
      <c r="I816" s="10"/>
      <c r="J816" s="10"/>
      <c r="K816" s="10"/>
      <c r="L816" s="10"/>
      <c r="M816" s="10"/>
      <c r="N816" s="10"/>
      <c r="O816" s="10"/>
      <c r="P816" s="10"/>
      <c r="Q816" s="33"/>
    </row>
    <row r="817">
      <c r="A817" s="10"/>
      <c r="B817" s="10"/>
      <c r="C817" s="10"/>
      <c r="D817" s="10"/>
      <c r="E817" s="10"/>
      <c r="F817" s="10"/>
      <c r="G817" s="10"/>
      <c r="H817" s="10"/>
      <c r="I817" s="10"/>
      <c r="J817" s="10"/>
      <c r="K817" s="10"/>
      <c r="L817" s="10"/>
      <c r="M817" s="10"/>
      <c r="N817" s="10"/>
      <c r="O817" s="10"/>
      <c r="P817" s="10"/>
      <c r="Q817" s="33"/>
    </row>
    <row r="818">
      <c r="A818" s="10"/>
      <c r="B818" s="10"/>
      <c r="C818" s="10"/>
      <c r="D818" s="10"/>
      <c r="E818" s="10"/>
      <c r="F818" s="10"/>
      <c r="G818" s="10"/>
      <c r="H818" s="10"/>
      <c r="I818" s="10"/>
      <c r="J818" s="10"/>
      <c r="K818" s="10"/>
      <c r="L818" s="10"/>
      <c r="M818" s="10"/>
      <c r="N818" s="10"/>
      <c r="O818" s="10"/>
      <c r="P818" s="10"/>
      <c r="Q818" s="33"/>
    </row>
    <row r="819">
      <c r="A819" s="10"/>
      <c r="B819" s="10"/>
      <c r="C819" s="10"/>
      <c r="D819" s="10"/>
      <c r="E819" s="10"/>
      <c r="F819" s="10"/>
      <c r="G819" s="10"/>
      <c r="H819" s="10"/>
      <c r="I819" s="10"/>
      <c r="J819" s="10"/>
      <c r="K819" s="10"/>
      <c r="L819" s="10"/>
      <c r="M819" s="10"/>
      <c r="N819" s="10"/>
      <c r="O819" s="10"/>
      <c r="P819" s="10"/>
      <c r="Q819" s="33"/>
    </row>
    <row r="820">
      <c r="A820" s="10"/>
      <c r="B820" s="10"/>
      <c r="C820" s="10"/>
      <c r="D820" s="10"/>
      <c r="E820" s="10"/>
      <c r="F820" s="10"/>
      <c r="G820" s="10"/>
      <c r="H820" s="10"/>
      <c r="I820" s="10"/>
      <c r="J820" s="10"/>
      <c r="K820" s="10"/>
      <c r="L820" s="10"/>
      <c r="M820" s="10"/>
      <c r="N820" s="10"/>
      <c r="O820" s="10"/>
      <c r="P820" s="10"/>
      <c r="Q820" s="33"/>
    </row>
    <row r="821">
      <c r="A821" s="10"/>
      <c r="B821" s="10"/>
      <c r="C821" s="10"/>
      <c r="D821" s="10"/>
      <c r="E821" s="10"/>
      <c r="F821" s="10"/>
      <c r="G821" s="10"/>
      <c r="H821" s="10"/>
      <c r="I821" s="10"/>
      <c r="J821" s="10"/>
      <c r="K821" s="10"/>
      <c r="L821" s="10"/>
      <c r="M821" s="10"/>
      <c r="N821" s="10"/>
      <c r="O821" s="10"/>
      <c r="P821" s="10"/>
      <c r="Q821" s="33"/>
    </row>
    <row r="822">
      <c r="A822" s="10"/>
      <c r="B822" s="10"/>
      <c r="C822" s="10"/>
      <c r="D822" s="10"/>
      <c r="E822" s="10"/>
      <c r="F822" s="10"/>
      <c r="G822" s="10"/>
      <c r="H822" s="10"/>
      <c r="I822" s="10"/>
      <c r="J822" s="10"/>
      <c r="K822" s="10"/>
      <c r="L822" s="10"/>
      <c r="M822" s="10"/>
      <c r="N822" s="10"/>
      <c r="O822" s="10"/>
      <c r="P822" s="10"/>
      <c r="Q822" s="33"/>
    </row>
    <row r="823">
      <c r="A823" s="10"/>
      <c r="B823" s="10"/>
      <c r="C823" s="10"/>
      <c r="D823" s="10"/>
      <c r="E823" s="10"/>
      <c r="F823" s="10"/>
      <c r="G823" s="10"/>
      <c r="H823" s="10"/>
      <c r="I823" s="10"/>
      <c r="J823" s="10"/>
      <c r="K823" s="10"/>
      <c r="L823" s="10"/>
      <c r="M823" s="10"/>
      <c r="N823" s="10"/>
      <c r="O823" s="10"/>
      <c r="P823" s="10"/>
      <c r="Q823" s="33"/>
    </row>
    <row r="824">
      <c r="A824" s="10"/>
      <c r="B824" s="10"/>
      <c r="C824" s="10"/>
      <c r="D824" s="10"/>
      <c r="E824" s="10"/>
      <c r="F824" s="10"/>
      <c r="G824" s="10"/>
      <c r="H824" s="10"/>
      <c r="I824" s="10"/>
      <c r="J824" s="10"/>
      <c r="K824" s="10"/>
      <c r="L824" s="10"/>
      <c r="M824" s="10"/>
      <c r="N824" s="10"/>
      <c r="O824" s="10"/>
      <c r="P824" s="10"/>
      <c r="Q824" s="33"/>
    </row>
    <row r="825">
      <c r="A825" s="10"/>
      <c r="B825" s="10"/>
      <c r="C825" s="10"/>
      <c r="D825" s="10"/>
      <c r="E825" s="10"/>
      <c r="F825" s="10"/>
      <c r="G825" s="10"/>
      <c r="H825" s="10"/>
      <c r="I825" s="10"/>
      <c r="J825" s="10"/>
      <c r="K825" s="10"/>
      <c r="L825" s="10"/>
      <c r="M825" s="10"/>
      <c r="N825" s="10"/>
      <c r="O825" s="10"/>
      <c r="P825" s="10"/>
      <c r="Q825" s="33"/>
    </row>
    <row r="826">
      <c r="A826" s="10"/>
      <c r="B826" s="10"/>
      <c r="C826" s="10"/>
      <c r="D826" s="10"/>
      <c r="E826" s="10"/>
      <c r="F826" s="10"/>
      <c r="G826" s="10"/>
      <c r="H826" s="10"/>
      <c r="I826" s="10"/>
      <c r="J826" s="10"/>
      <c r="K826" s="10"/>
      <c r="L826" s="10"/>
      <c r="M826" s="10"/>
      <c r="N826" s="10"/>
      <c r="O826" s="10"/>
      <c r="P826" s="10"/>
      <c r="Q826" s="33"/>
    </row>
    <row r="827">
      <c r="A827" s="10"/>
      <c r="B827" s="10"/>
      <c r="C827" s="10"/>
      <c r="D827" s="10"/>
      <c r="E827" s="10"/>
      <c r="F827" s="10"/>
      <c r="G827" s="10"/>
      <c r="H827" s="10"/>
      <c r="I827" s="10"/>
      <c r="J827" s="10"/>
      <c r="K827" s="10"/>
      <c r="L827" s="10"/>
      <c r="M827" s="10"/>
      <c r="N827" s="10"/>
      <c r="O827" s="10"/>
      <c r="P827" s="10"/>
      <c r="Q827" s="33"/>
    </row>
    <row r="828">
      <c r="A828" s="10"/>
      <c r="B828" s="10"/>
      <c r="C828" s="10"/>
      <c r="D828" s="10"/>
      <c r="E828" s="10"/>
      <c r="F828" s="10"/>
      <c r="G828" s="10"/>
      <c r="H828" s="10"/>
      <c r="I828" s="10"/>
      <c r="J828" s="10"/>
      <c r="K828" s="10"/>
      <c r="L828" s="10"/>
      <c r="M828" s="10"/>
      <c r="N828" s="10"/>
      <c r="O828" s="10"/>
      <c r="P828" s="10"/>
      <c r="Q828" s="33"/>
    </row>
    <row r="829">
      <c r="A829" s="10"/>
      <c r="B829" s="10"/>
      <c r="C829" s="10"/>
      <c r="D829" s="10"/>
      <c r="E829" s="10"/>
      <c r="F829" s="10"/>
      <c r="G829" s="10"/>
      <c r="H829" s="10"/>
      <c r="I829" s="10"/>
      <c r="J829" s="10"/>
      <c r="K829" s="10"/>
      <c r="L829" s="10"/>
      <c r="M829" s="10"/>
      <c r="N829" s="10"/>
      <c r="O829" s="10"/>
      <c r="P829" s="10"/>
      <c r="Q829" s="33"/>
    </row>
    <row r="830">
      <c r="A830" s="10"/>
      <c r="B830" s="10"/>
      <c r="C830" s="10"/>
      <c r="D830" s="10"/>
      <c r="E830" s="10"/>
      <c r="F830" s="10"/>
      <c r="G830" s="10"/>
      <c r="H830" s="10"/>
      <c r="I830" s="10"/>
      <c r="J830" s="10"/>
      <c r="K830" s="10"/>
      <c r="L830" s="10"/>
      <c r="M830" s="10"/>
      <c r="N830" s="10"/>
      <c r="O830" s="10"/>
      <c r="P830" s="10"/>
      <c r="Q830" s="33"/>
    </row>
    <row r="831">
      <c r="A831" s="10"/>
      <c r="B831" s="10"/>
      <c r="C831" s="10"/>
      <c r="D831" s="10"/>
      <c r="E831" s="10"/>
      <c r="F831" s="10"/>
      <c r="G831" s="10"/>
      <c r="H831" s="10"/>
      <c r="I831" s="10"/>
      <c r="J831" s="10"/>
      <c r="K831" s="10"/>
      <c r="L831" s="10"/>
      <c r="M831" s="10"/>
      <c r="N831" s="10"/>
      <c r="O831" s="10"/>
      <c r="P831" s="10"/>
      <c r="Q831" s="33"/>
    </row>
    <row r="832">
      <c r="A832" s="10"/>
      <c r="B832" s="10"/>
      <c r="C832" s="10"/>
      <c r="D832" s="10"/>
      <c r="E832" s="10"/>
      <c r="F832" s="10"/>
      <c r="G832" s="10"/>
      <c r="H832" s="10"/>
      <c r="I832" s="10"/>
      <c r="J832" s="10"/>
      <c r="K832" s="10"/>
      <c r="L832" s="10"/>
      <c r="M832" s="10"/>
      <c r="N832" s="10"/>
      <c r="O832" s="10"/>
      <c r="P832" s="10"/>
      <c r="Q832" s="33"/>
    </row>
    <row r="833">
      <c r="A833" s="10"/>
      <c r="B833" s="10"/>
      <c r="C833" s="10"/>
      <c r="D833" s="10"/>
      <c r="E833" s="10"/>
      <c r="F833" s="10"/>
      <c r="G833" s="10"/>
      <c r="H833" s="10"/>
      <c r="I833" s="10"/>
      <c r="J833" s="10"/>
      <c r="K833" s="10"/>
      <c r="L833" s="10"/>
      <c r="M833" s="10"/>
      <c r="N833" s="10"/>
      <c r="O833" s="10"/>
      <c r="P833" s="10"/>
      <c r="Q833" s="33"/>
    </row>
    <row r="834">
      <c r="A834" s="10"/>
      <c r="B834" s="10"/>
      <c r="C834" s="10"/>
      <c r="D834" s="10"/>
      <c r="E834" s="10"/>
      <c r="F834" s="10"/>
      <c r="G834" s="10"/>
      <c r="H834" s="10"/>
      <c r="I834" s="10"/>
      <c r="J834" s="10"/>
      <c r="K834" s="10"/>
      <c r="L834" s="10"/>
      <c r="M834" s="10"/>
      <c r="N834" s="10"/>
      <c r="O834" s="10"/>
      <c r="P834" s="10"/>
      <c r="Q834" s="33"/>
    </row>
    <row r="835">
      <c r="A835" s="10"/>
      <c r="B835" s="10"/>
      <c r="C835" s="10"/>
      <c r="D835" s="10"/>
      <c r="E835" s="10"/>
      <c r="F835" s="10"/>
      <c r="G835" s="10"/>
      <c r="H835" s="10"/>
      <c r="I835" s="10"/>
      <c r="J835" s="10"/>
      <c r="K835" s="10"/>
      <c r="L835" s="10"/>
      <c r="M835" s="10"/>
      <c r="N835" s="10"/>
      <c r="O835" s="10"/>
      <c r="P835" s="10"/>
      <c r="Q835" s="33"/>
    </row>
    <row r="836">
      <c r="A836" s="10"/>
      <c r="B836" s="10"/>
      <c r="C836" s="10"/>
      <c r="D836" s="10"/>
      <c r="E836" s="10"/>
      <c r="F836" s="10"/>
      <c r="G836" s="10"/>
      <c r="H836" s="10"/>
      <c r="I836" s="10"/>
      <c r="J836" s="10"/>
      <c r="K836" s="10"/>
      <c r="L836" s="10"/>
      <c r="M836" s="10"/>
      <c r="N836" s="10"/>
      <c r="O836" s="10"/>
      <c r="P836" s="10"/>
      <c r="Q836" s="33"/>
    </row>
    <row r="837">
      <c r="A837" s="10"/>
      <c r="B837" s="10"/>
      <c r="C837" s="10"/>
      <c r="D837" s="10"/>
      <c r="E837" s="10"/>
      <c r="F837" s="10"/>
      <c r="G837" s="10"/>
      <c r="H837" s="10"/>
      <c r="I837" s="10"/>
      <c r="J837" s="10"/>
      <c r="K837" s="10"/>
      <c r="L837" s="10"/>
      <c r="M837" s="10"/>
      <c r="N837" s="10"/>
      <c r="O837" s="10"/>
      <c r="P837" s="10"/>
      <c r="Q837" s="33"/>
    </row>
    <row r="838">
      <c r="A838" s="10"/>
      <c r="B838" s="10"/>
      <c r="C838" s="10"/>
      <c r="D838" s="10"/>
      <c r="E838" s="10"/>
      <c r="F838" s="10"/>
      <c r="G838" s="10"/>
      <c r="H838" s="10"/>
      <c r="I838" s="10"/>
      <c r="J838" s="10"/>
      <c r="K838" s="10"/>
      <c r="L838" s="10"/>
      <c r="M838" s="10"/>
      <c r="N838" s="10"/>
      <c r="O838" s="10"/>
      <c r="P838" s="10"/>
      <c r="Q838" s="33"/>
    </row>
    <row r="839">
      <c r="A839" s="10"/>
      <c r="B839" s="10"/>
      <c r="C839" s="10"/>
      <c r="D839" s="10"/>
      <c r="E839" s="10"/>
      <c r="F839" s="10"/>
      <c r="G839" s="10"/>
      <c r="H839" s="10"/>
      <c r="I839" s="10"/>
      <c r="J839" s="10"/>
      <c r="K839" s="10"/>
      <c r="L839" s="10"/>
      <c r="M839" s="10"/>
      <c r="N839" s="10"/>
      <c r="O839" s="10"/>
      <c r="P839" s="10"/>
      <c r="Q839" s="33"/>
    </row>
    <row r="840">
      <c r="A840" s="10"/>
      <c r="B840" s="10"/>
      <c r="C840" s="10"/>
      <c r="D840" s="10"/>
      <c r="E840" s="10"/>
      <c r="F840" s="10"/>
      <c r="G840" s="10"/>
      <c r="H840" s="10"/>
      <c r="I840" s="10"/>
      <c r="J840" s="10"/>
      <c r="K840" s="10"/>
      <c r="L840" s="10"/>
      <c r="M840" s="10"/>
      <c r="N840" s="10"/>
      <c r="O840" s="10"/>
      <c r="P840" s="10"/>
      <c r="Q840" s="33"/>
    </row>
    <row r="841">
      <c r="A841" s="10"/>
      <c r="B841" s="10"/>
      <c r="C841" s="10"/>
      <c r="D841" s="10"/>
      <c r="E841" s="10"/>
      <c r="F841" s="10"/>
      <c r="G841" s="10"/>
      <c r="H841" s="10"/>
      <c r="I841" s="10"/>
      <c r="J841" s="10"/>
      <c r="K841" s="10"/>
      <c r="L841" s="10"/>
      <c r="M841" s="10"/>
      <c r="N841" s="10"/>
      <c r="O841" s="10"/>
      <c r="P841" s="10"/>
      <c r="Q841" s="33"/>
    </row>
    <row r="842">
      <c r="A842" s="10"/>
      <c r="B842" s="10"/>
      <c r="C842" s="10"/>
      <c r="D842" s="10"/>
      <c r="E842" s="10"/>
      <c r="F842" s="10"/>
      <c r="G842" s="10"/>
      <c r="H842" s="10"/>
      <c r="I842" s="10"/>
      <c r="J842" s="10"/>
      <c r="K842" s="10"/>
      <c r="L842" s="10"/>
      <c r="M842" s="10"/>
      <c r="N842" s="10"/>
      <c r="O842" s="10"/>
      <c r="P842" s="10"/>
      <c r="Q842" s="33"/>
    </row>
    <row r="843">
      <c r="A843" s="10"/>
      <c r="B843" s="10"/>
      <c r="C843" s="10"/>
      <c r="D843" s="10"/>
      <c r="E843" s="10"/>
      <c r="F843" s="10"/>
      <c r="G843" s="10"/>
      <c r="H843" s="10"/>
      <c r="I843" s="10"/>
      <c r="J843" s="10"/>
      <c r="K843" s="10"/>
      <c r="L843" s="10"/>
      <c r="M843" s="10"/>
      <c r="N843" s="10"/>
      <c r="O843" s="10"/>
      <c r="P843" s="10"/>
      <c r="Q843" s="33"/>
    </row>
    <row r="844">
      <c r="A844" s="10"/>
      <c r="B844" s="10"/>
      <c r="C844" s="10"/>
      <c r="D844" s="10"/>
      <c r="E844" s="10"/>
      <c r="F844" s="10"/>
      <c r="G844" s="10"/>
      <c r="H844" s="10"/>
      <c r="I844" s="10"/>
      <c r="J844" s="10"/>
      <c r="K844" s="10"/>
      <c r="L844" s="10"/>
      <c r="M844" s="10"/>
      <c r="N844" s="10"/>
      <c r="O844" s="10"/>
      <c r="P844" s="10"/>
      <c r="Q844" s="33"/>
    </row>
    <row r="845">
      <c r="A845" s="10"/>
      <c r="B845" s="10"/>
      <c r="C845" s="10"/>
      <c r="D845" s="10"/>
      <c r="E845" s="10"/>
      <c r="F845" s="10"/>
      <c r="G845" s="10"/>
      <c r="H845" s="10"/>
      <c r="I845" s="10"/>
      <c r="J845" s="10"/>
      <c r="K845" s="10"/>
      <c r="L845" s="10"/>
      <c r="M845" s="10"/>
      <c r="N845" s="10"/>
      <c r="O845" s="10"/>
      <c r="P845" s="10"/>
      <c r="Q845" s="33"/>
    </row>
    <row r="846">
      <c r="A846" s="10"/>
      <c r="B846" s="10"/>
      <c r="C846" s="10"/>
      <c r="D846" s="10"/>
      <c r="E846" s="10"/>
      <c r="F846" s="10"/>
      <c r="G846" s="10"/>
      <c r="H846" s="10"/>
      <c r="I846" s="10"/>
      <c r="J846" s="10"/>
      <c r="K846" s="10"/>
      <c r="L846" s="10"/>
      <c r="M846" s="10"/>
      <c r="N846" s="10"/>
      <c r="O846" s="10"/>
      <c r="P846" s="10"/>
      <c r="Q846" s="33"/>
    </row>
    <row r="847">
      <c r="A847" s="10"/>
      <c r="B847" s="10"/>
      <c r="C847" s="10"/>
      <c r="D847" s="10"/>
      <c r="E847" s="10"/>
      <c r="F847" s="10"/>
      <c r="G847" s="10"/>
      <c r="H847" s="10"/>
      <c r="I847" s="10"/>
      <c r="J847" s="10"/>
      <c r="K847" s="10"/>
      <c r="L847" s="10"/>
      <c r="M847" s="10"/>
      <c r="N847" s="10"/>
      <c r="O847" s="10"/>
      <c r="P847" s="10"/>
      <c r="Q847" s="33"/>
    </row>
    <row r="848">
      <c r="A848" s="10"/>
      <c r="B848" s="10"/>
      <c r="C848" s="10"/>
      <c r="D848" s="10"/>
      <c r="E848" s="10"/>
      <c r="F848" s="10"/>
      <c r="G848" s="10"/>
      <c r="H848" s="10"/>
      <c r="I848" s="10"/>
      <c r="J848" s="10"/>
      <c r="K848" s="10"/>
      <c r="L848" s="10"/>
      <c r="M848" s="10"/>
      <c r="N848" s="10"/>
      <c r="O848" s="10"/>
      <c r="P848" s="10"/>
      <c r="Q848" s="33"/>
    </row>
    <row r="849">
      <c r="A849" s="10"/>
      <c r="B849" s="10"/>
      <c r="C849" s="10"/>
      <c r="D849" s="10"/>
      <c r="E849" s="10"/>
      <c r="F849" s="10"/>
      <c r="G849" s="10"/>
      <c r="H849" s="10"/>
      <c r="I849" s="10"/>
      <c r="J849" s="10"/>
      <c r="K849" s="10"/>
      <c r="L849" s="10"/>
      <c r="M849" s="10"/>
      <c r="N849" s="10"/>
      <c r="O849" s="10"/>
      <c r="P849" s="10"/>
      <c r="Q849" s="33"/>
    </row>
    <row r="850">
      <c r="A850" s="10"/>
      <c r="B850" s="10"/>
      <c r="C850" s="10"/>
      <c r="D850" s="10"/>
      <c r="E850" s="10"/>
      <c r="F850" s="10"/>
      <c r="G850" s="10"/>
      <c r="H850" s="10"/>
      <c r="I850" s="10"/>
      <c r="J850" s="10"/>
      <c r="K850" s="10"/>
      <c r="L850" s="10"/>
      <c r="M850" s="10"/>
      <c r="N850" s="10"/>
      <c r="O850" s="10"/>
      <c r="P850" s="10"/>
      <c r="Q850" s="33"/>
    </row>
    <row r="851">
      <c r="A851" s="10"/>
      <c r="B851" s="10"/>
      <c r="C851" s="10"/>
      <c r="D851" s="10"/>
      <c r="E851" s="10"/>
      <c r="F851" s="10"/>
      <c r="G851" s="10"/>
      <c r="H851" s="10"/>
      <c r="I851" s="10"/>
      <c r="J851" s="10"/>
      <c r="K851" s="10"/>
      <c r="L851" s="10"/>
      <c r="M851" s="10"/>
      <c r="N851" s="10"/>
      <c r="O851" s="10"/>
      <c r="P851" s="10"/>
      <c r="Q851" s="33"/>
    </row>
    <row r="852">
      <c r="A852" s="10"/>
      <c r="B852" s="10"/>
      <c r="C852" s="10"/>
      <c r="D852" s="10"/>
      <c r="E852" s="10"/>
      <c r="F852" s="10"/>
      <c r="G852" s="10"/>
      <c r="H852" s="10"/>
      <c r="I852" s="10"/>
      <c r="J852" s="10"/>
      <c r="K852" s="10"/>
      <c r="L852" s="10"/>
      <c r="M852" s="10"/>
      <c r="N852" s="10"/>
      <c r="O852" s="10"/>
      <c r="P852" s="10"/>
      <c r="Q852" s="33"/>
    </row>
    <row r="853">
      <c r="A853" s="10"/>
      <c r="B853" s="10"/>
      <c r="C853" s="10"/>
      <c r="D853" s="10"/>
      <c r="E853" s="10"/>
      <c r="F853" s="10"/>
      <c r="G853" s="10"/>
      <c r="H853" s="10"/>
      <c r="I853" s="10"/>
      <c r="J853" s="10"/>
      <c r="K853" s="10"/>
      <c r="L853" s="10"/>
      <c r="M853" s="10"/>
      <c r="N853" s="10"/>
      <c r="O853" s="10"/>
      <c r="P853" s="10"/>
      <c r="Q853" s="33"/>
    </row>
    <row r="854">
      <c r="A854" s="10"/>
      <c r="B854" s="10"/>
      <c r="C854" s="10"/>
      <c r="D854" s="10"/>
      <c r="E854" s="10"/>
      <c r="F854" s="10"/>
      <c r="G854" s="10"/>
      <c r="H854" s="10"/>
      <c r="I854" s="10"/>
      <c r="J854" s="10"/>
      <c r="K854" s="10"/>
      <c r="L854" s="10"/>
      <c r="M854" s="10"/>
      <c r="N854" s="10"/>
      <c r="O854" s="10"/>
      <c r="P854" s="10"/>
      <c r="Q854" s="33"/>
    </row>
    <row r="855">
      <c r="A855" s="10"/>
      <c r="B855" s="10"/>
      <c r="C855" s="10"/>
      <c r="D855" s="10"/>
      <c r="E855" s="10"/>
      <c r="F855" s="10"/>
      <c r="G855" s="10"/>
      <c r="H855" s="10"/>
      <c r="I855" s="10"/>
      <c r="J855" s="10"/>
      <c r="K855" s="10"/>
      <c r="L855" s="10"/>
      <c r="M855" s="10"/>
      <c r="N855" s="10"/>
      <c r="O855" s="10"/>
      <c r="P855" s="10"/>
      <c r="Q855" s="33"/>
    </row>
    <row r="856">
      <c r="A856" s="10"/>
      <c r="B856" s="10"/>
      <c r="C856" s="10"/>
      <c r="D856" s="10"/>
      <c r="E856" s="10"/>
      <c r="F856" s="10"/>
      <c r="G856" s="10"/>
      <c r="H856" s="10"/>
      <c r="I856" s="10"/>
      <c r="J856" s="10"/>
      <c r="K856" s="10"/>
      <c r="L856" s="10"/>
      <c r="M856" s="10"/>
      <c r="N856" s="10"/>
      <c r="O856" s="10"/>
      <c r="P856" s="10"/>
      <c r="Q856" s="33"/>
    </row>
    <row r="857">
      <c r="A857" s="10"/>
      <c r="B857" s="10"/>
      <c r="C857" s="10"/>
      <c r="D857" s="10"/>
      <c r="E857" s="10"/>
      <c r="F857" s="10"/>
      <c r="G857" s="10"/>
      <c r="H857" s="10"/>
      <c r="I857" s="10"/>
      <c r="J857" s="10"/>
      <c r="K857" s="10"/>
      <c r="L857" s="10"/>
      <c r="M857" s="10"/>
      <c r="N857" s="10"/>
      <c r="O857" s="10"/>
      <c r="P857" s="10"/>
      <c r="Q857" s="33"/>
    </row>
    <row r="858">
      <c r="A858" s="10"/>
      <c r="B858" s="10"/>
      <c r="C858" s="10"/>
      <c r="D858" s="10"/>
      <c r="E858" s="10"/>
      <c r="F858" s="10"/>
      <c r="G858" s="10"/>
      <c r="H858" s="10"/>
      <c r="I858" s="10"/>
      <c r="J858" s="10"/>
      <c r="K858" s="10"/>
      <c r="L858" s="10"/>
      <c r="M858" s="10"/>
      <c r="N858" s="10"/>
      <c r="O858" s="10"/>
      <c r="P858" s="10"/>
      <c r="Q858" s="33"/>
    </row>
    <row r="859">
      <c r="A859" s="10"/>
      <c r="B859" s="10"/>
      <c r="C859" s="10"/>
      <c r="D859" s="10"/>
      <c r="E859" s="10"/>
      <c r="F859" s="10"/>
      <c r="G859" s="10"/>
      <c r="H859" s="10"/>
      <c r="I859" s="10"/>
      <c r="J859" s="10"/>
      <c r="K859" s="10"/>
      <c r="L859" s="10"/>
      <c r="M859" s="10"/>
      <c r="N859" s="10"/>
      <c r="O859" s="10"/>
      <c r="P859" s="10"/>
      <c r="Q859" s="33"/>
    </row>
    <row r="860">
      <c r="A860" s="10"/>
      <c r="B860" s="10"/>
      <c r="C860" s="10"/>
      <c r="D860" s="10"/>
      <c r="E860" s="10"/>
      <c r="F860" s="10"/>
      <c r="G860" s="10"/>
      <c r="H860" s="10"/>
      <c r="I860" s="10"/>
      <c r="J860" s="10"/>
      <c r="K860" s="10"/>
      <c r="L860" s="10"/>
      <c r="M860" s="10"/>
      <c r="N860" s="10"/>
      <c r="O860" s="10"/>
      <c r="P860" s="10"/>
      <c r="Q860" s="33"/>
    </row>
    <row r="861">
      <c r="A861" s="10"/>
      <c r="B861" s="10"/>
      <c r="C861" s="10"/>
      <c r="D861" s="10"/>
      <c r="E861" s="10"/>
      <c r="F861" s="10"/>
      <c r="G861" s="10"/>
      <c r="H861" s="10"/>
      <c r="I861" s="10"/>
      <c r="J861" s="10"/>
      <c r="K861" s="10"/>
      <c r="L861" s="10"/>
      <c r="M861" s="10"/>
      <c r="N861" s="10"/>
      <c r="O861" s="10"/>
      <c r="P861" s="10"/>
      <c r="Q861" s="33"/>
    </row>
    <row r="862">
      <c r="A862" s="10"/>
      <c r="B862" s="10"/>
      <c r="C862" s="10"/>
      <c r="D862" s="10"/>
      <c r="E862" s="10"/>
      <c r="F862" s="10"/>
      <c r="G862" s="10"/>
      <c r="H862" s="10"/>
      <c r="I862" s="10"/>
      <c r="J862" s="10"/>
      <c r="K862" s="10"/>
      <c r="L862" s="10"/>
      <c r="M862" s="10"/>
      <c r="N862" s="10"/>
      <c r="O862" s="10"/>
      <c r="P862" s="10"/>
      <c r="Q862" s="33"/>
    </row>
    <row r="863">
      <c r="A863" s="10"/>
      <c r="B863" s="10"/>
      <c r="C863" s="10"/>
      <c r="D863" s="10"/>
      <c r="E863" s="10"/>
      <c r="F863" s="10"/>
      <c r="G863" s="10"/>
      <c r="H863" s="10"/>
      <c r="I863" s="10"/>
      <c r="J863" s="10"/>
      <c r="K863" s="10"/>
      <c r="L863" s="10"/>
      <c r="M863" s="10"/>
      <c r="N863" s="10"/>
      <c r="O863" s="10"/>
      <c r="P863" s="10"/>
      <c r="Q863" s="33"/>
    </row>
    <row r="864">
      <c r="A864" s="10"/>
      <c r="B864" s="10"/>
      <c r="C864" s="10"/>
      <c r="D864" s="10"/>
      <c r="E864" s="10"/>
      <c r="F864" s="10"/>
      <c r="G864" s="10"/>
      <c r="H864" s="10"/>
      <c r="I864" s="10"/>
      <c r="J864" s="10"/>
      <c r="K864" s="10"/>
      <c r="L864" s="10"/>
      <c r="M864" s="10"/>
      <c r="N864" s="10"/>
      <c r="O864" s="10"/>
      <c r="P864" s="10"/>
      <c r="Q864" s="33"/>
    </row>
    <row r="865">
      <c r="A865" s="10"/>
      <c r="B865" s="10"/>
      <c r="C865" s="10"/>
      <c r="D865" s="10"/>
      <c r="E865" s="10"/>
      <c r="F865" s="10"/>
      <c r="G865" s="10"/>
      <c r="H865" s="10"/>
      <c r="I865" s="10"/>
      <c r="J865" s="10"/>
      <c r="K865" s="10"/>
      <c r="L865" s="10"/>
      <c r="M865" s="10"/>
      <c r="N865" s="10"/>
      <c r="O865" s="10"/>
      <c r="P865" s="10"/>
      <c r="Q865" s="33"/>
    </row>
    <row r="866">
      <c r="A866" s="10"/>
      <c r="B866" s="10"/>
      <c r="C866" s="10"/>
      <c r="D866" s="10"/>
      <c r="E866" s="10"/>
      <c r="F866" s="10"/>
      <c r="G866" s="10"/>
      <c r="H866" s="10"/>
      <c r="I866" s="10"/>
      <c r="J866" s="10"/>
      <c r="K866" s="10"/>
      <c r="L866" s="10"/>
      <c r="M866" s="10"/>
      <c r="N866" s="10"/>
      <c r="O866" s="10"/>
      <c r="P866" s="10"/>
      <c r="Q866" s="33"/>
    </row>
    <row r="867">
      <c r="A867" s="10"/>
      <c r="B867" s="10"/>
      <c r="C867" s="10"/>
      <c r="D867" s="10"/>
      <c r="E867" s="10"/>
      <c r="F867" s="10"/>
      <c r="G867" s="10"/>
      <c r="H867" s="10"/>
      <c r="I867" s="10"/>
      <c r="J867" s="10"/>
      <c r="K867" s="10"/>
      <c r="L867" s="10"/>
      <c r="M867" s="10"/>
      <c r="N867" s="10"/>
      <c r="O867" s="10"/>
      <c r="P867" s="10"/>
      <c r="Q867" s="33"/>
    </row>
    <row r="868">
      <c r="A868" s="10"/>
      <c r="B868" s="10"/>
      <c r="C868" s="10"/>
      <c r="D868" s="10"/>
      <c r="E868" s="10"/>
      <c r="F868" s="10"/>
      <c r="G868" s="10"/>
      <c r="H868" s="10"/>
      <c r="I868" s="10"/>
      <c r="J868" s="10"/>
      <c r="K868" s="10"/>
      <c r="L868" s="10"/>
      <c r="M868" s="10"/>
      <c r="N868" s="10"/>
      <c r="O868" s="10"/>
      <c r="P868" s="10"/>
      <c r="Q868" s="33"/>
    </row>
    <row r="869">
      <c r="A869" s="10"/>
      <c r="B869" s="10"/>
      <c r="C869" s="10"/>
      <c r="D869" s="10"/>
      <c r="E869" s="10"/>
      <c r="F869" s="10"/>
      <c r="G869" s="10"/>
      <c r="H869" s="10"/>
      <c r="I869" s="10"/>
      <c r="J869" s="10"/>
      <c r="K869" s="10"/>
      <c r="L869" s="10"/>
      <c r="M869" s="10"/>
      <c r="N869" s="10"/>
      <c r="O869" s="10"/>
      <c r="P869" s="10"/>
      <c r="Q869" s="33"/>
    </row>
    <row r="870">
      <c r="A870" s="10"/>
      <c r="B870" s="10"/>
      <c r="C870" s="10"/>
      <c r="D870" s="10"/>
      <c r="E870" s="10"/>
      <c r="F870" s="10"/>
      <c r="G870" s="10"/>
      <c r="H870" s="10"/>
      <c r="I870" s="10"/>
      <c r="J870" s="10"/>
      <c r="K870" s="10"/>
      <c r="L870" s="10"/>
      <c r="M870" s="10"/>
      <c r="N870" s="10"/>
      <c r="O870" s="10"/>
      <c r="P870" s="10"/>
      <c r="Q870" s="33"/>
    </row>
    <row r="871">
      <c r="A871" s="10"/>
      <c r="B871" s="10"/>
      <c r="C871" s="10"/>
      <c r="D871" s="10"/>
      <c r="E871" s="10"/>
      <c r="F871" s="10"/>
      <c r="G871" s="10"/>
      <c r="H871" s="10"/>
      <c r="I871" s="10"/>
      <c r="J871" s="10"/>
      <c r="K871" s="10"/>
      <c r="L871" s="10"/>
      <c r="M871" s="10"/>
      <c r="N871" s="10"/>
      <c r="O871" s="10"/>
      <c r="P871" s="10"/>
      <c r="Q871" s="33"/>
    </row>
    <row r="872">
      <c r="A872" s="10"/>
      <c r="B872" s="10"/>
      <c r="C872" s="10"/>
      <c r="D872" s="10"/>
      <c r="E872" s="10"/>
      <c r="F872" s="10"/>
      <c r="G872" s="10"/>
      <c r="H872" s="10"/>
      <c r="I872" s="10"/>
      <c r="J872" s="10"/>
      <c r="K872" s="10"/>
      <c r="L872" s="10"/>
      <c r="M872" s="10"/>
      <c r="N872" s="10"/>
      <c r="O872" s="10"/>
      <c r="P872" s="10"/>
      <c r="Q872" s="33"/>
    </row>
    <row r="873">
      <c r="A873" s="10"/>
      <c r="B873" s="10"/>
      <c r="C873" s="10"/>
      <c r="D873" s="10"/>
      <c r="E873" s="10"/>
      <c r="F873" s="10"/>
      <c r="G873" s="10"/>
      <c r="H873" s="10"/>
      <c r="I873" s="10"/>
      <c r="J873" s="10"/>
      <c r="K873" s="10"/>
      <c r="L873" s="10"/>
      <c r="M873" s="10"/>
      <c r="N873" s="10"/>
      <c r="O873" s="10"/>
      <c r="P873" s="10"/>
      <c r="Q873" s="33"/>
    </row>
    <row r="874">
      <c r="A874" s="10"/>
      <c r="B874" s="10"/>
      <c r="C874" s="10"/>
      <c r="D874" s="10"/>
      <c r="E874" s="10"/>
      <c r="F874" s="10"/>
      <c r="G874" s="10"/>
      <c r="H874" s="10"/>
      <c r="I874" s="10"/>
      <c r="J874" s="10"/>
      <c r="K874" s="10"/>
      <c r="L874" s="10"/>
      <c r="M874" s="10"/>
      <c r="N874" s="10"/>
      <c r="O874" s="10"/>
      <c r="P874" s="10"/>
      <c r="Q874" s="33"/>
    </row>
    <row r="875">
      <c r="A875" s="10"/>
      <c r="B875" s="10"/>
      <c r="C875" s="10"/>
      <c r="D875" s="10"/>
      <c r="E875" s="10"/>
      <c r="F875" s="10"/>
      <c r="G875" s="10"/>
      <c r="H875" s="10"/>
      <c r="I875" s="10"/>
      <c r="J875" s="10"/>
      <c r="K875" s="10"/>
      <c r="L875" s="10"/>
      <c r="M875" s="10"/>
      <c r="N875" s="10"/>
      <c r="O875" s="10"/>
      <c r="P875" s="10"/>
      <c r="Q875" s="33"/>
    </row>
    <row r="876">
      <c r="A876" s="10"/>
      <c r="B876" s="10"/>
      <c r="C876" s="10"/>
      <c r="D876" s="10"/>
      <c r="E876" s="10"/>
      <c r="F876" s="10"/>
      <c r="G876" s="10"/>
      <c r="H876" s="10"/>
      <c r="I876" s="10"/>
      <c r="J876" s="10"/>
      <c r="K876" s="10"/>
      <c r="L876" s="10"/>
      <c r="M876" s="10"/>
      <c r="N876" s="10"/>
      <c r="O876" s="10"/>
      <c r="P876" s="10"/>
      <c r="Q876" s="33"/>
    </row>
    <row r="877">
      <c r="A877" s="10"/>
      <c r="B877" s="10"/>
      <c r="C877" s="10"/>
      <c r="D877" s="10"/>
      <c r="E877" s="10"/>
      <c r="F877" s="10"/>
      <c r="G877" s="10"/>
      <c r="H877" s="10"/>
      <c r="I877" s="10"/>
      <c r="J877" s="10"/>
      <c r="K877" s="10"/>
      <c r="L877" s="10"/>
      <c r="M877" s="10"/>
      <c r="N877" s="10"/>
      <c r="O877" s="10"/>
      <c r="P877" s="10"/>
      <c r="Q877" s="33"/>
    </row>
    <row r="878">
      <c r="A878" s="10"/>
      <c r="B878" s="10"/>
      <c r="C878" s="10"/>
      <c r="D878" s="10"/>
      <c r="E878" s="10"/>
      <c r="F878" s="10"/>
      <c r="G878" s="10"/>
      <c r="H878" s="10"/>
      <c r="I878" s="10"/>
      <c r="J878" s="10"/>
      <c r="K878" s="10"/>
      <c r="L878" s="10"/>
      <c r="M878" s="10"/>
      <c r="N878" s="10"/>
      <c r="O878" s="10"/>
      <c r="P878" s="10"/>
      <c r="Q878" s="33"/>
    </row>
    <row r="879">
      <c r="A879" s="10"/>
      <c r="B879" s="10"/>
      <c r="C879" s="10"/>
      <c r="D879" s="10"/>
      <c r="E879" s="10"/>
      <c r="F879" s="10"/>
      <c r="G879" s="10"/>
      <c r="H879" s="10"/>
      <c r="I879" s="10"/>
      <c r="J879" s="10"/>
      <c r="K879" s="10"/>
      <c r="L879" s="10"/>
      <c r="M879" s="10"/>
      <c r="N879" s="10"/>
      <c r="O879" s="10"/>
      <c r="P879" s="10"/>
      <c r="Q879" s="33"/>
    </row>
    <row r="880">
      <c r="A880" s="10"/>
      <c r="B880" s="10"/>
      <c r="C880" s="10"/>
      <c r="D880" s="10"/>
      <c r="E880" s="10"/>
      <c r="F880" s="10"/>
      <c r="G880" s="10"/>
      <c r="H880" s="10"/>
      <c r="I880" s="10"/>
      <c r="J880" s="10"/>
      <c r="K880" s="10"/>
      <c r="L880" s="10"/>
      <c r="M880" s="10"/>
      <c r="N880" s="10"/>
      <c r="O880" s="10"/>
      <c r="P880" s="10"/>
      <c r="Q880" s="33"/>
    </row>
    <row r="881">
      <c r="A881" s="10"/>
      <c r="B881" s="10"/>
      <c r="C881" s="10"/>
      <c r="D881" s="10"/>
      <c r="E881" s="10"/>
      <c r="F881" s="10"/>
      <c r="G881" s="10"/>
      <c r="H881" s="10"/>
      <c r="I881" s="10"/>
      <c r="J881" s="10"/>
      <c r="K881" s="10"/>
      <c r="L881" s="10"/>
      <c r="M881" s="10"/>
      <c r="N881" s="10"/>
      <c r="O881" s="10"/>
      <c r="P881" s="10"/>
      <c r="Q881" s="33"/>
    </row>
    <row r="882">
      <c r="A882" s="10"/>
      <c r="B882" s="10"/>
      <c r="C882" s="10"/>
      <c r="D882" s="10"/>
      <c r="E882" s="10"/>
      <c r="F882" s="10"/>
      <c r="G882" s="10"/>
      <c r="H882" s="10"/>
      <c r="I882" s="10"/>
      <c r="J882" s="10"/>
      <c r="K882" s="10"/>
      <c r="L882" s="10"/>
      <c r="M882" s="10"/>
      <c r="N882" s="10"/>
      <c r="O882" s="10"/>
      <c r="P882" s="10"/>
      <c r="Q882" s="33"/>
    </row>
    <row r="883">
      <c r="A883" s="10"/>
      <c r="B883" s="10"/>
      <c r="C883" s="10"/>
      <c r="D883" s="10"/>
      <c r="E883" s="10"/>
      <c r="F883" s="10"/>
      <c r="G883" s="10"/>
      <c r="H883" s="10"/>
      <c r="I883" s="10"/>
      <c r="J883" s="10"/>
      <c r="K883" s="10"/>
      <c r="L883" s="10"/>
      <c r="M883" s="10"/>
      <c r="N883" s="10"/>
      <c r="O883" s="10"/>
      <c r="P883" s="10"/>
      <c r="Q883" s="33"/>
    </row>
    <row r="884">
      <c r="A884" s="10"/>
      <c r="B884" s="10"/>
      <c r="C884" s="10"/>
      <c r="D884" s="10"/>
      <c r="E884" s="10"/>
      <c r="F884" s="10"/>
      <c r="G884" s="10"/>
      <c r="H884" s="10"/>
      <c r="I884" s="10"/>
      <c r="J884" s="10"/>
      <c r="K884" s="10"/>
      <c r="L884" s="10"/>
      <c r="M884" s="10"/>
      <c r="N884" s="10"/>
      <c r="O884" s="10"/>
      <c r="P884" s="10"/>
      <c r="Q884" s="33"/>
    </row>
    <row r="885">
      <c r="A885" s="10"/>
      <c r="B885" s="10"/>
      <c r="C885" s="10"/>
      <c r="D885" s="10"/>
      <c r="E885" s="10"/>
      <c r="F885" s="10"/>
      <c r="G885" s="10"/>
      <c r="H885" s="10"/>
      <c r="I885" s="10"/>
      <c r="J885" s="10"/>
      <c r="K885" s="10"/>
      <c r="L885" s="10"/>
      <c r="M885" s="10"/>
      <c r="N885" s="10"/>
      <c r="O885" s="10"/>
      <c r="P885" s="10"/>
      <c r="Q885" s="33"/>
    </row>
    <row r="886">
      <c r="A886" s="10"/>
      <c r="B886" s="10"/>
      <c r="C886" s="10"/>
      <c r="D886" s="10"/>
      <c r="E886" s="10"/>
      <c r="F886" s="10"/>
      <c r="G886" s="10"/>
      <c r="H886" s="10"/>
      <c r="I886" s="10"/>
      <c r="J886" s="10"/>
      <c r="K886" s="10"/>
      <c r="L886" s="10"/>
      <c r="M886" s="10"/>
      <c r="N886" s="10"/>
      <c r="O886" s="10"/>
      <c r="P886" s="10"/>
      <c r="Q886" s="33"/>
    </row>
    <row r="887">
      <c r="A887" s="10"/>
      <c r="B887" s="10"/>
      <c r="C887" s="10"/>
      <c r="D887" s="10"/>
      <c r="E887" s="10"/>
      <c r="F887" s="10"/>
      <c r="G887" s="10"/>
      <c r="H887" s="10"/>
      <c r="I887" s="10"/>
      <c r="J887" s="10"/>
      <c r="K887" s="10"/>
      <c r="L887" s="10"/>
      <c r="M887" s="10"/>
      <c r="N887" s="10"/>
      <c r="O887" s="10"/>
      <c r="P887" s="10"/>
      <c r="Q887" s="33"/>
    </row>
    <row r="888">
      <c r="A888" s="10"/>
      <c r="B888" s="10"/>
      <c r="C888" s="10"/>
      <c r="D888" s="10"/>
      <c r="E888" s="10"/>
      <c r="F888" s="10"/>
      <c r="G888" s="10"/>
      <c r="H888" s="10"/>
      <c r="I888" s="10"/>
      <c r="J888" s="10"/>
      <c r="K888" s="10"/>
      <c r="L888" s="10"/>
      <c r="M888" s="10"/>
      <c r="N888" s="10"/>
      <c r="O888" s="10"/>
      <c r="P888" s="10"/>
      <c r="Q888" s="33"/>
    </row>
    <row r="889">
      <c r="A889" s="10"/>
      <c r="B889" s="10"/>
      <c r="C889" s="10"/>
      <c r="D889" s="10"/>
      <c r="E889" s="10"/>
      <c r="F889" s="10"/>
      <c r="G889" s="10"/>
      <c r="H889" s="10"/>
      <c r="I889" s="10"/>
      <c r="J889" s="10"/>
      <c r="K889" s="10"/>
      <c r="L889" s="10"/>
      <c r="M889" s="10"/>
      <c r="N889" s="10"/>
      <c r="O889" s="10"/>
      <c r="P889" s="10"/>
      <c r="Q889" s="33"/>
    </row>
    <row r="890">
      <c r="A890" s="10"/>
      <c r="B890" s="10"/>
      <c r="C890" s="10"/>
      <c r="D890" s="10"/>
      <c r="E890" s="10"/>
      <c r="F890" s="10"/>
      <c r="G890" s="10"/>
      <c r="H890" s="10"/>
      <c r="I890" s="10"/>
      <c r="J890" s="10"/>
      <c r="K890" s="10"/>
      <c r="L890" s="10"/>
      <c r="M890" s="10"/>
      <c r="N890" s="10"/>
      <c r="O890" s="10"/>
      <c r="P890" s="10"/>
      <c r="Q890" s="33"/>
    </row>
    <row r="891">
      <c r="A891" s="10"/>
      <c r="B891" s="10"/>
      <c r="C891" s="10"/>
      <c r="D891" s="10"/>
      <c r="E891" s="10"/>
      <c r="F891" s="10"/>
      <c r="G891" s="10"/>
      <c r="H891" s="10"/>
      <c r="I891" s="10"/>
      <c r="J891" s="10"/>
      <c r="K891" s="10"/>
      <c r="L891" s="10"/>
      <c r="M891" s="10"/>
      <c r="N891" s="10"/>
      <c r="O891" s="10"/>
      <c r="P891" s="10"/>
      <c r="Q891" s="33"/>
    </row>
    <row r="892">
      <c r="A892" s="10"/>
      <c r="B892" s="10"/>
      <c r="C892" s="10"/>
      <c r="D892" s="10"/>
      <c r="E892" s="10"/>
      <c r="F892" s="10"/>
      <c r="G892" s="10"/>
      <c r="H892" s="10"/>
      <c r="I892" s="10"/>
      <c r="J892" s="10"/>
      <c r="K892" s="10"/>
      <c r="L892" s="10"/>
      <c r="M892" s="10"/>
      <c r="N892" s="10"/>
      <c r="O892" s="10"/>
      <c r="P892" s="10"/>
      <c r="Q892" s="33"/>
    </row>
    <row r="893">
      <c r="A893" s="10"/>
      <c r="B893" s="10"/>
      <c r="C893" s="10"/>
      <c r="D893" s="10"/>
      <c r="E893" s="10"/>
      <c r="F893" s="10"/>
      <c r="G893" s="10"/>
      <c r="H893" s="10"/>
      <c r="I893" s="10"/>
      <c r="J893" s="10"/>
      <c r="K893" s="10"/>
      <c r="L893" s="10"/>
      <c r="M893" s="10"/>
      <c r="N893" s="10"/>
      <c r="O893" s="10"/>
      <c r="P893" s="10"/>
      <c r="Q893" s="33"/>
    </row>
    <row r="894">
      <c r="A894" s="10"/>
      <c r="B894" s="10"/>
      <c r="C894" s="10"/>
      <c r="D894" s="10"/>
      <c r="E894" s="10"/>
      <c r="F894" s="10"/>
      <c r="G894" s="10"/>
      <c r="H894" s="10"/>
      <c r="I894" s="10"/>
      <c r="J894" s="10"/>
      <c r="K894" s="10"/>
      <c r="L894" s="10"/>
      <c r="M894" s="10"/>
      <c r="N894" s="10"/>
      <c r="O894" s="10"/>
      <c r="P894" s="10"/>
      <c r="Q894" s="33"/>
    </row>
    <row r="895">
      <c r="A895" s="10"/>
      <c r="B895" s="10"/>
      <c r="C895" s="10"/>
      <c r="D895" s="10"/>
      <c r="E895" s="10"/>
      <c r="F895" s="10"/>
      <c r="G895" s="10"/>
      <c r="H895" s="10"/>
      <c r="I895" s="10"/>
      <c r="J895" s="10"/>
      <c r="K895" s="10"/>
      <c r="L895" s="10"/>
      <c r="M895" s="10"/>
      <c r="N895" s="10"/>
      <c r="O895" s="10"/>
      <c r="P895" s="10"/>
      <c r="Q895" s="33"/>
    </row>
    <row r="896">
      <c r="A896" s="10"/>
      <c r="B896" s="10"/>
      <c r="C896" s="10"/>
      <c r="D896" s="10"/>
      <c r="E896" s="10"/>
      <c r="F896" s="10"/>
      <c r="G896" s="10"/>
      <c r="H896" s="10"/>
      <c r="I896" s="10"/>
      <c r="J896" s="10"/>
      <c r="K896" s="10"/>
      <c r="L896" s="10"/>
      <c r="M896" s="10"/>
      <c r="N896" s="10"/>
      <c r="O896" s="10"/>
      <c r="P896" s="10"/>
      <c r="Q896" s="33"/>
    </row>
    <row r="897">
      <c r="A897" s="10"/>
      <c r="B897" s="10"/>
      <c r="C897" s="10"/>
      <c r="D897" s="10"/>
      <c r="E897" s="10"/>
      <c r="F897" s="10"/>
      <c r="G897" s="10"/>
      <c r="H897" s="10"/>
      <c r="I897" s="10"/>
      <c r="J897" s="10"/>
      <c r="K897" s="10"/>
      <c r="L897" s="10"/>
      <c r="M897" s="10"/>
      <c r="N897" s="10"/>
      <c r="O897" s="10"/>
      <c r="P897" s="10"/>
      <c r="Q897" s="33"/>
    </row>
    <row r="898">
      <c r="A898" s="10"/>
      <c r="B898" s="10"/>
      <c r="C898" s="10"/>
      <c r="D898" s="10"/>
      <c r="E898" s="10"/>
      <c r="F898" s="10"/>
      <c r="G898" s="10"/>
      <c r="H898" s="10"/>
      <c r="I898" s="10"/>
      <c r="J898" s="10"/>
      <c r="K898" s="10"/>
      <c r="L898" s="10"/>
      <c r="M898" s="10"/>
      <c r="N898" s="10"/>
      <c r="O898" s="10"/>
      <c r="P898" s="10"/>
      <c r="Q898" s="33"/>
    </row>
    <row r="899">
      <c r="A899" s="10"/>
      <c r="B899" s="10"/>
      <c r="C899" s="10"/>
      <c r="D899" s="10"/>
      <c r="E899" s="10"/>
      <c r="F899" s="10"/>
      <c r="G899" s="10"/>
      <c r="H899" s="10"/>
      <c r="I899" s="10"/>
      <c r="J899" s="10"/>
      <c r="K899" s="10"/>
      <c r="L899" s="10"/>
      <c r="M899" s="10"/>
      <c r="N899" s="10"/>
      <c r="O899" s="10"/>
      <c r="P899" s="10"/>
      <c r="Q899" s="33"/>
    </row>
    <row r="900">
      <c r="A900" s="10"/>
      <c r="B900" s="10"/>
      <c r="C900" s="10"/>
      <c r="D900" s="10"/>
      <c r="E900" s="10"/>
      <c r="F900" s="10"/>
      <c r="G900" s="10"/>
      <c r="H900" s="10"/>
      <c r="I900" s="10"/>
      <c r="J900" s="10"/>
      <c r="K900" s="10"/>
      <c r="L900" s="10"/>
      <c r="M900" s="10"/>
      <c r="N900" s="10"/>
      <c r="O900" s="10"/>
      <c r="P900" s="10"/>
      <c r="Q900" s="33"/>
    </row>
    <row r="901">
      <c r="A901" s="10"/>
      <c r="B901" s="10"/>
      <c r="C901" s="10"/>
      <c r="D901" s="10"/>
      <c r="E901" s="10"/>
      <c r="F901" s="10"/>
      <c r="G901" s="10"/>
      <c r="H901" s="10"/>
      <c r="I901" s="10"/>
      <c r="J901" s="10"/>
      <c r="K901" s="10"/>
      <c r="L901" s="10"/>
      <c r="M901" s="10"/>
      <c r="N901" s="10"/>
      <c r="O901" s="10"/>
      <c r="P901" s="10"/>
      <c r="Q901" s="33"/>
    </row>
    <row r="902">
      <c r="A902" s="10"/>
      <c r="B902" s="10"/>
      <c r="C902" s="10"/>
      <c r="D902" s="10"/>
      <c r="E902" s="10"/>
      <c r="F902" s="10"/>
      <c r="G902" s="10"/>
      <c r="H902" s="10"/>
      <c r="I902" s="10"/>
      <c r="J902" s="10"/>
      <c r="K902" s="10"/>
      <c r="L902" s="10"/>
      <c r="M902" s="10"/>
      <c r="N902" s="10"/>
      <c r="O902" s="10"/>
      <c r="P902" s="10"/>
      <c r="Q902" s="33"/>
    </row>
    <row r="903">
      <c r="A903" s="10"/>
      <c r="B903" s="10"/>
      <c r="C903" s="10"/>
      <c r="D903" s="10"/>
      <c r="E903" s="10"/>
      <c r="F903" s="10"/>
      <c r="G903" s="10"/>
      <c r="H903" s="10"/>
      <c r="I903" s="10"/>
      <c r="J903" s="10"/>
      <c r="K903" s="10"/>
      <c r="L903" s="10"/>
      <c r="M903" s="10"/>
      <c r="N903" s="10"/>
      <c r="O903" s="10"/>
      <c r="P903" s="10"/>
      <c r="Q903" s="33"/>
    </row>
    <row r="904">
      <c r="A904" s="10"/>
      <c r="B904" s="10"/>
      <c r="C904" s="10"/>
      <c r="D904" s="10"/>
      <c r="E904" s="10"/>
      <c r="F904" s="10"/>
      <c r="G904" s="10"/>
      <c r="H904" s="10"/>
      <c r="I904" s="10"/>
      <c r="J904" s="10"/>
      <c r="K904" s="10"/>
      <c r="L904" s="10"/>
      <c r="M904" s="10"/>
      <c r="N904" s="10"/>
      <c r="O904" s="10"/>
      <c r="P904" s="10"/>
      <c r="Q904" s="33"/>
    </row>
    <row r="905">
      <c r="A905" s="10"/>
      <c r="B905" s="10"/>
      <c r="C905" s="10"/>
      <c r="D905" s="10"/>
      <c r="E905" s="10"/>
      <c r="F905" s="10"/>
      <c r="G905" s="10"/>
      <c r="H905" s="10"/>
      <c r="I905" s="10"/>
      <c r="J905" s="10"/>
      <c r="K905" s="10"/>
      <c r="L905" s="10"/>
      <c r="M905" s="10"/>
      <c r="N905" s="10"/>
      <c r="O905" s="10"/>
      <c r="P905" s="10"/>
      <c r="Q905" s="33"/>
    </row>
    <row r="906">
      <c r="A906" s="10"/>
      <c r="B906" s="10"/>
      <c r="C906" s="10"/>
      <c r="D906" s="10"/>
      <c r="E906" s="10"/>
      <c r="F906" s="10"/>
      <c r="G906" s="10"/>
      <c r="H906" s="10"/>
      <c r="I906" s="10"/>
      <c r="J906" s="10"/>
      <c r="K906" s="10"/>
      <c r="L906" s="10"/>
      <c r="M906" s="10"/>
      <c r="N906" s="10"/>
      <c r="O906" s="10"/>
      <c r="P906" s="10"/>
      <c r="Q906" s="33"/>
    </row>
    <row r="907">
      <c r="A907" s="10"/>
      <c r="B907" s="10"/>
      <c r="C907" s="10"/>
      <c r="D907" s="10"/>
      <c r="E907" s="10"/>
      <c r="F907" s="10"/>
      <c r="G907" s="10"/>
      <c r="H907" s="10"/>
      <c r="I907" s="10"/>
      <c r="J907" s="10"/>
      <c r="K907" s="10"/>
      <c r="L907" s="10"/>
      <c r="M907" s="10"/>
      <c r="N907" s="10"/>
      <c r="O907" s="10"/>
      <c r="P907" s="10"/>
      <c r="Q907" s="33"/>
    </row>
    <row r="908">
      <c r="A908" s="10"/>
      <c r="B908" s="10"/>
      <c r="C908" s="10"/>
      <c r="D908" s="10"/>
      <c r="E908" s="10"/>
      <c r="F908" s="10"/>
      <c r="G908" s="10"/>
      <c r="H908" s="10"/>
      <c r="I908" s="10"/>
      <c r="J908" s="10"/>
      <c r="K908" s="10"/>
      <c r="L908" s="10"/>
      <c r="M908" s="10"/>
      <c r="N908" s="10"/>
      <c r="O908" s="10"/>
      <c r="P908" s="10"/>
      <c r="Q908" s="33"/>
    </row>
    <row r="909">
      <c r="A909" s="10"/>
      <c r="B909" s="10"/>
      <c r="C909" s="10"/>
      <c r="D909" s="10"/>
      <c r="E909" s="10"/>
      <c r="F909" s="10"/>
      <c r="G909" s="10"/>
      <c r="H909" s="10"/>
      <c r="I909" s="10"/>
      <c r="J909" s="10"/>
      <c r="K909" s="10"/>
      <c r="L909" s="10"/>
      <c r="M909" s="10"/>
      <c r="N909" s="10"/>
      <c r="O909" s="10"/>
      <c r="P909" s="10"/>
      <c r="Q909" s="33"/>
    </row>
    <row r="910">
      <c r="A910" s="10"/>
      <c r="B910" s="10"/>
      <c r="C910" s="10"/>
      <c r="D910" s="10"/>
      <c r="E910" s="10"/>
      <c r="F910" s="10"/>
      <c r="G910" s="10"/>
      <c r="H910" s="10"/>
      <c r="I910" s="10"/>
      <c r="J910" s="10"/>
      <c r="K910" s="10"/>
      <c r="L910" s="10"/>
      <c r="M910" s="10"/>
      <c r="N910" s="10"/>
      <c r="O910" s="10"/>
      <c r="P910" s="10"/>
      <c r="Q910" s="33"/>
    </row>
    <row r="911">
      <c r="A911" s="10"/>
      <c r="B911" s="10"/>
      <c r="C911" s="10"/>
      <c r="D911" s="10"/>
      <c r="E911" s="10"/>
      <c r="F911" s="10"/>
      <c r="G911" s="10"/>
      <c r="H911" s="10"/>
      <c r="I911" s="10"/>
      <c r="J911" s="10"/>
      <c r="K911" s="10"/>
      <c r="L911" s="10"/>
      <c r="M911" s="10"/>
      <c r="N911" s="10"/>
      <c r="O911" s="10"/>
      <c r="P911" s="10"/>
      <c r="Q911" s="33"/>
    </row>
    <row r="912">
      <c r="A912" s="10"/>
      <c r="B912" s="10"/>
      <c r="C912" s="10"/>
      <c r="D912" s="10"/>
      <c r="E912" s="10"/>
      <c r="F912" s="10"/>
      <c r="G912" s="10"/>
      <c r="H912" s="10"/>
      <c r="I912" s="10"/>
      <c r="J912" s="10"/>
      <c r="K912" s="10"/>
      <c r="L912" s="10"/>
      <c r="M912" s="10"/>
      <c r="N912" s="10"/>
      <c r="O912" s="10"/>
      <c r="P912" s="10"/>
      <c r="Q912" s="33"/>
    </row>
    <row r="913">
      <c r="A913" s="10"/>
      <c r="B913" s="10"/>
      <c r="C913" s="10"/>
      <c r="D913" s="10"/>
      <c r="E913" s="10"/>
      <c r="F913" s="10"/>
      <c r="G913" s="10"/>
      <c r="H913" s="10"/>
      <c r="I913" s="10"/>
      <c r="J913" s="10"/>
      <c r="K913" s="10"/>
      <c r="L913" s="10"/>
      <c r="M913" s="10"/>
      <c r="N913" s="10"/>
      <c r="O913" s="10"/>
      <c r="P913" s="10"/>
      <c r="Q913" s="33"/>
    </row>
    <row r="914">
      <c r="A914" s="10"/>
      <c r="B914" s="10"/>
      <c r="C914" s="10"/>
      <c r="D914" s="10"/>
      <c r="E914" s="10"/>
      <c r="F914" s="10"/>
      <c r="G914" s="10"/>
      <c r="H914" s="10"/>
      <c r="I914" s="10"/>
      <c r="J914" s="10"/>
      <c r="K914" s="10"/>
      <c r="L914" s="10"/>
      <c r="M914" s="10"/>
      <c r="N914" s="10"/>
      <c r="O914" s="10"/>
      <c r="P914" s="10"/>
      <c r="Q914" s="33"/>
    </row>
    <row r="915">
      <c r="A915" s="10"/>
      <c r="B915" s="10"/>
      <c r="C915" s="10"/>
      <c r="D915" s="10"/>
      <c r="E915" s="10"/>
      <c r="F915" s="10"/>
      <c r="G915" s="10"/>
      <c r="H915" s="10"/>
      <c r="I915" s="10"/>
      <c r="J915" s="10"/>
      <c r="K915" s="10"/>
      <c r="L915" s="10"/>
      <c r="M915" s="10"/>
      <c r="N915" s="10"/>
      <c r="O915" s="10"/>
      <c r="P915" s="10"/>
      <c r="Q915" s="33"/>
    </row>
    <row r="916">
      <c r="A916" s="10"/>
      <c r="B916" s="10"/>
      <c r="C916" s="10"/>
      <c r="D916" s="10"/>
      <c r="E916" s="10"/>
      <c r="F916" s="10"/>
      <c r="G916" s="10"/>
      <c r="H916" s="10"/>
      <c r="I916" s="10"/>
      <c r="J916" s="10"/>
      <c r="K916" s="10"/>
      <c r="L916" s="10"/>
      <c r="M916" s="10"/>
      <c r="N916" s="10"/>
      <c r="O916" s="10"/>
      <c r="P916" s="10"/>
      <c r="Q916" s="33"/>
    </row>
    <row r="917">
      <c r="A917" s="10"/>
      <c r="B917" s="10"/>
      <c r="C917" s="10"/>
      <c r="D917" s="10"/>
      <c r="E917" s="10"/>
      <c r="F917" s="10"/>
      <c r="G917" s="10"/>
      <c r="H917" s="10"/>
      <c r="I917" s="10"/>
      <c r="J917" s="10"/>
      <c r="K917" s="10"/>
      <c r="L917" s="10"/>
      <c r="M917" s="10"/>
      <c r="N917" s="10"/>
      <c r="O917" s="10"/>
      <c r="P917" s="10"/>
      <c r="Q917" s="33"/>
    </row>
    <row r="918">
      <c r="A918" s="10"/>
      <c r="B918" s="10"/>
      <c r="C918" s="10"/>
      <c r="D918" s="10"/>
      <c r="E918" s="10"/>
      <c r="F918" s="10"/>
      <c r="G918" s="10"/>
      <c r="H918" s="10"/>
      <c r="I918" s="10"/>
      <c r="J918" s="10"/>
      <c r="K918" s="10"/>
      <c r="L918" s="10"/>
      <c r="M918" s="10"/>
      <c r="N918" s="10"/>
      <c r="O918" s="10"/>
      <c r="P918" s="10"/>
      <c r="Q918" s="33"/>
    </row>
    <row r="919">
      <c r="A919" s="10"/>
      <c r="B919" s="10"/>
      <c r="C919" s="10"/>
      <c r="D919" s="10"/>
      <c r="E919" s="10"/>
      <c r="F919" s="10"/>
      <c r="G919" s="10"/>
      <c r="H919" s="10"/>
      <c r="I919" s="10"/>
      <c r="J919" s="10"/>
      <c r="K919" s="10"/>
      <c r="L919" s="10"/>
      <c r="M919" s="10"/>
      <c r="N919" s="10"/>
      <c r="O919" s="10"/>
      <c r="P919" s="10"/>
      <c r="Q919" s="33"/>
    </row>
    <row r="920">
      <c r="A920" s="10"/>
      <c r="B920" s="10"/>
      <c r="C920" s="10"/>
      <c r="D920" s="10"/>
      <c r="E920" s="10"/>
      <c r="F920" s="10"/>
      <c r="G920" s="10"/>
      <c r="H920" s="10"/>
      <c r="I920" s="10"/>
      <c r="J920" s="10"/>
      <c r="K920" s="10"/>
      <c r="L920" s="10"/>
      <c r="M920" s="10"/>
      <c r="N920" s="10"/>
      <c r="O920" s="10"/>
      <c r="P920" s="10"/>
      <c r="Q920" s="33"/>
    </row>
    <row r="921">
      <c r="A921" s="10"/>
      <c r="B921" s="10"/>
      <c r="C921" s="10"/>
      <c r="D921" s="10"/>
      <c r="E921" s="10"/>
      <c r="F921" s="10"/>
      <c r="G921" s="10"/>
      <c r="H921" s="10"/>
      <c r="I921" s="10"/>
      <c r="J921" s="10"/>
      <c r="K921" s="10"/>
      <c r="L921" s="10"/>
      <c r="M921" s="10"/>
      <c r="N921" s="10"/>
      <c r="O921" s="10"/>
      <c r="P921" s="10"/>
      <c r="Q921" s="33"/>
    </row>
    <row r="922">
      <c r="A922" s="10"/>
      <c r="B922" s="10"/>
      <c r="C922" s="10"/>
      <c r="D922" s="10"/>
      <c r="E922" s="10"/>
      <c r="F922" s="10"/>
      <c r="G922" s="10"/>
      <c r="H922" s="10"/>
      <c r="I922" s="10"/>
      <c r="J922" s="10"/>
      <c r="K922" s="10"/>
      <c r="L922" s="10"/>
      <c r="M922" s="10"/>
      <c r="N922" s="10"/>
      <c r="O922" s="10"/>
      <c r="P922" s="10"/>
      <c r="Q922" s="33"/>
    </row>
    <row r="923">
      <c r="A923" s="10"/>
      <c r="B923" s="10"/>
      <c r="C923" s="10"/>
      <c r="D923" s="10"/>
      <c r="E923" s="10"/>
      <c r="F923" s="10"/>
      <c r="G923" s="10"/>
      <c r="H923" s="10"/>
      <c r="I923" s="10"/>
      <c r="J923" s="10"/>
      <c r="K923" s="10"/>
      <c r="L923" s="10"/>
      <c r="M923" s="10"/>
      <c r="N923" s="10"/>
      <c r="O923" s="10"/>
      <c r="P923" s="10"/>
      <c r="Q923" s="33"/>
    </row>
    <row r="924">
      <c r="A924" s="10"/>
      <c r="B924" s="10"/>
      <c r="C924" s="10"/>
      <c r="D924" s="10"/>
      <c r="E924" s="10"/>
      <c r="F924" s="10"/>
      <c r="G924" s="10"/>
      <c r="H924" s="10"/>
      <c r="I924" s="10"/>
      <c r="J924" s="10"/>
      <c r="K924" s="10"/>
      <c r="L924" s="10"/>
      <c r="M924" s="10"/>
      <c r="N924" s="10"/>
      <c r="O924" s="10"/>
      <c r="P924" s="10"/>
      <c r="Q924" s="33"/>
    </row>
    <row r="925">
      <c r="A925" s="10"/>
      <c r="B925" s="10"/>
      <c r="C925" s="10"/>
      <c r="D925" s="10"/>
      <c r="E925" s="10"/>
      <c r="F925" s="10"/>
      <c r="G925" s="10"/>
      <c r="H925" s="10"/>
      <c r="I925" s="10"/>
      <c r="J925" s="10"/>
      <c r="K925" s="10"/>
      <c r="L925" s="10"/>
      <c r="M925" s="10"/>
      <c r="N925" s="10"/>
      <c r="O925" s="10"/>
      <c r="P925" s="10"/>
      <c r="Q925" s="33"/>
    </row>
    <row r="926">
      <c r="A926" s="10"/>
      <c r="B926" s="10"/>
      <c r="C926" s="10"/>
      <c r="D926" s="10"/>
      <c r="E926" s="10"/>
      <c r="F926" s="10"/>
      <c r="G926" s="10"/>
      <c r="H926" s="10"/>
      <c r="I926" s="10"/>
      <c r="J926" s="10"/>
      <c r="K926" s="10"/>
      <c r="L926" s="10"/>
      <c r="M926" s="10"/>
      <c r="N926" s="10"/>
      <c r="O926" s="10"/>
      <c r="P926" s="10"/>
      <c r="Q926" s="33"/>
    </row>
    <row r="927">
      <c r="A927" s="10"/>
      <c r="B927" s="10"/>
      <c r="C927" s="10"/>
      <c r="D927" s="10"/>
      <c r="E927" s="10"/>
      <c r="F927" s="10"/>
      <c r="G927" s="10"/>
      <c r="H927" s="10"/>
      <c r="I927" s="10"/>
      <c r="J927" s="10"/>
      <c r="K927" s="10"/>
      <c r="L927" s="10"/>
      <c r="M927" s="10"/>
      <c r="N927" s="10"/>
      <c r="O927" s="10"/>
      <c r="P927" s="10"/>
      <c r="Q927" s="33"/>
    </row>
    <row r="928">
      <c r="A928" s="10"/>
      <c r="B928" s="10"/>
      <c r="C928" s="10"/>
      <c r="D928" s="10"/>
      <c r="E928" s="10"/>
      <c r="F928" s="10"/>
      <c r="G928" s="10"/>
      <c r="H928" s="10"/>
      <c r="I928" s="10"/>
      <c r="J928" s="10"/>
      <c r="K928" s="10"/>
      <c r="L928" s="10"/>
      <c r="M928" s="10"/>
      <c r="N928" s="10"/>
      <c r="O928" s="10"/>
      <c r="P928" s="10"/>
      <c r="Q928" s="33"/>
    </row>
  </sheetData>
  <autoFilter ref="$Q$1:$Q$928"/>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5.13" defaultRowHeight="15.0"/>
  <cols>
    <col customWidth="1" min="1" max="1" width="5.5"/>
    <col customWidth="1" min="2" max="2" width="113.0"/>
    <col customWidth="1" min="3" max="3" width="7.75"/>
    <col customWidth="1" min="4" max="4" width="13.25"/>
    <col customWidth="1" min="5" max="26" width="7.75"/>
  </cols>
  <sheetData>
    <row r="1">
      <c r="A1" s="331" t="s">
        <v>0</v>
      </c>
      <c r="B1" s="332" t="s">
        <v>1186</v>
      </c>
      <c r="C1" s="333" t="s">
        <v>1187</v>
      </c>
      <c r="D1" s="334" t="s">
        <v>1188</v>
      </c>
      <c r="E1" s="335"/>
      <c r="F1" s="10"/>
      <c r="G1" s="10"/>
      <c r="H1" s="10"/>
      <c r="I1" s="10"/>
      <c r="J1" s="10"/>
      <c r="K1" s="10"/>
      <c r="L1" s="10"/>
      <c r="M1" s="10"/>
      <c r="N1" s="10"/>
      <c r="O1" s="10"/>
      <c r="P1" s="10"/>
      <c r="Q1" s="10"/>
      <c r="R1" s="10"/>
      <c r="S1" s="10"/>
      <c r="T1" s="10"/>
      <c r="U1" s="10"/>
      <c r="V1" s="10"/>
      <c r="W1" s="10"/>
      <c r="X1" s="10"/>
      <c r="Y1" s="10"/>
      <c r="Z1" s="10"/>
    </row>
    <row r="2" ht="30.0" customHeight="1">
      <c r="A2" s="336">
        <v>1.0</v>
      </c>
      <c r="B2" s="337" t="s">
        <v>1189</v>
      </c>
      <c r="C2" s="338" t="s">
        <v>1190</v>
      </c>
      <c r="D2" s="335"/>
      <c r="E2" s="335"/>
      <c r="F2" s="10"/>
      <c r="G2" s="10"/>
      <c r="H2" s="10"/>
      <c r="I2" s="10"/>
      <c r="J2" s="10"/>
      <c r="K2" s="10"/>
      <c r="L2" s="10"/>
      <c r="M2" s="10"/>
      <c r="N2" s="10"/>
      <c r="O2" s="10"/>
      <c r="P2" s="10"/>
      <c r="Q2" s="10"/>
      <c r="R2" s="10"/>
      <c r="S2" s="10"/>
      <c r="T2" s="10"/>
      <c r="U2" s="10"/>
      <c r="V2" s="10"/>
      <c r="W2" s="10"/>
      <c r="X2" s="10"/>
      <c r="Y2" s="10"/>
      <c r="Z2" s="10"/>
    </row>
    <row r="3" ht="60.0" customHeight="1">
      <c r="A3" s="339">
        <v>2.0</v>
      </c>
      <c r="B3" s="340" t="s">
        <v>1191</v>
      </c>
      <c r="C3" s="338" t="s">
        <v>1190</v>
      </c>
      <c r="D3" s="335"/>
      <c r="E3" s="335"/>
      <c r="F3" s="10"/>
      <c r="G3" s="10"/>
      <c r="H3" s="10"/>
      <c r="I3" s="10"/>
      <c r="J3" s="10"/>
      <c r="K3" s="10"/>
      <c r="L3" s="10"/>
      <c r="M3" s="10"/>
      <c r="N3" s="10"/>
      <c r="O3" s="10"/>
      <c r="P3" s="10"/>
      <c r="Q3" s="10"/>
      <c r="R3" s="10"/>
      <c r="S3" s="10"/>
      <c r="T3" s="10"/>
      <c r="U3" s="10"/>
      <c r="V3" s="10"/>
      <c r="W3" s="10"/>
      <c r="X3" s="10"/>
      <c r="Y3" s="10"/>
      <c r="Z3" s="10"/>
    </row>
    <row r="4" ht="30.0" customHeight="1">
      <c r="A4" s="339">
        <v>3.0</v>
      </c>
      <c r="B4" s="340" t="s">
        <v>1192</v>
      </c>
      <c r="C4" s="338" t="s">
        <v>1190</v>
      </c>
      <c r="D4" s="335"/>
      <c r="E4" s="335"/>
      <c r="F4" s="10"/>
      <c r="G4" s="10"/>
      <c r="H4" s="10"/>
      <c r="I4" s="10"/>
      <c r="J4" s="10"/>
      <c r="K4" s="10"/>
      <c r="L4" s="10"/>
      <c r="M4" s="10"/>
      <c r="N4" s="10"/>
      <c r="O4" s="10"/>
      <c r="P4" s="10"/>
      <c r="Q4" s="10"/>
      <c r="R4" s="10"/>
      <c r="S4" s="10"/>
      <c r="T4" s="10"/>
      <c r="U4" s="10"/>
      <c r="V4" s="10"/>
      <c r="W4" s="10"/>
      <c r="X4" s="10"/>
      <c r="Y4" s="10"/>
      <c r="Z4" s="10"/>
    </row>
    <row r="5" ht="30.0" customHeight="1">
      <c r="A5" s="339">
        <v>4.0</v>
      </c>
      <c r="B5" s="340" t="s">
        <v>1193</v>
      </c>
      <c r="C5" s="338" t="s">
        <v>1190</v>
      </c>
      <c r="D5" s="335"/>
      <c r="E5" s="335"/>
      <c r="F5" s="10"/>
      <c r="G5" s="10"/>
      <c r="H5" s="10"/>
      <c r="I5" s="10"/>
      <c r="J5" s="10"/>
      <c r="K5" s="10"/>
      <c r="L5" s="10"/>
      <c r="M5" s="10"/>
      <c r="N5" s="10"/>
      <c r="O5" s="10"/>
      <c r="P5" s="10"/>
      <c r="Q5" s="10"/>
      <c r="R5" s="10"/>
      <c r="S5" s="10"/>
      <c r="T5" s="10"/>
      <c r="U5" s="10"/>
      <c r="V5" s="10"/>
      <c r="W5" s="10"/>
      <c r="X5" s="10"/>
      <c r="Y5" s="10"/>
      <c r="Z5" s="10"/>
    </row>
    <row r="6" ht="30.0" customHeight="1">
      <c r="A6" s="339">
        <v>5.0</v>
      </c>
      <c r="B6" s="340" t="s">
        <v>1194</v>
      </c>
      <c r="C6" s="338" t="s">
        <v>1190</v>
      </c>
      <c r="D6" s="335"/>
      <c r="E6" s="335"/>
      <c r="F6" s="10"/>
      <c r="G6" s="10"/>
      <c r="H6" s="10"/>
      <c r="I6" s="10"/>
      <c r="J6" s="10"/>
      <c r="K6" s="10"/>
      <c r="L6" s="10"/>
      <c r="M6" s="10"/>
      <c r="N6" s="10"/>
      <c r="O6" s="10"/>
      <c r="P6" s="10"/>
      <c r="Q6" s="10"/>
      <c r="R6" s="10"/>
      <c r="S6" s="10"/>
      <c r="T6" s="10"/>
      <c r="U6" s="10"/>
      <c r="V6" s="10"/>
      <c r="W6" s="10"/>
      <c r="X6" s="10"/>
      <c r="Y6" s="10"/>
      <c r="Z6" s="10"/>
    </row>
    <row r="7" ht="30.0" customHeight="1">
      <c r="A7" s="339">
        <v>6.0</v>
      </c>
      <c r="B7" s="340" t="s">
        <v>1195</v>
      </c>
      <c r="C7" s="338" t="s">
        <v>1190</v>
      </c>
      <c r="D7" s="335"/>
      <c r="E7" s="335"/>
      <c r="F7" s="10"/>
      <c r="G7" s="10"/>
      <c r="H7" s="10"/>
      <c r="I7" s="10"/>
      <c r="J7" s="10"/>
      <c r="K7" s="10"/>
      <c r="L7" s="10"/>
      <c r="M7" s="10"/>
      <c r="N7" s="10"/>
      <c r="O7" s="10"/>
      <c r="P7" s="10"/>
      <c r="Q7" s="10"/>
      <c r="R7" s="10"/>
      <c r="S7" s="10"/>
      <c r="T7" s="10"/>
      <c r="U7" s="10"/>
      <c r="V7" s="10"/>
      <c r="W7" s="10"/>
      <c r="X7" s="10"/>
      <c r="Y7" s="10"/>
      <c r="Z7" s="10"/>
    </row>
    <row r="8" ht="30.0" customHeight="1">
      <c r="A8" s="339">
        <v>7.0</v>
      </c>
      <c r="B8" s="340" t="s">
        <v>1196</v>
      </c>
      <c r="C8" s="338" t="s">
        <v>1190</v>
      </c>
      <c r="D8" s="335"/>
      <c r="E8" s="335"/>
      <c r="F8" s="10"/>
      <c r="G8" s="10"/>
      <c r="H8" s="10"/>
      <c r="I8" s="10"/>
      <c r="J8" s="10"/>
      <c r="K8" s="10"/>
      <c r="L8" s="10"/>
      <c r="M8" s="10"/>
      <c r="N8" s="10"/>
      <c r="O8" s="10"/>
      <c r="P8" s="10"/>
      <c r="Q8" s="10"/>
      <c r="R8" s="10"/>
      <c r="S8" s="10"/>
      <c r="T8" s="10"/>
      <c r="U8" s="10"/>
      <c r="V8" s="10"/>
      <c r="W8" s="10"/>
      <c r="X8" s="10"/>
      <c r="Y8" s="10"/>
      <c r="Z8" s="10"/>
    </row>
    <row r="9" ht="30.0" customHeight="1">
      <c r="A9" s="339">
        <v>8.0</v>
      </c>
      <c r="B9" s="340" t="s">
        <v>1197</v>
      </c>
      <c r="C9" s="338" t="s">
        <v>1190</v>
      </c>
      <c r="D9" s="335"/>
      <c r="E9" s="335"/>
      <c r="F9" s="10"/>
      <c r="G9" s="10"/>
      <c r="H9" s="10"/>
      <c r="I9" s="10"/>
      <c r="J9" s="10"/>
      <c r="K9" s="10"/>
      <c r="L9" s="10"/>
      <c r="M9" s="10"/>
      <c r="N9" s="10"/>
      <c r="O9" s="10"/>
      <c r="P9" s="10"/>
      <c r="Q9" s="10"/>
      <c r="R9" s="10"/>
      <c r="S9" s="10"/>
      <c r="T9" s="10"/>
      <c r="U9" s="10"/>
      <c r="V9" s="10"/>
      <c r="W9" s="10"/>
      <c r="X9" s="10"/>
      <c r="Y9" s="10"/>
      <c r="Z9" s="10"/>
    </row>
    <row r="10" ht="30.0" customHeight="1">
      <c r="A10" s="339">
        <v>9.0</v>
      </c>
      <c r="B10" s="340" t="s">
        <v>1198</v>
      </c>
      <c r="C10" s="338" t="s">
        <v>1190</v>
      </c>
      <c r="D10" s="335"/>
      <c r="E10" s="335"/>
      <c r="F10" s="10"/>
      <c r="G10" s="10"/>
      <c r="H10" s="10"/>
      <c r="I10" s="10"/>
      <c r="J10" s="10"/>
      <c r="K10" s="10"/>
      <c r="L10" s="10"/>
      <c r="M10" s="10"/>
      <c r="N10" s="10"/>
      <c r="O10" s="10"/>
      <c r="P10" s="10"/>
      <c r="Q10" s="10"/>
      <c r="R10" s="10"/>
      <c r="S10" s="10"/>
      <c r="T10" s="10"/>
      <c r="U10" s="10"/>
      <c r="V10" s="10"/>
      <c r="W10" s="10"/>
      <c r="X10" s="10"/>
      <c r="Y10" s="10"/>
      <c r="Z10" s="10"/>
    </row>
    <row r="11" ht="60.0" customHeight="1">
      <c r="A11" s="339">
        <v>10.0</v>
      </c>
      <c r="B11" s="341" t="s">
        <v>1199</v>
      </c>
      <c r="C11" s="338" t="s">
        <v>1190</v>
      </c>
      <c r="D11" s="335"/>
      <c r="E11" s="335"/>
      <c r="F11" s="10"/>
      <c r="G11" s="10"/>
      <c r="H11" s="10"/>
      <c r="I11" s="10"/>
      <c r="J11" s="10"/>
      <c r="K11" s="10"/>
      <c r="L11" s="10"/>
      <c r="M11" s="10"/>
      <c r="N11" s="10"/>
      <c r="O11" s="10"/>
      <c r="P11" s="10"/>
      <c r="Q11" s="10"/>
      <c r="R11" s="10"/>
      <c r="S11" s="10"/>
      <c r="T11" s="10"/>
      <c r="U11" s="10"/>
      <c r="V11" s="10"/>
      <c r="W11" s="10"/>
      <c r="X11" s="10"/>
      <c r="Y11" s="10"/>
      <c r="Z11" s="10"/>
    </row>
    <row r="12">
      <c r="A12" s="342">
        <v>11.0</v>
      </c>
      <c r="B12" s="343" t="s">
        <v>1200</v>
      </c>
      <c r="C12" s="54" t="s">
        <v>1201</v>
      </c>
      <c r="D12" s="344">
        <v>42533.0</v>
      </c>
      <c r="E12" s="10"/>
      <c r="F12" s="10"/>
      <c r="G12" s="10"/>
      <c r="H12" s="10"/>
      <c r="I12" s="10"/>
      <c r="J12" s="10"/>
      <c r="K12" s="10"/>
      <c r="L12" s="10"/>
      <c r="M12" s="10"/>
      <c r="N12" s="10"/>
      <c r="O12" s="10"/>
      <c r="P12" s="10"/>
      <c r="Q12" s="10"/>
      <c r="R12" s="10"/>
      <c r="S12" s="10"/>
      <c r="T12" s="10"/>
      <c r="U12" s="10"/>
      <c r="V12" s="10"/>
      <c r="W12" s="10"/>
      <c r="X12" s="10"/>
      <c r="Y12" s="10"/>
      <c r="Z12" s="10"/>
    </row>
    <row r="13">
      <c r="A13" s="342">
        <v>12.0</v>
      </c>
      <c r="B13" s="343" t="s">
        <v>1202</v>
      </c>
      <c r="C13" s="54" t="s">
        <v>1201</v>
      </c>
      <c r="D13" s="344">
        <v>42533.0</v>
      </c>
      <c r="E13" s="10"/>
      <c r="F13" s="10"/>
      <c r="G13" s="10"/>
      <c r="H13" s="10"/>
      <c r="I13" s="10"/>
      <c r="J13" s="10"/>
      <c r="K13" s="10"/>
      <c r="L13" s="10"/>
      <c r="M13" s="10"/>
      <c r="N13" s="10"/>
      <c r="O13" s="10"/>
      <c r="P13" s="10"/>
      <c r="Q13" s="10"/>
      <c r="R13" s="10"/>
      <c r="S13" s="10"/>
      <c r="T13" s="10"/>
      <c r="U13" s="10"/>
      <c r="V13" s="10"/>
      <c r="W13" s="10"/>
      <c r="X13" s="10"/>
      <c r="Y13" s="10"/>
      <c r="Z13" s="10"/>
    </row>
    <row r="14">
      <c r="A14" s="342">
        <v>13.0</v>
      </c>
      <c r="B14" s="343" t="s">
        <v>1203</v>
      </c>
      <c r="C14" s="54" t="s">
        <v>1201</v>
      </c>
      <c r="D14" s="344">
        <v>42533.0</v>
      </c>
      <c r="E14" s="10"/>
      <c r="F14" s="10"/>
      <c r="G14" s="10"/>
      <c r="H14" s="10"/>
      <c r="I14" s="10"/>
      <c r="J14" s="10"/>
      <c r="K14" s="10"/>
      <c r="L14" s="10"/>
      <c r="M14" s="10"/>
      <c r="N14" s="10"/>
      <c r="O14" s="10"/>
      <c r="P14" s="10"/>
      <c r="Q14" s="10"/>
      <c r="R14" s="10"/>
      <c r="S14" s="10"/>
      <c r="T14" s="10"/>
      <c r="U14" s="10"/>
      <c r="V14" s="10"/>
      <c r="W14" s="10"/>
      <c r="X14" s="10"/>
      <c r="Y14" s="10"/>
      <c r="Z14" s="10"/>
    </row>
    <row r="15">
      <c r="A15" s="10"/>
      <c r="B15" s="343" t="s">
        <v>1204</v>
      </c>
      <c r="C15" s="54" t="s">
        <v>1205</v>
      </c>
      <c r="D15" s="344">
        <v>42533.0</v>
      </c>
      <c r="E15" s="10"/>
      <c r="F15" s="10"/>
      <c r="G15" s="10"/>
      <c r="H15" s="10"/>
      <c r="I15" s="10"/>
      <c r="J15" s="10"/>
      <c r="K15" s="10"/>
      <c r="L15" s="10"/>
      <c r="M15" s="10"/>
      <c r="N15" s="10"/>
      <c r="O15" s="10"/>
      <c r="P15" s="10"/>
      <c r="Q15" s="10"/>
      <c r="R15" s="10"/>
      <c r="S15" s="10"/>
      <c r="T15" s="10"/>
      <c r="U15" s="10"/>
      <c r="V15" s="10"/>
      <c r="W15" s="10"/>
      <c r="X15" s="10"/>
      <c r="Y15" s="10"/>
      <c r="Z15" s="10"/>
    </row>
    <row r="16">
      <c r="A16" s="10"/>
      <c r="B16" s="291"/>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291"/>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291"/>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291"/>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291"/>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291"/>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291"/>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291"/>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291"/>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291"/>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291"/>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291"/>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291"/>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291"/>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291"/>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291"/>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291"/>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291"/>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291"/>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291"/>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291"/>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291"/>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291"/>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291"/>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291"/>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291"/>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291"/>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291"/>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291"/>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291"/>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291"/>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291"/>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291"/>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291"/>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291"/>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291"/>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291"/>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291"/>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291"/>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291"/>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291"/>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291"/>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291"/>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291"/>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291"/>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291"/>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291"/>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291"/>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291"/>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291"/>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291"/>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291"/>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291"/>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291"/>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291"/>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291"/>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291"/>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291"/>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291"/>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291"/>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291"/>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291"/>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291"/>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291"/>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291"/>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291"/>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291"/>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291"/>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291"/>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291"/>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291"/>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291"/>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291"/>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291"/>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291"/>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291"/>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291"/>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291"/>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291"/>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291"/>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291"/>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291"/>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291"/>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291"/>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291"/>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291"/>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291"/>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291"/>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291"/>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291"/>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291"/>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291"/>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291"/>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291"/>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291"/>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291"/>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291"/>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291"/>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291"/>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291"/>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291"/>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291"/>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291"/>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291"/>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291"/>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291"/>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291"/>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291"/>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291"/>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291"/>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291"/>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291"/>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291"/>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291"/>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291"/>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291"/>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291"/>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291"/>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291"/>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291"/>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291"/>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291"/>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291"/>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291"/>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291"/>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291"/>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291"/>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291"/>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291"/>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291"/>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291"/>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291"/>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291"/>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291"/>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291"/>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291"/>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291"/>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291"/>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291"/>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291"/>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291"/>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291"/>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291"/>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291"/>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291"/>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291"/>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291"/>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291"/>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291"/>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291"/>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291"/>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291"/>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291"/>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291"/>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291"/>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291"/>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291"/>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291"/>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291"/>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291"/>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291"/>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291"/>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291"/>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291"/>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291"/>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291"/>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291"/>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291"/>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291"/>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291"/>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291"/>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291"/>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291"/>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291"/>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291"/>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291"/>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291"/>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291"/>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291"/>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291"/>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291"/>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291"/>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291"/>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291"/>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291"/>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291"/>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291"/>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291"/>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291"/>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291"/>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291"/>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291"/>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291"/>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291"/>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291"/>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291"/>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291"/>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291"/>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291"/>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291"/>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291"/>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291"/>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291"/>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291"/>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291"/>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291"/>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291"/>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291"/>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291"/>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291"/>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291"/>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291"/>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291"/>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291"/>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291"/>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291"/>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291"/>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291"/>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291"/>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291"/>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291"/>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291"/>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291"/>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291"/>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291"/>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291"/>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291"/>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291"/>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291"/>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291"/>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291"/>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291"/>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291"/>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291"/>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291"/>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291"/>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291"/>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291"/>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291"/>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291"/>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291"/>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291"/>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291"/>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291"/>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291"/>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291"/>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291"/>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291"/>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291"/>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291"/>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291"/>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291"/>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291"/>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291"/>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291"/>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291"/>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291"/>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291"/>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291"/>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291"/>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291"/>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291"/>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291"/>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291"/>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291"/>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291"/>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291"/>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291"/>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291"/>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291"/>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291"/>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291"/>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291"/>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291"/>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291"/>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291"/>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291"/>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291"/>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291"/>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291"/>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291"/>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291"/>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291"/>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291"/>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291"/>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291"/>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291"/>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291"/>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291"/>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291"/>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291"/>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291"/>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291"/>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291"/>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291"/>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291"/>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291"/>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291"/>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291"/>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291"/>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291"/>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291"/>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291"/>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291"/>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291"/>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291"/>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291"/>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291"/>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291"/>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291"/>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291"/>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291"/>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291"/>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291"/>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291"/>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291"/>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291"/>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291"/>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291"/>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291"/>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291"/>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291"/>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291"/>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291"/>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291"/>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291"/>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291"/>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291"/>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291"/>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291"/>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291"/>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291"/>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291"/>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291"/>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291"/>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291"/>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291"/>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291"/>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291"/>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291"/>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291"/>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291"/>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291"/>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291"/>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291"/>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291"/>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291"/>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291"/>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291"/>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291"/>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291"/>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291"/>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291"/>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291"/>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291"/>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291"/>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291"/>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291"/>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291"/>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291"/>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291"/>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291"/>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291"/>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291"/>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291"/>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291"/>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291"/>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291"/>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291"/>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291"/>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291"/>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291"/>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291"/>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291"/>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291"/>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291"/>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291"/>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291"/>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291"/>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291"/>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291"/>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291"/>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291"/>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291"/>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291"/>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291"/>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291"/>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291"/>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291"/>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291"/>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291"/>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291"/>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291"/>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291"/>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291"/>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291"/>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291"/>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291"/>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291"/>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291"/>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291"/>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291"/>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291"/>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291"/>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291"/>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291"/>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291"/>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291"/>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291"/>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291"/>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291"/>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291"/>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291"/>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291"/>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291"/>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291"/>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291"/>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291"/>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291"/>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291"/>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291"/>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291"/>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291"/>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291"/>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291"/>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291"/>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291"/>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291"/>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291"/>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291"/>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291"/>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291"/>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291"/>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291"/>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291"/>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291"/>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291"/>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291"/>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291"/>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291"/>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291"/>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291"/>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291"/>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291"/>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291"/>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291"/>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291"/>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291"/>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291"/>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291"/>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291"/>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291"/>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291"/>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291"/>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291"/>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291"/>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291"/>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291"/>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291"/>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291"/>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291"/>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291"/>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291"/>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291"/>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291"/>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291"/>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291"/>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291"/>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291"/>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291"/>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291"/>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291"/>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291"/>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291"/>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291"/>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291"/>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291"/>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291"/>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291"/>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291"/>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291"/>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291"/>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291"/>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291"/>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291"/>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291"/>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291"/>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291"/>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291"/>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291"/>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291"/>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291"/>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291"/>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291"/>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291"/>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291"/>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291"/>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291"/>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291"/>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291"/>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291"/>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291"/>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291"/>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291"/>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291"/>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291"/>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291"/>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291"/>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291"/>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291"/>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291"/>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291"/>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291"/>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291"/>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291"/>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291"/>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291"/>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291"/>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291"/>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291"/>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291"/>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291"/>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291"/>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291"/>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291"/>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291"/>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291"/>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291"/>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291"/>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291"/>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291"/>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291"/>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291"/>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291"/>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291"/>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291"/>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291"/>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291"/>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291"/>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291"/>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291"/>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291"/>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291"/>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291"/>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291"/>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291"/>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291"/>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291"/>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291"/>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291"/>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291"/>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291"/>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291"/>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291"/>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291"/>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291"/>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291"/>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291"/>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291"/>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291"/>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291"/>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291"/>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291"/>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291"/>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291"/>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291"/>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291"/>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291"/>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291"/>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291"/>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291"/>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291"/>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291"/>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291"/>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291"/>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291"/>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291"/>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291"/>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291"/>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291"/>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291"/>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291"/>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291"/>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291"/>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291"/>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291"/>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291"/>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291"/>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291"/>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291"/>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291"/>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291"/>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291"/>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291"/>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291"/>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291"/>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291"/>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291"/>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291"/>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291"/>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291"/>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291"/>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291"/>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291"/>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291"/>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291"/>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291"/>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291"/>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291"/>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291"/>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291"/>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291"/>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291"/>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291"/>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291"/>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291"/>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291"/>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291"/>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291"/>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291"/>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291"/>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291"/>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291"/>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291"/>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291"/>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291"/>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291"/>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291"/>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291"/>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291"/>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291"/>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291"/>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291"/>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291"/>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291"/>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291"/>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291"/>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291"/>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291"/>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291"/>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291"/>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291"/>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291"/>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291"/>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291"/>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291"/>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291"/>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291"/>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291"/>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291"/>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291"/>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291"/>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291"/>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291"/>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291"/>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291"/>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291"/>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291"/>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291"/>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291"/>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291"/>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291"/>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291"/>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291"/>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291"/>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291"/>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291"/>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291"/>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291"/>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291"/>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291"/>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291"/>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291"/>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291"/>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291"/>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291"/>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291"/>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291"/>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291"/>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291"/>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291"/>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291"/>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291"/>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291"/>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291"/>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291"/>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291"/>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291"/>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291"/>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291"/>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291"/>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291"/>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291"/>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291"/>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291"/>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291"/>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291"/>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291"/>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291"/>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291"/>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291"/>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291"/>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291"/>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291"/>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291"/>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291"/>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291"/>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291"/>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291"/>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291"/>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291"/>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291"/>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291"/>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291"/>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291"/>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291"/>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291"/>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291"/>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291"/>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291"/>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291"/>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291"/>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291"/>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291"/>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291"/>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291"/>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291"/>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291"/>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291"/>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291"/>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291"/>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291"/>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291"/>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291"/>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291"/>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291"/>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291"/>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291"/>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291"/>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291"/>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291"/>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291"/>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291"/>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291"/>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291"/>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291"/>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291"/>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291"/>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291"/>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291"/>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291"/>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291"/>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291"/>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291"/>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291"/>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291"/>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291"/>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291"/>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291"/>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291"/>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291"/>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291"/>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291"/>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291"/>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291"/>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291"/>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291"/>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291"/>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291"/>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291"/>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291"/>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291"/>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291"/>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291"/>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291"/>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291"/>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291"/>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291"/>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291"/>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291"/>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291"/>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291"/>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291"/>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291"/>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291"/>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291"/>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291"/>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291"/>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291"/>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291"/>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291"/>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291"/>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291"/>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291"/>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291"/>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291"/>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291"/>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291"/>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291"/>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291"/>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291"/>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291"/>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291"/>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291"/>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291"/>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291"/>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291"/>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291"/>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291"/>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291"/>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291"/>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291"/>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291"/>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291"/>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291"/>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291"/>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291"/>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291"/>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291"/>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291"/>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291"/>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291"/>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291"/>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291"/>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291"/>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291"/>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291"/>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291"/>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291"/>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291"/>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291"/>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291"/>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291"/>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291"/>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291"/>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291"/>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291"/>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291"/>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291"/>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291"/>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291"/>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291"/>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291"/>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291"/>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291"/>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291"/>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291"/>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291"/>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291"/>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291"/>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291"/>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291"/>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291"/>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291"/>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291"/>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291"/>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291"/>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291"/>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291"/>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291"/>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291"/>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291"/>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291"/>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291"/>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291"/>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291"/>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291"/>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291"/>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291"/>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291"/>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291"/>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291"/>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291"/>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291"/>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291"/>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291"/>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291"/>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291"/>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291"/>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291"/>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291"/>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291"/>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291"/>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291"/>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291"/>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291"/>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291"/>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291"/>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291"/>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291"/>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291"/>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291"/>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291"/>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291"/>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291"/>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291"/>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291"/>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291"/>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291"/>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291"/>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291"/>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291"/>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291"/>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291"/>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291"/>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291"/>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291"/>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291"/>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291"/>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291"/>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291"/>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291"/>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291"/>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291"/>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291"/>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291"/>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291"/>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291"/>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291"/>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291"/>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291"/>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291"/>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291"/>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291"/>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291"/>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291"/>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291"/>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291"/>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291"/>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291"/>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291"/>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291"/>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291"/>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291"/>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291"/>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291"/>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291"/>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291"/>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291"/>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291"/>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291"/>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291"/>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291"/>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291"/>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291"/>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291"/>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291"/>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291"/>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291"/>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291"/>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291"/>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291"/>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291"/>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291"/>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291"/>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291"/>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291"/>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291"/>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291"/>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291"/>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291"/>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291"/>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291"/>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291"/>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291"/>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291"/>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291"/>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291"/>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291"/>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291"/>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291"/>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291"/>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291"/>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291"/>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291"/>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291"/>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291"/>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291"/>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291"/>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291"/>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291"/>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291"/>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291"/>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291"/>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291"/>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6.25"/>
    <col customWidth="1" min="2" max="2" width="72.13"/>
    <col customWidth="1" min="3" max="3" width="94.0"/>
    <col customWidth="1" min="4" max="4" width="9.75"/>
    <col customWidth="1" min="5" max="5" width="17.5"/>
    <col customWidth="1" min="6" max="26" width="72.13"/>
  </cols>
  <sheetData>
    <row r="1" ht="30.0" customHeight="1">
      <c r="A1" s="345" t="s">
        <v>1206</v>
      </c>
      <c r="B1" s="346" t="s">
        <v>1207</v>
      </c>
      <c r="C1" s="346" t="s">
        <v>1186</v>
      </c>
      <c r="D1" s="347" t="s">
        <v>1208</v>
      </c>
      <c r="E1" s="348" t="s">
        <v>1209</v>
      </c>
    </row>
    <row r="2">
      <c r="A2" s="349">
        <v>1.0</v>
      </c>
      <c r="B2" s="350" t="str">
        <f>HYPERLINK("http://www.gbif.org/resource/81278","GBIF Integrated Publishing Toolkit v 2.0 - IPT")</f>
        <v>GBIF Integrated Publishing Toolkit v 2.0 - IPT</v>
      </c>
      <c r="C2" s="10" t="s">
        <v>1210</v>
      </c>
      <c r="D2" s="351">
        <v>42017.0</v>
      </c>
      <c r="E2" s="352"/>
    </row>
    <row r="3">
      <c r="A3" s="349">
        <v>2.0</v>
      </c>
      <c r="B3" s="350" t="str">
        <f>HYPERLINK("http://www.gbif.org/resource/81752","SiB Colombia taxonomy and LSIDs tool")</f>
        <v>SiB Colombia taxonomy and LSIDs tool</v>
      </c>
      <c r="C3" s="10" t="s">
        <v>1211</v>
      </c>
      <c r="D3" s="351">
        <v>42017.0</v>
      </c>
      <c r="E3" s="353"/>
    </row>
    <row r="4">
      <c r="A4" s="349">
        <v>3.0</v>
      </c>
      <c r="B4" s="350" t="str">
        <f>HYPERLINK("http://www.gbif.org/resource/81735","HERBAR, Botanical collections management program")</f>
        <v>HERBAR, Botanical collections management program</v>
      </c>
      <c r="C4" s="10" t="s">
        <v>1212</v>
      </c>
      <c r="D4" s="351">
        <v>42017.0</v>
      </c>
      <c r="E4" s="353"/>
    </row>
    <row r="5">
      <c r="A5" s="349">
        <v>4.0</v>
      </c>
      <c r="B5" s="350" t="str">
        <f>HYPERLINK("http://www.gbif.org/resource/81736","ZOORBAR, Natural history collections management program")</f>
        <v>ZOORBAR, Natural history collections management program</v>
      </c>
      <c r="C5" s="10" t="s">
        <v>1213</v>
      </c>
      <c r="D5" s="351">
        <v>42017.0</v>
      </c>
      <c r="E5" s="353"/>
    </row>
    <row r="6">
      <c r="A6" s="349">
        <v>5.0</v>
      </c>
      <c r="B6" s="350" t="str">
        <f>HYPERLINK("http://www.gbif.org/resource/81729","Canadensys - Data transformation tools")</f>
        <v>Canadensys - Data transformation tools</v>
      </c>
      <c r="C6" s="10" t="s">
        <v>1214</v>
      </c>
      <c r="D6" s="354">
        <v>42405.0</v>
      </c>
      <c r="E6" s="355"/>
    </row>
    <row r="7">
      <c r="A7" s="349">
        <v>6.0</v>
      </c>
      <c r="B7" s="350" t="str">
        <f>HYPERLINK("http://www.gbif.org/resource/81730","Google Fusion Tables")</f>
        <v>Google Fusion Tables</v>
      </c>
      <c r="C7" s="10" t="s">
        <v>1211</v>
      </c>
      <c r="D7" s="351">
        <v>42017.0</v>
      </c>
      <c r="E7" s="352"/>
    </row>
    <row r="8">
      <c r="A8" s="349">
        <v>7.0</v>
      </c>
      <c r="B8" s="350" t="str">
        <f>HYPERLINK("http://www.gbif.org/resource/81727","Google Refine / Open Refine")</f>
        <v>Google Refine / Open Refine</v>
      </c>
      <c r="C8" s="10" t="s">
        <v>1215</v>
      </c>
      <c r="D8" s="351">
        <v>42017.0</v>
      </c>
      <c r="E8" s="352"/>
    </row>
    <row r="9">
      <c r="A9" s="349">
        <v>8.0</v>
      </c>
      <c r="B9" s="350" t="str">
        <f>HYPERLINK("http://www.gbif.org/resource/81721","Papis, specimen and image database")</f>
        <v>Papis, specimen and image database</v>
      </c>
      <c r="C9" s="10" t="s">
        <v>1216</v>
      </c>
      <c r="D9" s="354">
        <v>42405.0</v>
      </c>
      <c r="E9" s="352"/>
    </row>
    <row r="10">
      <c r="A10" s="349">
        <v>9.0</v>
      </c>
      <c r="B10" s="350" t="str">
        <f>HYPERLINK("http://www.gbif.org/resource/81711","Biodiversity Datasets Assessment Tool (BIDDSAT)")</f>
        <v>Biodiversity Datasets Assessment Tool (BIDDSAT)</v>
      </c>
      <c r="C10" s="10" t="s">
        <v>1217</v>
      </c>
      <c r="D10" s="354">
        <v>42405.0</v>
      </c>
      <c r="E10" s="352"/>
    </row>
    <row r="11">
      <c r="A11" s="349">
        <v>10.0</v>
      </c>
      <c r="B11" s="350" t="str">
        <f>HYPERLINK("http://www.gbif.org/resource/81708","NBN record cleaner")</f>
        <v>NBN record cleaner</v>
      </c>
      <c r="C11" s="10" t="s">
        <v>1218</v>
      </c>
      <c r="D11" s="351">
        <v>42017.0</v>
      </c>
      <c r="E11" s="353"/>
    </row>
    <row r="12">
      <c r="A12" s="349">
        <v>11.0</v>
      </c>
      <c r="B12" s="350" t="str">
        <f>HYPERLINK("http://www.gbif.org/resource/81434","gvSIG desktop")</f>
        <v>gvSIG desktop</v>
      </c>
      <c r="C12" s="10" t="s">
        <v>1219</v>
      </c>
      <c r="D12" s="351">
        <v>42017.0</v>
      </c>
      <c r="E12" s="353"/>
    </row>
    <row r="13">
      <c r="A13" s="349">
        <v>12.0</v>
      </c>
      <c r="B13" s="350" t="str">
        <f>HYPERLINK("http://www.gbif.org/resource/81420","DIVA-GIS")</f>
        <v>DIVA-GIS</v>
      </c>
      <c r="C13" s="10" t="s">
        <v>1220</v>
      </c>
      <c r="D13" s="351">
        <v>42017.0</v>
      </c>
      <c r="E13" s="353"/>
    </row>
    <row r="14">
      <c r="A14" s="349">
        <v>13.0</v>
      </c>
      <c r="B14" s="350" t="str">
        <f>HYPERLINK("http://www.gbif.org/resource/81313","GEOLocate tool")</f>
        <v>GEOLocate tool</v>
      </c>
      <c r="C14" s="10" t="s">
        <v>1221</v>
      </c>
      <c r="D14" s="351">
        <v>42017.0</v>
      </c>
      <c r="E14" s="353"/>
    </row>
    <row r="15">
      <c r="A15" s="349">
        <v>14.0</v>
      </c>
      <c r="B15" s="350" t="str">
        <f>HYPERLINK("http://manisnet.org/gci2.html","Georeferencing calculator")</f>
        <v>Georeferencing calculator</v>
      </c>
      <c r="C15" s="356" t="s">
        <v>1222</v>
      </c>
      <c r="D15" s="357">
        <v>42662.0</v>
      </c>
      <c r="E15" s="358">
        <v>42642.0</v>
      </c>
    </row>
    <row r="16">
      <c r="A16" s="349">
        <v>15.0</v>
      </c>
      <c r="B16" s="350" t="str">
        <f>HYPERLINK("http://www.gbif.org/resource/81285","Darwin Test (English version)")</f>
        <v>Darwin Test (English version)</v>
      </c>
      <c r="C16" s="10" t="s">
        <v>1223</v>
      </c>
      <c r="D16" s="351">
        <v>42017.0</v>
      </c>
      <c r="E16" s="353"/>
    </row>
    <row r="17">
      <c r="A17" s="349">
        <v>16.0</v>
      </c>
      <c r="B17" s="350" t="str">
        <f>HYPERLINK("http://www.gbif.org/resource/81275","Bionomenclature online tool - terms Used ")</f>
        <v>Bionomenclature online tool - terms Used </v>
      </c>
      <c r="C17" s="359" t="s">
        <v>1224</v>
      </c>
      <c r="D17" s="354">
        <v>42405.0</v>
      </c>
      <c r="E17" s="353"/>
    </row>
    <row r="18">
      <c r="A18" s="349">
        <v>17.0</v>
      </c>
      <c r="B18" s="350" t="str">
        <f>HYPERLINK("http://www.gbif.org/resource/81280","DarwinCore Archive Spreadsheet Processor")</f>
        <v>DarwinCore Archive Spreadsheet Processor</v>
      </c>
      <c r="C18" s="10" t="s">
        <v>1225</v>
      </c>
      <c r="D18" s="351">
        <v>42017.0</v>
      </c>
      <c r="E18" s="353"/>
    </row>
    <row r="19">
      <c r="A19" s="349">
        <v>18.0</v>
      </c>
      <c r="B19" s="350" t="str">
        <f>HYPERLINK("http://www.gbif.org/resource/81281","Darwin Core Archive Validator")</f>
        <v>Darwin Core Archive Validator</v>
      </c>
      <c r="C19" s="10" t="s">
        <v>1211</v>
      </c>
      <c r="D19" s="351">
        <v>42017.0</v>
      </c>
      <c r="E19" s="353"/>
    </row>
    <row r="20">
      <c r="A20" s="349">
        <v>19.0</v>
      </c>
      <c r="B20" s="350" t="str">
        <f>HYPERLINK("http://www.gbif.org/resource/81765","Kurator, a provenance-enabled workflow platform and toolkit to curate biodiversity data")</f>
        <v>Kurator, a provenance-enabled workflow platform and toolkit to curate biodiversity data</v>
      </c>
      <c r="C20" s="10" t="s">
        <v>1211</v>
      </c>
      <c r="D20" s="360">
        <v>42536.0</v>
      </c>
      <c r="E20" s="353"/>
    </row>
    <row r="21">
      <c r="A21" s="349">
        <v>20.0</v>
      </c>
      <c r="B21" s="350" t="str">
        <f>HYPERLINK("http://www.gbif.org/resource/81762","Camera Base")</f>
        <v>Camera Base</v>
      </c>
      <c r="C21" s="10" t="s">
        <v>1226</v>
      </c>
      <c r="D21" s="351">
        <v>42017.0</v>
      </c>
      <c r="E21" s="353"/>
    </row>
    <row r="22">
      <c r="A22" s="349">
        <v>21.0</v>
      </c>
      <c r="B22" s="350" t="str">
        <f>HYPERLINK("http://www.gbif.org/resource/81750","SiB Colombia - Búsqueda de jerarquía taxonómica y de LSIDs")</f>
        <v>SiB Colombia - Búsqueda de jerarquía taxonómica y de LSIDs</v>
      </c>
      <c r="C22" s="54" t="s">
        <v>1227</v>
      </c>
      <c r="D22" s="351">
        <v>42017.0</v>
      </c>
      <c r="E22" s="361" t="s">
        <v>1228</v>
      </c>
    </row>
    <row r="23">
      <c r="A23" s="349">
        <v>22.0</v>
      </c>
      <c r="B23" s="350" t="str">
        <f>HYPERLINK("http://www.gbif.org/resource/81748","OpenUp! Data Quality Toolkit")</f>
        <v>OpenUp! Data Quality Toolkit</v>
      </c>
      <c r="C23" s="359" t="s">
        <v>1229</v>
      </c>
      <c r="D23" s="351">
        <v>42017.0</v>
      </c>
      <c r="E23" s="353"/>
    </row>
    <row r="24">
      <c r="A24" s="349">
        <v>23.0</v>
      </c>
      <c r="B24" s="350" t="str">
        <f>HYPERLINK("http://www.gbif.org/resource/81747","rgbif: an interface to the GBIF API for the R statistical programming environment")</f>
        <v>rgbif: an interface to the GBIF API for the R statistical programming environment</v>
      </c>
      <c r="C24" s="10" t="s">
        <v>1230</v>
      </c>
      <c r="D24" s="351">
        <v>42017.0</v>
      </c>
      <c r="E24" s="353"/>
    </row>
    <row r="25">
      <c r="A25" s="349">
        <v>24.0</v>
      </c>
      <c r="B25" s="350" t="str">
        <f>HYPERLINK("http://www.gbif.org/resource/81746","WoRMS Taxon Match Tool")</f>
        <v>WoRMS Taxon Match Tool</v>
      </c>
      <c r="C25" s="10" t="s">
        <v>1211</v>
      </c>
      <c r="D25" s="351">
        <v>42017.0</v>
      </c>
      <c r="E25" s="353"/>
    </row>
    <row r="26">
      <c r="A26" s="349">
        <v>25.0</v>
      </c>
      <c r="B26" s="350" t="str">
        <f>HYPERLINK("http://www.gbif.org/resource/81744","SpeciesLink Ferramenta spOutlier")</f>
        <v>SpeciesLink Ferramenta spOutlier</v>
      </c>
      <c r="C26" s="10" t="s">
        <v>1231</v>
      </c>
      <c r="D26" s="351">
        <v>42017.0</v>
      </c>
      <c r="E26" s="353"/>
    </row>
    <row r="27">
      <c r="A27" s="349">
        <v>26.0</v>
      </c>
      <c r="B27" s="350" t="str">
        <f>HYPERLINK("http://www.gbif.org/resource/81743","SpeciesLink Ferramenta dataCleaning")</f>
        <v>SpeciesLink Ferramenta dataCleaning</v>
      </c>
      <c r="C27" s="10" t="s">
        <v>1232</v>
      </c>
      <c r="D27" s="351">
        <v>42017.0</v>
      </c>
      <c r="E27" s="353"/>
    </row>
    <row r="28">
      <c r="A28" s="349">
        <v>27.0</v>
      </c>
      <c r="B28" s="350" t="str">
        <f>HYPERLINK("http://www.gbif.org/resource/81742","SpeciesLink Ferramenta InfoXY")</f>
        <v>SpeciesLink Ferramenta InfoXY</v>
      </c>
      <c r="C28" s="10" t="s">
        <v>1233</v>
      </c>
      <c r="D28" s="351">
        <v>42017.0</v>
      </c>
      <c r="E28" s="353"/>
    </row>
    <row r="29">
      <c r="A29" s="349">
        <v>28.0</v>
      </c>
      <c r="B29" s="350" t="str">
        <f>HYPERLINK("http://www.gbif.org/resource/81741","Taxonomic Name Resolution Service (TNRS)")</f>
        <v>Taxonomic Name Resolution Service (TNRS)</v>
      </c>
      <c r="C29" s="10" t="s">
        <v>1234</v>
      </c>
      <c r="D29" s="351">
        <v>42017.0</v>
      </c>
      <c r="E29" s="353"/>
    </row>
    <row r="30">
      <c r="A30" s="349">
        <v>29.0</v>
      </c>
      <c r="B30" s="350" t="str">
        <f>HYPERLINK("http://www.gbif.org/resource/81737","Canadensys - Outils de transformation")</f>
        <v>Canadensys - Outils de transformation</v>
      </c>
      <c r="C30" s="10" t="s">
        <v>1235</v>
      </c>
      <c r="D30" s="351">
        <v>42017.0</v>
      </c>
      <c r="E30" s="353"/>
    </row>
    <row r="31">
      <c r="A31" s="349">
        <v>30.0</v>
      </c>
      <c r="B31" s="350" t="str">
        <f>HYPERLINK("http://www.gbif.org/resource/81734","SiB Columbia - Procesador de hojas de cálculo")</f>
        <v>SiB Columbia - Procesador de hojas de cálculo</v>
      </c>
      <c r="C31" s="362" t="s">
        <v>1236</v>
      </c>
      <c r="D31" s="351">
        <v>42017.0</v>
      </c>
      <c r="E31" s="363">
        <v>42684.0</v>
      </c>
    </row>
    <row r="32">
      <c r="A32" s="349">
        <v>31.0</v>
      </c>
      <c r="B32" s="350" t="str">
        <f>HYPERLINK("http://www.gbif.org/resource/81724","Atlas of Living Australia Sandbox")</f>
        <v>Atlas of Living Australia Sandbox</v>
      </c>
      <c r="C32" s="10" t="s">
        <v>1211</v>
      </c>
      <c r="D32" s="354">
        <v>42405.0</v>
      </c>
      <c r="E32" s="353"/>
    </row>
    <row r="33">
      <c r="A33" s="349">
        <v>32.0</v>
      </c>
      <c r="B33" s="350" t="str">
        <f>HYPERLINK("http://www.gbif.org/resource/81723","VertNet Data Migrator Template")</f>
        <v>VertNet Data Migrator Template</v>
      </c>
      <c r="C33" s="54" t="s">
        <v>1237</v>
      </c>
      <c r="D33" s="360">
        <v>42662.0</v>
      </c>
      <c r="E33" s="358">
        <v>42644.0</v>
      </c>
    </row>
    <row r="34">
      <c r="A34" s="349">
        <v>33.0</v>
      </c>
      <c r="B34" s="350" t="str">
        <f>HYPERLINK("http://www.gbif.org/resource/81733","Narwhal Processor")</f>
        <v>Narwhal Processor</v>
      </c>
      <c r="C34" s="10" t="s">
        <v>1238</v>
      </c>
      <c r="D34" s="351">
        <v>42017.0</v>
      </c>
      <c r="E34" s="353"/>
    </row>
    <row r="35">
      <c r="A35" s="349">
        <v>34.0</v>
      </c>
      <c r="B35" s="350" t="str">
        <f>HYPERLINK("http://www.gbif.org/resource/81487","Annosys, a generic annotation system for biodiversity data")</f>
        <v>Annosys, a generic annotation system for biodiversity data</v>
      </c>
      <c r="C35" s="10" t="s">
        <v>1239</v>
      </c>
      <c r="D35" s="351">
        <v>42017.0</v>
      </c>
      <c r="E35" s="353"/>
    </row>
    <row r="36">
      <c r="A36" s="349">
        <v>35.0</v>
      </c>
      <c r="B36" s="350" t="str">
        <f>HYPERLINK("http://www.gbif.org/resource/81312","BioGeomancer workbench")</f>
        <v>BioGeomancer workbench</v>
      </c>
      <c r="C36" s="364" t="s">
        <v>1240</v>
      </c>
      <c r="D36" s="357">
        <v>42536.0</v>
      </c>
      <c r="E36" s="353"/>
    </row>
    <row r="37">
      <c r="A37" s="349">
        <v>36.0</v>
      </c>
      <c r="B37" s="350" t="str">
        <f>HYPERLINK("http://www.gbif.org/resource/81294","Berkeley Mapper tool")</f>
        <v>Berkeley Mapper tool</v>
      </c>
      <c r="C37" s="359" t="s">
        <v>1241</v>
      </c>
      <c r="D37" s="357">
        <v>42536.0</v>
      </c>
      <c r="E37" s="353"/>
    </row>
    <row r="38">
      <c r="A38" s="349">
        <v>37.0</v>
      </c>
      <c r="B38" s="350" t="str">
        <f>HYPERLINK("http://www.gbif.org/resource/81293","SpeciesLink spOutlier tool")</f>
        <v>SpeciesLink spOutlier tool</v>
      </c>
      <c r="C38" s="10" t="s">
        <v>1242</v>
      </c>
      <c r="D38" s="351">
        <v>42017.0</v>
      </c>
      <c r="E38" s="353"/>
    </row>
    <row r="39">
      <c r="A39" s="349">
        <v>38.0</v>
      </c>
      <c r="B39" s="350" t="str">
        <f>HYPERLINK("http://www.gbif.org/resource/81292","SpeciesLink dataCleaning tool")</f>
        <v>SpeciesLink dataCleaning tool</v>
      </c>
      <c r="C39" s="10" t="s">
        <v>1242</v>
      </c>
      <c r="D39" s="351">
        <v>42017.0</v>
      </c>
      <c r="E39" s="353"/>
    </row>
    <row r="40">
      <c r="A40" s="349">
        <v>39.0</v>
      </c>
      <c r="B40" s="350" t="str">
        <f>HYPERLINK("http://www.gbif.org/resource/81284","Darwin Test (Versión en Español)")</f>
        <v>Darwin Test (Versión en Español)</v>
      </c>
      <c r="C40" s="10" t="s">
        <v>1243</v>
      </c>
      <c r="D40" s="351">
        <v>42017.0</v>
      </c>
      <c r="E40" s="353"/>
    </row>
    <row r="41">
      <c r="A41" s="349">
        <v>40.0</v>
      </c>
      <c r="B41" s="365" t="str">
        <f>HYPERLINK("http://www.capfitogen.net/en/tools/geoqual/","Capfitogen")</f>
        <v>Capfitogen</v>
      </c>
      <c r="C41" s="10" t="s">
        <v>1244</v>
      </c>
      <c r="D41" s="354">
        <v>42405.0</v>
      </c>
      <c r="E41" s="353"/>
    </row>
    <row r="42">
      <c r="A42" s="349">
        <v>41.0</v>
      </c>
      <c r="B42" s="353" t="s">
        <v>1245</v>
      </c>
      <c r="C42" s="10" t="s">
        <v>1246</v>
      </c>
      <c r="D42" s="354">
        <v>42408.0</v>
      </c>
      <c r="E42" s="353"/>
    </row>
    <row r="43">
      <c r="A43" s="342">
        <v>42.0</v>
      </c>
      <c r="B43" s="153" t="s">
        <v>1247</v>
      </c>
      <c r="C43" s="361" t="s">
        <v>1248</v>
      </c>
      <c r="D43" s="360">
        <v>42536.0</v>
      </c>
      <c r="E43" s="353"/>
    </row>
    <row r="44">
      <c r="A44" s="342">
        <v>43.0</v>
      </c>
      <c r="B44" s="350" t="str">
        <f>HYPERLINK("https://github.com/tucotuco/DwCVocabs","Darwin Core Vocabularies")</f>
        <v>Darwin Core Vocabularies</v>
      </c>
      <c r="C44" s="361" t="s">
        <v>1211</v>
      </c>
      <c r="D44" s="360">
        <v>42662.0</v>
      </c>
      <c r="E44" s="358">
        <v>42662.0</v>
      </c>
    </row>
    <row r="45">
      <c r="A45" s="342">
        <v>44.0</v>
      </c>
      <c r="B45" s="366" t="s">
        <v>1249</v>
      </c>
      <c r="C45" s="361" t="s">
        <v>1250</v>
      </c>
      <c r="D45" s="363">
        <v>42669.0</v>
      </c>
      <c r="E45" s="353"/>
    </row>
    <row r="46">
      <c r="A46" s="349"/>
      <c r="C46" s="353"/>
      <c r="D46" s="353"/>
      <c r="E46" s="353"/>
    </row>
    <row r="47">
      <c r="A47" s="349"/>
      <c r="B47" s="153" t="s">
        <v>1251</v>
      </c>
      <c r="C47" s="361" t="s">
        <v>1252</v>
      </c>
      <c r="D47" s="353"/>
      <c r="E47" s="353"/>
    </row>
    <row r="48">
      <c r="A48" s="349"/>
      <c r="B48" s="153" t="s">
        <v>1253</v>
      </c>
      <c r="C48" s="361" t="s">
        <v>1254</v>
      </c>
      <c r="D48" s="353"/>
      <c r="E48" s="353"/>
    </row>
    <row r="49">
      <c r="A49" s="349"/>
      <c r="B49" s="153" t="s">
        <v>1255</v>
      </c>
      <c r="C49" s="361" t="s">
        <v>1256</v>
      </c>
      <c r="D49" s="353"/>
      <c r="E49" s="353"/>
    </row>
    <row r="50">
      <c r="A50" s="349"/>
      <c r="B50" s="369" t="str">
        <f>HYPERLINK("http://www.gbif.es/BDQ.php","Biodiversity Data Quality resource page")</f>
        <v>Biodiversity Data Quality resource page</v>
      </c>
      <c r="C50" s="361" t="s">
        <v>1257</v>
      </c>
      <c r="D50" s="363">
        <v>42920.0</v>
      </c>
      <c r="E50" s="353"/>
    </row>
    <row r="51">
      <c r="A51" s="349"/>
      <c r="C51" s="353"/>
      <c r="D51" s="353"/>
      <c r="E51" s="353"/>
    </row>
    <row r="52">
      <c r="A52" s="349"/>
      <c r="C52" s="353"/>
      <c r="D52" s="353"/>
      <c r="E52" s="353"/>
    </row>
    <row r="53">
      <c r="A53" s="349"/>
      <c r="C53" s="353"/>
      <c r="D53" s="353"/>
      <c r="E53" s="353"/>
    </row>
    <row r="54">
      <c r="A54" s="349"/>
      <c r="C54" s="353"/>
      <c r="D54" s="353"/>
      <c r="E54" s="353"/>
    </row>
    <row r="55">
      <c r="A55" s="349"/>
      <c r="C55" s="353"/>
      <c r="D55" s="353"/>
      <c r="E55" s="353"/>
    </row>
    <row r="56">
      <c r="A56" s="349"/>
      <c r="C56" s="353"/>
      <c r="D56" s="353"/>
      <c r="E56" s="353"/>
    </row>
    <row r="57">
      <c r="A57" s="349"/>
      <c r="C57" s="353"/>
      <c r="D57" s="353"/>
      <c r="E57" s="353"/>
    </row>
    <row r="58">
      <c r="A58" s="349"/>
      <c r="C58" s="353"/>
      <c r="D58" s="353"/>
      <c r="E58" s="353"/>
    </row>
    <row r="59">
      <c r="A59" s="349"/>
      <c r="C59" s="353"/>
      <c r="D59" s="353"/>
      <c r="E59" s="353"/>
    </row>
    <row r="60">
      <c r="A60" s="349"/>
      <c r="C60" s="353"/>
      <c r="D60" s="353"/>
      <c r="E60" s="353"/>
    </row>
    <row r="61">
      <c r="A61" s="349"/>
      <c r="C61" s="353"/>
      <c r="D61" s="353"/>
      <c r="E61" s="353"/>
    </row>
    <row r="62">
      <c r="A62" s="349"/>
      <c r="C62" s="353"/>
      <c r="D62" s="353"/>
      <c r="E62" s="353"/>
    </row>
    <row r="63">
      <c r="A63" s="349"/>
      <c r="C63" s="353"/>
      <c r="D63" s="353"/>
      <c r="E63" s="353"/>
    </row>
    <row r="64">
      <c r="A64" s="349"/>
      <c r="C64" s="353"/>
      <c r="D64" s="353"/>
      <c r="E64" s="353"/>
    </row>
    <row r="65">
      <c r="A65" s="349"/>
      <c r="C65" s="353"/>
      <c r="D65" s="353"/>
      <c r="E65" s="353"/>
    </row>
    <row r="66">
      <c r="A66" s="349"/>
      <c r="C66" s="353"/>
      <c r="D66" s="353"/>
      <c r="E66" s="353"/>
    </row>
    <row r="67">
      <c r="A67" s="349"/>
      <c r="C67" s="353"/>
      <c r="D67" s="353"/>
      <c r="E67" s="353"/>
    </row>
    <row r="68">
      <c r="A68" s="349"/>
      <c r="C68" s="353"/>
      <c r="D68" s="353"/>
      <c r="E68" s="353"/>
    </row>
    <row r="69">
      <c r="A69" s="349"/>
      <c r="C69" s="353"/>
      <c r="D69" s="353"/>
      <c r="E69" s="353"/>
    </row>
    <row r="70">
      <c r="A70" s="349"/>
      <c r="C70" s="353"/>
      <c r="D70" s="353"/>
      <c r="E70" s="353"/>
    </row>
    <row r="71">
      <c r="A71" s="349"/>
      <c r="C71" s="353"/>
      <c r="D71" s="353"/>
      <c r="E71" s="353"/>
    </row>
    <row r="72">
      <c r="A72" s="349"/>
      <c r="C72" s="353"/>
      <c r="D72" s="353"/>
      <c r="E72" s="353"/>
    </row>
    <row r="73">
      <c r="A73" s="349"/>
      <c r="C73" s="353"/>
      <c r="D73" s="353"/>
      <c r="E73" s="353"/>
    </row>
    <row r="74">
      <c r="A74" s="349"/>
      <c r="C74" s="353"/>
      <c r="D74" s="353"/>
      <c r="E74" s="353"/>
    </row>
    <row r="75">
      <c r="A75" s="349"/>
      <c r="C75" s="353"/>
      <c r="D75" s="353"/>
      <c r="E75" s="353"/>
    </row>
    <row r="76">
      <c r="A76" s="349"/>
      <c r="C76" s="353"/>
      <c r="D76" s="353"/>
      <c r="E76" s="353"/>
    </row>
    <row r="77">
      <c r="A77" s="349"/>
      <c r="C77" s="353"/>
      <c r="D77" s="353"/>
      <c r="E77" s="353"/>
    </row>
    <row r="78">
      <c r="A78" s="349"/>
      <c r="C78" s="353"/>
      <c r="D78" s="353"/>
      <c r="E78" s="353"/>
    </row>
    <row r="79">
      <c r="A79" s="349"/>
      <c r="C79" s="353"/>
      <c r="D79" s="353"/>
      <c r="E79" s="353"/>
    </row>
    <row r="80">
      <c r="A80" s="349"/>
      <c r="C80" s="353"/>
      <c r="D80" s="353"/>
      <c r="E80" s="353"/>
    </row>
    <row r="81">
      <c r="A81" s="349"/>
      <c r="C81" s="353"/>
      <c r="D81" s="353"/>
      <c r="E81" s="353"/>
    </row>
    <row r="82">
      <c r="A82" s="349"/>
      <c r="C82" s="353"/>
      <c r="D82" s="353"/>
      <c r="E82" s="353"/>
    </row>
    <row r="83">
      <c r="A83" s="349"/>
      <c r="C83" s="353"/>
      <c r="D83" s="353"/>
      <c r="E83" s="353"/>
    </row>
    <row r="84">
      <c r="A84" s="349"/>
      <c r="C84" s="353"/>
      <c r="D84" s="353"/>
      <c r="E84" s="353"/>
    </row>
    <row r="85">
      <c r="A85" s="349"/>
      <c r="C85" s="353"/>
      <c r="D85" s="353"/>
      <c r="E85" s="353"/>
    </row>
    <row r="86">
      <c r="A86" s="349"/>
      <c r="C86" s="353"/>
      <c r="D86" s="353"/>
      <c r="E86" s="353"/>
    </row>
    <row r="87">
      <c r="A87" s="349"/>
      <c r="C87" s="353"/>
      <c r="D87" s="353"/>
      <c r="E87" s="353"/>
    </row>
    <row r="88">
      <c r="A88" s="349"/>
      <c r="C88" s="353"/>
      <c r="D88" s="353"/>
      <c r="E88" s="353"/>
    </row>
    <row r="89">
      <c r="A89" s="349"/>
      <c r="C89" s="353"/>
      <c r="D89" s="353"/>
      <c r="E89" s="353"/>
    </row>
    <row r="90">
      <c r="A90" s="349"/>
      <c r="C90" s="353"/>
      <c r="D90" s="353"/>
      <c r="E90" s="353"/>
    </row>
    <row r="91">
      <c r="A91" s="349"/>
      <c r="C91" s="353"/>
      <c r="D91" s="353"/>
      <c r="E91" s="353"/>
    </row>
    <row r="92">
      <c r="A92" s="349"/>
      <c r="C92" s="353"/>
      <c r="D92" s="353"/>
      <c r="E92" s="353"/>
    </row>
    <row r="93">
      <c r="A93" s="349"/>
      <c r="C93" s="353"/>
      <c r="D93" s="353"/>
      <c r="E93" s="353"/>
    </row>
    <row r="94">
      <c r="A94" s="349"/>
      <c r="C94" s="353"/>
      <c r="D94" s="353"/>
      <c r="E94" s="353"/>
    </row>
    <row r="95">
      <c r="A95" s="349"/>
      <c r="C95" s="353"/>
      <c r="D95" s="353"/>
      <c r="E95" s="353"/>
    </row>
    <row r="96">
      <c r="A96" s="349"/>
      <c r="C96" s="353"/>
      <c r="D96" s="353"/>
      <c r="E96" s="353"/>
    </row>
    <row r="97">
      <c r="A97" s="349"/>
      <c r="C97" s="353"/>
      <c r="D97" s="353"/>
      <c r="E97" s="353"/>
    </row>
    <row r="98">
      <c r="A98" s="349"/>
      <c r="C98" s="353"/>
      <c r="D98" s="353"/>
      <c r="E98" s="353"/>
    </row>
    <row r="99">
      <c r="A99" s="349"/>
      <c r="C99" s="353"/>
      <c r="D99" s="353"/>
      <c r="E99" s="353"/>
    </row>
    <row r="100">
      <c r="A100" s="349"/>
      <c r="C100" s="353"/>
      <c r="D100" s="353"/>
      <c r="E100" s="353"/>
    </row>
    <row r="101">
      <c r="A101" s="349"/>
      <c r="C101" s="353"/>
      <c r="D101" s="353"/>
      <c r="E101" s="353"/>
    </row>
    <row r="102">
      <c r="A102" s="349"/>
      <c r="C102" s="353"/>
      <c r="D102" s="353"/>
      <c r="E102" s="353"/>
    </row>
    <row r="103">
      <c r="A103" s="349"/>
      <c r="C103" s="353"/>
      <c r="D103" s="353"/>
      <c r="E103" s="353"/>
    </row>
    <row r="104">
      <c r="A104" s="349"/>
      <c r="C104" s="353"/>
      <c r="D104" s="353"/>
      <c r="E104" s="353"/>
    </row>
    <row r="105">
      <c r="A105" s="349"/>
      <c r="C105" s="353"/>
      <c r="D105" s="353"/>
      <c r="E105" s="353"/>
    </row>
    <row r="106">
      <c r="A106" s="349"/>
      <c r="C106" s="353"/>
      <c r="D106" s="353"/>
      <c r="E106" s="353"/>
    </row>
    <row r="107">
      <c r="A107" s="349"/>
      <c r="C107" s="353"/>
      <c r="D107" s="353"/>
      <c r="E107" s="353"/>
    </row>
    <row r="108">
      <c r="A108" s="349"/>
      <c r="C108" s="353"/>
      <c r="D108" s="353"/>
      <c r="E108" s="353"/>
    </row>
    <row r="109">
      <c r="A109" s="349"/>
      <c r="C109" s="353"/>
      <c r="D109" s="353"/>
      <c r="E109" s="353"/>
    </row>
    <row r="110">
      <c r="A110" s="349"/>
      <c r="C110" s="353"/>
      <c r="D110" s="353"/>
      <c r="E110" s="353"/>
    </row>
    <row r="111">
      <c r="A111" s="349"/>
      <c r="C111" s="353"/>
      <c r="D111" s="353"/>
      <c r="E111" s="353"/>
    </row>
    <row r="112">
      <c r="A112" s="349"/>
      <c r="C112" s="353"/>
      <c r="D112" s="353"/>
      <c r="E112" s="353"/>
    </row>
    <row r="113">
      <c r="A113" s="349"/>
      <c r="C113" s="353"/>
      <c r="D113" s="353"/>
      <c r="E113" s="353"/>
    </row>
    <row r="114">
      <c r="A114" s="349"/>
      <c r="C114" s="353"/>
      <c r="D114" s="353"/>
      <c r="E114" s="353"/>
    </row>
    <row r="115">
      <c r="A115" s="349"/>
      <c r="C115" s="353"/>
      <c r="D115" s="353"/>
      <c r="E115" s="353"/>
    </row>
    <row r="116">
      <c r="A116" s="349"/>
      <c r="C116" s="353"/>
      <c r="D116" s="353"/>
      <c r="E116" s="353"/>
    </row>
    <row r="117">
      <c r="A117" s="349"/>
      <c r="C117" s="353"/>
      <c r="D117" s="353"/>
      <c r="E117" s="353"/>
    </row>
    <row r="118">
      <c r="A118" s="349"/>
      <c r="C118" s="353"/>
      <c r="D118" s="353"/>
      <c r="E118" s="353"/>
    </row>
    <row r="119">
      <c r="A119" s="349"/>
      <c r="C119" s="353"/>
      <c r="D119" s="353"/>
      <c r="E119" s="353"/>
    </row>
    <row r="120">
      <c r="A120" s="349"/>
      <c r="C120" s="353"/>
      <c r="D120" s="353"/>
      <c r="E120" s="353"/>
    </row>
    <row r="121">
      <c r="A121" s="349"/>
      <c r="C121" s="353"/>
      <c r="D121" s="353"/>
      <c r="E121" s="353"/>
    </row>
    <row r="122">
      <c r="A122" s="349"/>
      <c r="C122" s="353"/>
      <c r="D122" s="353"/>
      <c r="E122" s="353"/>
    </row>
    <row r="123">
      <c r="A123" s="349"/>
      <c r="C123" s="353"/>
      <c r="D123" s="353"/>
      <c r="E123" s="353"/>
    </row>
    <row r="124">
      <c r="A124" s="349"/>
      <c r="C124" s="353"/>
      <c r="D124" s="353"/>
      <c r="E124" s="353"/>
    </row>
    <row r="125">
      <c r="A125" s="349"/>
      <c r="C125" s="353"/>
      <c r="D125" s="353"/>
      <c r="E125" s="353"/>
    </row>
    <row r="126">
      <c r="A126" s="349"/>
      <c r="C126" s="353"/>
      <c r="D126" s="353"/>
      <c r="E126" s="353"/>
    </row>
    <row r="127">
      <c r="A127" s="349"/>
      <c r="C127" s="353"/>
      <c r="D127" s="353"/>
      <c r="E127" s="353"/>
    </row>
    <row r="128">
      <c r="A128" s="349"/>
      <c r="C128" s="353"/>
      <c r="D128" s="353"/>
      <c r="E128" s="353"/>
    </row>
    <row r="129">
      <c r="A129" s="349"/>
      <c r="C129" s="353"/>
      <c r="D129" s="353"/>
      <c r="E129" s="353"/>
    </row>
    <row r="130">
      <c r="A130" s="349"/>
      <c r="C130" s="353"/>
      <c r="D130" s="353"/>
      <c r="E130" s="353"/>
    </row>
    <row r="131">
      <c r="A131" s="349"/>
      <c r="C131" s="353"/>
      <c r="D131" s="353"/>
      <c r="E131" s="353"/>
    </row>
    <row r="132">
      <c r="A132" s="349"/>
      <c r="C132" s="353"/>
      <c r="D132" s="353"/>
      <c r="E132" s="353"/>
    </row>
    <row r="133">
      <c r="A133" s="349"/>
      <c r="C133" s="353"/>
      <c r="D133" s="353"/>
      <c r="E133" s="353"/>
    </row>
    <row r="134">
      <c r="A134" s="349"/>
      <c r="C134" s="353"/>
      <c r="D134" s="353"/>
      <c r="E134" s="353"/>
    </row>
    <row r="135">
      <c r="A135" s="349"/>
      <c r="C135" s="353"/>
      <c r="D135" s="353"/>
      <c r="E135" s="353"/>
    </row>
    <row r="136">
      <c r="A136" s="349"/>
      <c r="C136" s="353"/>
      <c r="D136" s="353"/>
      <c r="E136" s="353"/>
    </row>
    <row r="137">
      <c r="A137" s="349"/>
      <c r="C137" s="353"/>
      <c r="D137" s="353"/>
      <c r="E137" s="353"/>
    </row>
    <row r="138">
      <c r="A138" s="349"/>
      <c r="C138" s="353"/>
      <c r="D138" s="353"/>
      <c r="E138" s="353"/>
    </row>
    <row r="139">
      <c r="A139" s="349"/>
      <c r="C139" s="353"/>
      <c r="D139" s="353"/>
      <c r="E139" s="353"/>
    </row>
    <row r="140">
      <c r="A140" s="349"/>
      <c r="C140" s="353"/>
      <c r="D140" s="353"/>
      <c r="E140" s="353"/>
    </row>
    <row r="141">
      <c r="A141" s="349"/>
      <c r="C141" s="353"/>
      <c r="D141" s="353"/>
      <c r="E141" s="353"/>
    </row>
    <row r="142">
      <c r="A142" s="349"/>
      <c r="C142" s="353"/>
      <c r="D142" s="353"/>
      <c r="E142" s="353"/>
    </row>
    <row r="143">
      <c r="A143" s="349"/>
      <c r="C143" s="353"/>
      <c r="D143" s="353"/>
      <c r="E143" s="353"/>
    </row>
    <row r="144">
      <c r="A144" s="349"/>
      <c r="C144" s="353"/>
      <c r="D144" s="353"/>
      <c r="E144" s="353"/>
    </row>
    <row r="145">
      <c r="A145" s="349"/>
      <c r="C145" s="353"/>
      <c r="D145" s="353"/>
      <c r="E145" s="353"/>
    </row>
    <row r="146">
      <c r="A146" s="349"/>
      <c r="C146" s="353"/>
      <c r="D146" s="353"/>
      <c r="E146" s="353"/>
    </row>
    <row r="147">
      <c r="A147" s="349"/>
      <c r="C147" s="353"/>
      <c r="D147" s="353"/>
      <c r="E147" s="353"/>
    </row>
    <row r="148">
      <c r="A148" s="349"/>
      <c r="C148" s="353"/>
      <c r="D148" s="353"/>
      <c r="E148" s="353"/>
    </row>
    <row r="149">
      <c r="A149" s="349"/>
      <c r="C149" s="353"/>
      <c r="D149" s="353"/>
      <c r="E149" s="353"/>
    </row>
    <row r="150">
      <c r="A150" s="349"/>
      <c r="C150" s="353"/>
      <c r="D150" s="353"/>
      <c r="E150" s="353"/>
    </row>
    <row r="151">
      <c r="A151" s="349"/>
      <c r="C151" s="353"/>
      <c r="D151" s="353"/>
      <c r="E151" s="353"/>
    </row>
    <row r="152">
      <c r="A152" s="349"/>
      <c r="C152" s="353"/>
      <c r="D152" s="353"/>
      <c r="E152" s="353"/>
    </row>
    <row r="153">
      <c r="A153" s="349"/>
      <c r="C153" s="353"/>
      <c r="D153" s="353"/>
      <c r="E153" s="353"/>
    </row>
    <row r="154">
      <c r="A154" s="349"/>
      <c r="C154" s="353"/>
      <c r="D154" s="353"/>
      <c r="E154" s="353"/>
    </row>
    <row r="155">
      <c r="A155" s="349"/>
      <c r="C155" s="353"/>
      <c r="D155" s="353"/>
      <c r="E155" s="353"/>
    </row>
    <row r="156">
      <c r="A156" s="349"/>
      <c r="C156" s="353"/>
      <c r="D156" s="353"/>
      <c r="E156" s="353"/>
    </row>
    <row r="157">
      <c r="A157" s="349"/>
      <c r="C157" s="353"/>
      <c r="D157" s="353"/>
      <c r="E157" s="353"/>
    </row>
    <row r="158">
      <c r="A158" s="349"/>
      <c r="C158" s="353"/>
      <c r="D158" s="353"/>
      <c r="E158" s="353"/>
    </row>
    <row r="159">
      <c r="A159" s="349"/>
      <c r="C159" s="353"/>
      <c r="D159" s="353"/>
      <c r="E159" s="353"/>
    </row>
    <row r="160">
      <c r="A160" s="349"/>
      <c r="C160" s="353"/>
      <c r="D160" s="353"/>
      <c r="E160" s="353"/>
    </row>
    <row r="161">
      <c r="A161" s="349"/>
      <c r="C161" s="353"/>
      <c r="D161" s="353"/>
      <c r="E161" s="353"/>
    </row>
    <row r="162">
      <c r="A162" s="349"/>
      <c r="C162" s="353"/>
      <c r="D162" s="353"/>
      <c r="E162" s="353"/>
    </row>
    <row r="163">
      <c r="A163" s="349"/>
      <c r="C163" s="353"/>
      <c r="D163" s="353"/>
      <c r="E163" s="353"/>
    </row>
    <row r="164">
      <c r="A164" s="349"/>
      <c r="C164" s="353"/>
      <c r="D164" s="353"/>
      <c r="E164" s="353"/>
    </row>
    <row r="165">
      <c r="A165" s="349"/>
      <c r="C165" s="353"/>
      <c r="D165" s="353"/>
      <c r="E165" s="353"/>
    </row>
    <row r="166">
      <c r="A166" s="349"/>
      <c r="C166" s="353"/>
      <c r="D166" s="353"/>
      <c r="E166" s="353"/>
    </row>
    <row r="167">
      <c r="A167" s="349"/>
      <c r="C167" s="353"/>
      <c r="D167" s="353"/>
      <c r="E167" s="353"/>
    </row>
    <row r="168">
      <c r="A168" s="349"/>
      <c r="C168" s="353"/>
      <c r="D168" s="353"/>
      <c r="E168" s="353"/>
    </row>
    <row r="169">
      <c r="A169" s="349"/>
      <c r="C169" s="353"/>
      <c r="D169" s="353"/>
      <c r="E169" s="353"/>
    </row>
    <row r="170">
      <c r="A170" s="349"/>
      <c r="C170" s="353"/>
      <c r="D170" s="353"/>
      <c r="E170" s="353"/>
    </row>
    <row r="171">
      <c r="A171" s="349"/>
      <c r="C171" s="353"/>
      <c r="D171" s="353"/>
      <c r="E171" s="353"/>
    </row>
    <row r="172">
      <c r="A172" s="349"/>
      <c r="C172" s="353"/>
      <c r="D172" s="353"/>
      <c r="E172" s="353"/>
    </row>
    <row r="173">
      <c r="A173" s="349"/>
      <c r="C173" s="353"/>
      <c r="D173" s="353"/>
      <c r="E173" s="353"/>
    </row>
    <row r="174">
      <c r="A174" s="349"/>
      <c r="C174" s="353"/>
      <c r="D174" s="353"/>
      <c r="E174" s="353"/>
    </row>
    <row r="175">
      <c r="A175" s="349"/>
      <c r="C175" s="353"/>
      <c r="D175" s="353"/>
      <c r="E175" s="353"/>
    </row>
    <row r="176">
      <c r="A176" s="349"/>
      <c r="C176" s="353"/>
      <c r="D176" s="353"/>
      <c r="E176" s="353"/>
    </row>
    <row r="177">
      <c r="A177" s="349"/>
      <c r="C177" s="353"/>
      <c r="D177" s="353"/>
      <c r="E177" s="353"/>
    </row>
    <row r="178">
      <c r="A178" s="349"/>
      <c r="C178" s="353"/>
      <c r="D178" s="353"/>
      <c r="E178" s="353"/>
    </row>
    <row r="179">
      <c r="A179" s="349"/>
      <c r="C179" s="353"/>
      <c r="D179" s="353"/>
      <c r="E179" s="353"/>
    </row>
    <row r="180">
      <c r="A180" s="349"/>
      <c r="C180" s="353"/>
      <c r="D180" s="353"/>
      <c r="E180" s="353"/>
    </row>
    <row r="181">
      <c r="A181" s="349"/>
      <c r="C181" s="353"/>
      <c r="D181" s="353"/>
      <c r="E181" s="353"/>
    </row>
    <row r="182">
      <c r="A182" s="349"/>
      <c r="C182" s="353"/>
      <c r="D182" s="353"/>
      <c r="E182" s="353"/>
    </row>
    <row r="183">
      <c r="A183" s="349"/>
      <c r="C183" s="353"/>
      <c r="D183" s="353"/>
      <c r="E183" s="353"/>
    </row>
    <row r="184">
      <c r="A184" s="349"/>
      <c r="C184" s="353"/>
      <c r="D184" s="353"/>
      <c r="E184" s="353"/>
    </row>
    <row r="185">
      <c r="A185" s="349"/>
      <c r="C185" s="353"/>
      <c r="D185" s="353"/>
      <c r="E185" s="353"/>
    </row>
    <row r="186">
      <c r="A186" s="349"/>
      <c r="C186" s="353"/>
      <c r="D186" s="353"/>
      <c r="E186" s="353"/>
    </row>
    <row r="187">
      <c r="A187" s="349"/>
      <c r="C187" s="353"/>
      <c r="D187" s="353"/>
      <c r="E187" s="353"/>
    </row>
    <row r="188">
      <c r="A188" s="349"/>
      <c r="C188" s="353"/>
      <c r="D188" s="353"/>
      <c r="E188" s="353"/>
    </row>
    <row r="189">
      <c r="A189" s="349"/>
      <c r="C189" s="353"/>
      <c r="D189" s="353"/>
      <c r="E189" s="353"/>
    </row>
    <row r="190">
      <c r="A190" s="349"/>
      <c r="C190" s="353"/>
      <c r="D190" s="353"/>
      <c r="E190" s="353"/>
    </row>
    <row r="191">
      <c r="A191" s="349"/>
      <c r="C191" s="353"/>
      <c r="D191" s="353"/>
      <c r="E191" s="353"/>
    </row>
    <row r="192">
      <c r="A192" s="349"/>
      <c r="C192" s="353"/>
      <c r="D192" s="353"/>
      <c r="E192" s="353"/>
    </row>
    <row r="193">
      <c r="A193" s="349"/>
      <c r="C193" s="353"/>
      <c r="D193" s="353"/>
      <c r="E193" s="353"/>
    </row>
    <row r="194">
      <c r="A194" s="349"/>
      <c r="C194" s="353"/>
      <c r="D194" s="353"/>
      <c r="E194" s="353"/>
    </row>
    <row r="195">
      <c r="A195" s="349"/>
      <c r="C195" s="353"/>
      <c r="D195" s="353"/>
      <c r="E195" s="353"/>
    </row>
    <row r="196">
      <c r="A196" s="349"/>
      <c r="C196" s="353"/>
      <c r="D196" s="353"/>
      <c r="E196" s="353"/>
    </row>
    <row r="197">
      <c r="A197" s="349"/>
      <c r="C197" s="353"/>
      <c r="D197" s="353"/>
      <c r="E197" s="353"/>
    </row>
    <row r="198">
      <c r="A198" s="349"/>
      <c r="C198" s="353"/>
      <c r="D198" s="353"/>
      <c r="E198" s="353"/>
    </row>
    <row r="199">
      <c r="A199" s="349"/>
      <c r="C199" s="353"/>
      <c r="D199" s="353"/>
      <c r="E199" s="353"/>
    </row>
    <row r="200">
      <c r="A200" s="349"/>
      <c r="C200" s="353"/>
      <c r="D200" s="353"/>
      <c r="E200" s="353"/>
    </row>
    <row r="201">
      <c r="A201" s="349"/>
      <c r="C201" s="353"/>
      <c r="D201" s="353"/>
      <c r="E201" s="353"/>
    </row>
    <row r="202">
      <c r="A202" s="349"/>
      <c r="C202" s="353"/>
      <c r="D202" s="353"/>
      <c r="E202" s="353"/>
    </row>
    <row r="203">
      <c r="A203" s="349"/>
      <c r="C203" s="353"/>
      <c r="D203" s="353"/>
      <c r="E203" s="353"/>
    </row>
    <row r="204">
      <c r="A204" s="349"/>
      <c r="C204" s="353"/>
      <c r="D204" s="353"/>
      <c r="E204" s="353"/>
    </row>
    <row r="205">
      <c r="A205" s="349"/>
      <c r="C205" s="353"/>
      <c r="D205" s="353"/>
      <c r="E205" s="353"/>
    </row>
    <row r="206">
      <c r="A206" s="349"/>
      <c r="C206" s="353"/>
      <c r="D206" s="353"/>
      <c r="E206" s="353"/>
    </row>
    <row r="207">
      <c r="A207" s="349"/>
      <c r="C207" s="353"/>
      <c r="D207" s="353"/>
      <c r="E207" s="353"/>
    </row>
    <row r="208">
      <c r="A208" s="349"/>
      <c r="C208" s="353"/>
      <c r="D208" s="353"/>
      <c r="E208" s="353"/>
    </row>
    <row r="209">
      <c r="A209" s="349"/>
      <c r="C209" s="353"/>
      <c r="D209" s="353"/>
      <c r="E209" s="353"/>
    </row>
    <row r="210">
      <c r="A210" s="349"/>
      <c r="C210" s="353"/>
      <c r="D210" s="353"/>
      <c r="E210" s="353"/>
    </row>
    <row r="211">
      <c r="A211" s="349"/>
      <c r="C211" s="353"/>
      <c r="D211" s="353"/>
      <c r="E211" s="353"/>
    </row>
    <row r="212">
      <c r="A212" s="349"/>
      <c r="C212" s="353"/>
      <c r="D212" s="353"/>
      <c r="E212" s="353"/>
    </row>
    <row r="213">
      <c r="A213" s="349"/>
      <c r="C213" s="353"/>
      <c r="D213" s="353"/>
      <c r="E213" s="353"/>
    </row>
    <row r="214">
      <c r="A214" s="349"/>
      <c r="C214" s="353"/>
      <c r="D214" s="353"/>
      <c r="E214" s="353"/>
    </row>
    <row r="215">
      <c r="A215" s="349"/>
      <c r="C215" s="353"/>
      <c r="D215" s="353"/>
      <c r="E215" s="353"/>
    </row>
    <row r="216">
      <c r="A216" s="349"/>
      <c r="C216" s="353"/>
      <c r="D216" s="353"/>
      <c r="E216" s="353"/>
    </row>
    <row r="217">
      <c r="A217" s="349"/>
      <c r="C217" s="353"/>
      <c r="D217" s="353"/>
      <c r="E217" s="353"/>
    </row>
    <row r="218">
      <c r="A218" s="349"/>
      <c r="C218" s="353"/>
      <c r="D218" s="353"/>
      <c r="E218" s="353"/>
    </row>
    <row r="219">
      <c r="A219" s="349"/>
      <c r="C219" s="353"/>
      <c r="D219" s="353"/>
      <c r="E219" s="353"/>
    </row>
    <row r="220">
      <c r="A220" s="349"/>
      <c r="C220" s="353"/>
      <c r="D220" s="353"/>
      <c r="E220" s="353"/>
    </row>
    <row r="221">
      <c r="A221" s="349"/>
      <c r="C221" s="353"/>
      <c r="D221" s="353"/>
      <c r="E221" s="353"/>
    </row>
    <row r="222">
      <c r="A222" s="349"/>
      <c r="C222" s="353"/>
      <c r="D222" s="353"/>
      <c r="E222" s="353"/>
    </row>
    <row r="223">
      <c r="A223" s="349"/>
      <c r="C223" s="353"/>
      <c r="D223" s="353"/>
      <c r="E223" s="353"/>
    </row>
    <row r="224">
      <c r="A224" s="349"/>
      <c r="C224" s="353"/>
      <c r="D224" s="353"/>
      <c r="E224" s="353"/>
    </row>
    <row r="225">
      <c r="A225" s="349"/>
      <c r="C225" s="353"/>
      <c r="D225" s="353"/>
      <c r="E225" s="353"/>
    </row>
    <row r="226">
      <c r="A226" s="349"/>
      <c r="C226" s="353"/>
      <c r="D226" s="353"/>
      <c r="E226" s="353"/>
    </row>
    <row r="227">
      <c r="A227" s="349"/>
      <c r="C227" s="353"/>
      <c r="D227" s="353"/>
      <c r="E227" s="353"/>
    </row>
    <row r="228">
      <c r="A228" s="349"/>
      <c r="C228" s="353"/>
      <c r="D228" s="353"/>
      <c r="E228" s="353"/>
    </row>
    <row r="229">
      <c r="A229" s="349"/>
      <c r="C229" s="353"/>
      <c r="D229" s="353"/>
      <c r="E229" s="353"/>
    </row>
    <row r="230">
      <c r="A230" s="349"/>
      <c r="C230" s="353"/>
      <c r="D230" s="353"/>
      <c r="E230" s="353"/>
    </row>
    <row r="231">
      <c r="A231" s="349"/>
      <c r="C231" s="353"/>
      <c r="D231" s="353"/>
      <c r="E231" s="353"/>
    </row>
    <row r="232">
      <c r="A232" s="349"/>
      <c r="C232" s="353"/>
      <c r="D232" s="353"/>
      <c r="E232" s="353"/>
    </row>
    <row r="233">
      <c r="A233" s="349"/>
      <c r="C233" s="353"/>
      <c r="D233" s="353"/>
      <c r="E233" s="353"/>
    </row>
    <row r="234">
      <c r="A234" s="349"/>
      <c r="C234" s="353"/>
      <c r="D234" s="353"/>
      <c r="E234" s="353"/>
    </row>
    <row r="235">
      <c r="A235" s="349"/>
      <c r="C235" s="353"/>
      <c r="D235" s="353"/>
      <c r="E235" s="353"/>
    </row>
    <row r="236">
      <c r="A236" s="349"/>
      <c r="C236" s="353"/>
      <c r="D236" s="353"/>
      <c r="E236" s="353"/>
    </row>
    <row r="237">
      <c r="A237" s="349"/>
      <c r="C237" s="353"/>
      <c r="D237" s="353"/>
      <c r="E237" s="353"/>
    </row>
    <row r="238">
      <c r="A238" s="349"/>
      <c r="C238" s="353"/>
      <c r="D238" s="353"/>
      <c r="E238" s="353"/>
    </row>
    <row r="239">
      <c r="A239" s="349"/>
      <c r="C239" s="353"/>
      <c r="D239" s="353"/>
      <c r="E239" s="353"/>
    </row>
    <row r="240">
      <c r="A240" s="349"/>
      <c r="C240" s="353"/>
      <c r="D240" s="353"/>
      <c r="E240" s="353"/>
    </row>
    <row r="241">
      <c r="A241" s="349"/>
      <c r="C241" s="353"/>
      <c r="D241" s="353"/>
      <c r="E241" s="353"/>
    </row>
    <row r="242">
      <c r="A242" s="349"/>
      <c r="C242" s="353"/>
      <c r="D242" s="353"/>
      <c r="E242" s="353"/>
    </row>
    <row r="243">
      <c r="A243" s="349"/>
      <c r="C243" s="353"/>
      <c r="D243" s="353"/>
      <c r="E243" s="353"/>
    </row>
    <row r="244">
      <c r="A244" s="349"/>
      <c r="C244" s="353"/>
      <c r="D244" s="353"/>
      <c r="E244" s="353"/>
    </row>
    <row r="245">
      <c r="A245" s="349"/>
      <c r="C245" s="353"/>
      <c r="D245" s="353"/>
      <c r="E245" s="353"/>
    </row>
    <row r="246">
      <c r="A246" s="349"/>
      <c r="C246" s="353"/>
      <c r="D246" s="353"/>
      <c r="E246" s="353"/>
    </row>
    <row r="247">
      <c r="A247" s="349"/>
      <c r="C247" s="353"/>
      <c r="D247" s="353"/>
      <c r="E247" s="353"/>
    </row>
    <row r="248">
      <c r="A248" s="349"/>
      <c r="C248" s="353"/>
      <c r="D248" s="353"/>
      <c r="E248" s="353"/>
    </row>
    <row r="249">
      <c r="A249" s="349"/>
      <c r="C249" s="353"/>
      <c r="D249" s="353"/>
      <c r="E249" s="353"/>
    </row>
    <row r="250">
      <c r="A250" s="349"/>
      <c r="C250" s="353"/>
      <c r="D250" s="353"/>
      <c r="E250" s="353"/>
    </row>
    <row r="251">
      <c r="A251" s="349"/>
      <c r="C251" s="353"/>
      <c r="D251" s="353"/>
      <c r="E251" s="353"/>
    </row>
    <row r="252">
      <c r="A252" s="349"/>
      <c r="C252" s="353"/>
      <c r="D252" s="353"/>
      <c r="E252" s="353"/>
    </row>
    <row r="253">
      <c r="A253" s="349"/>
      <c r="C253" s="353"/>
      <c r="D253" s="353"/>
      <c r="E253" s="353"/>
    </row>
    <row r="254">
      <c r="A254" s="349"/>
      <c r="C254" s="353"/>
      <c r="D254" s="353"/>
      <c r="E254" s="353"/>
    </row>
    <row r="255">
      <c r="A255" s="349"/>
      <c r="C255" s="353"/>
      <c r="D255" s="353"/>
      <c r="E255" s="353"/>
    </row>
    <row r="256">
      <c r="A256" s="349"/>
      <c r="C256" s="353"/>
      <c r="D256" s="353"/>
      <c r="E256" s="353"/>
    </row>
    <row r="257">
      <c r="A257" s="349"/>
      <c r="C257" s="353"/>
      <c r="D257" s="353"/>
      <c r="E257" s="353"/>
    </row>
    <row r="258">
      <c r="A258" s="349"/>
      <c r="C258" s="353"/>
      <c r="D258" s="353"/>
      <c r="E258" s="353"/>
    </row>
    <row r="259">
      <c r="A259" s="349"/>
      <c r="C259" s="353"/>
      <c r="D259" s="353"/>
      <c r="E259" s="353"/>
    </row>
    <row r="260">
      <c r="A260" s="349"/>
      <c r="C260" s="353"/>
      <c r="D260" s="353"/>
      <c r="E260" s="353"/>
    </row>
    <row r="261">
      <c r="A261" s="349"/>
      <c r="C261" s="353"/>
      <c r="D261" s="353"/>
      <c r="E261" s="353"/>
    </row>
    <row r="262">
      <c r="A262" s="349"/>
      <c r="C262" s="353"/>
      <c r="D262" s="353"/>
      <c r="E262" s="353"/>
    </row>
    <row r="263">
      <c r="A263" s="349"/>
      <c r="C263" s="353"/>
      <c r="D263" s="353"/>
      <c r="E263" s="353"/>
    </row>
    <row r="264">
      <c r="A264" s="349"/>
      <c r="C264" s="353"/>
      <c r="D264" s="353"/>
      <c r="E264" s="353"/>
    </row>
    <row r="265">
      <c r="A265" s="349"/>
      <c r="C265" s="353"/>
      <c r="D265" s="353"/>
      <c r="E265" s="353"/>
    </row>
    <row r="266">
      <c r="A266" s="349"/>
      <c r="C266" s="353"/>
      <c r="D266" s="353"/>
      <c r="E266" s="353"/>
    </row>
    <row r="267">
      <c r="A267" s="349"/>
      <c r="C267" s="353"/>
      <c r="D267" s="353"/>
      <c r="E267" s="353"/>
    </row>
    <row r="268">
      <c r="A268" s="349"/>
      <c r="C268" s="353"/>
      <c r="D268" s="353"/>
      <c r="E268" s="353"/>
    </row>
    <row r="269">
      <c r="A269" s="349"/>
      <c r="C269" s="353"/>
      <c r="D269" s="353"/>
      <c r="E269" s="353"/>
    </row>
    <row r="270">
      <c r="A270" s="349"/>
      <c r="C270" s="353"/>
      <c r="D270" s="353"/>
      <c r="E270" s="353"/>
    </row>
    <row r="271">
      <c r="A271" s="349"/>
      <c r="C271" s="353"/>
      <c r="D271" s="353"/>
      <c r="E271" s="353"/>
    </row>
    <row r="272">
      <c r="A272" s="349"/>
      <c r="C272" s="353"/>
      <c r="D272" s="353"/>
      <c r="E272" s="353"/>
    </row>
    <row r="273">
      <c r="A273" s="349"/>
      <c r="C273" s="353"/>
      <c r="D273" s="353"/>
      <c r="E273" s="353"/>
    </row>
    <row r="274">
      <c r="A274" s="349"/>
      <c r="C274" s="353"/>
      <c r="D274" s="353"/>
      <c r="E274" s="353"/>
    </row>
    <row r="275">
      <c r="A275" s="349"/>
      <c r="C275" s="353"/>
      <c r="D275" s="353"/>
      <c r="E275" s="353"/>
    </row>
    <row r="276">
      <c r="A276" s="349"/>
      <c r="C276" s="353"/>
      <c r="D276" s="353"/>
      <c r="E276" s="353"/>
    </row>
    <row r="277">
      <c r="A277" s="349"/>
      <c r="C277" s="353"/>
      <c r="D277" s="353"/>
      <c r="E277" s="353"/>
    </row>
    <row r="278">
      <c r="A278" s="349"/>
      <c r="C278" s="353"/>
      <c r="D278" s="353"/>
      <c r="E278" s="353"/>
    </row>
    <row r="279">
      <c r="A279" s="349"/>
      <c r="C279" s="353"/>
      <c r="D279" s="353"/>
      <c r="E279" s="353"/>
    </row>
    <row r="280">
      <c r="A280" s="349"/>
      <c r="C280" s="353"/>
      <c r="D280" s="353"/>
      <c r="E280" s="353"/>
    </row>
    <row r="281">
      <c r="A281" s="349"/>
      <c r="C281" s="353"/>
      <c r="D281" s="353"/>
      <c r="E281" s="353"/>
    </row>
    <row r="282">
      <c r="A282" s="349"/>
      <c r="C282" s="353"/>
      <c r="D282" s="353"/>
      <c r="E282" s="353"/>
    </row>
    <row r="283">
      <c r="A283" s="349"/>
      <c r="C283" s="353"/>
      <c r="D283" s="353"/>
      <c r="E283" s="353"/>
    </row>
    <row r="284">
      <c r="A284" s="349"/>
      <c r="C284" s="353"/>
      <c r="D284" s="353"/>
      <c r="E284" s="353"/>
    </row>
    <row r="285">
      <c r="A285" s="349"/>
      <c r="C285" s="353"/>
      <c r="D285" s="353"/>
      <c r="E285" s="353"/>
    </row>
    <row r="286">
      <c r="A286" s="349"/>
      <c r="C286" s="353"/>
      <c r="D286" s="353"/>
      <c r="E286" s="353"/>
    </row>
    <row r="287">
      <c r="A287" s="349"/>
      <c r="C287" s="353"/>
      <c r="D287" s="353"/>
      <c r="E287" s="353"/>
    </row>
    <row r="288">
      <c r="A288" s="349"/>
      <c r="C288" s="353"/>
      <c r="D288" s="353"/>
      <c r="E288" s="353"/>
    </row>
    <row r="289">
      <c r="A289" s="349"/>
      <c r="C289" s="353"/>
      <c r="D289" s="353"/>
      <c r="E289" s="353"/>
    </row>
    <row r="290">
      <c r="A290" s="349"/>
      <c r="C290" s="353"/>
      <c r="D290" s="353"/>
      <c r="E290" s="353"/>
    </row>
    <row r="291">
      <c r="A291" s="349"/>
      <c r="C291" s="353"/>
      <c r="D291" s="353"/>
      <c r="E291" s="353"/>
    </row>
    <row r="292">
      <c r="A292" s="349"/>
      <c r="C292" s="353"/>
      <c r="D292" s="353"/>
      <c r="E292" s="353"/>
    </row>
    <row r="293">
      <c r="A293" s="349"/>
      <c r="C293" s="353"/>
      <c r="D293" s="353"/>
      <c r="E293" s="353"/>
    </row>
    <row r="294">
      <c r="A294" s="349"/>
      <c r="C294" s="353"/>
      <c r="D294" s="353"/>
      <c r="E294" s="353"/>
    </row>
    <row r="295">
      <c r="A295" s="349"/>
      <c r="C295" s="353"/>
      <c r="D295" s="353"/>
      <c r="E295" s="353"/>
    </row>
    <row r="296">
      <c r="A296" s="349"/>
      <c r="C296" s="353"/>
      <c r="D296" s="353"/>
      <c r="E296" s="353"/>
    </row>
    <row r="297">
      <c r="A297" s="349"/>
      <c r="C297" s="353"/>
      <c r="D297" s="353"/>
      <c r="E297" s="353"/>
    </row>
    <row r="298">
      <c r="A298" s="349"/>
      <c r="C298" s="353"/>
      <c r="D298" s="353"/>
      <c r="E298" s="353"/>
    </row>
    <row r="299">
      <c r="A299" s="349"/>
      <c r="C299" s="353"/>
      <c r="D299" s="353"/>
      <c r="E299" s="353"/>
    </row>
    <row r="300">
      <c r="A300" s="349"/>
      <c r="C300" s="353"/>
      <c r="D300" s="353"/>
      <c r="E300" s="353"/>
    </row>
    <row r="301">
      <c r="A301" s="349"/>
      <c r="C301" s="353"/>
      <c r="D301" s="353"/>
      <c r="E301" s="353"/>
    </row>
    <row r="302">
      <c r="A302" s="349"/>
      <c r="C302" s="353"/>
      <c r="D302" s="353"/>
      <c r="E302" s="353"/>
    </row>
    <row r="303">
      <c r="A303" s="349"/>
      <c r="C303" s="353"/>
      <c r="D303" s="353"/>
      <c r="E303" s="353"/>
    </row>
    <row r="304">
      <c r="A304" s="349"/>
      <c r="C304" s="353"/>
      <c r="D304" s="353"/>
      <c r="E304" s="353"/>
    </row>
    <row r="305">
      <c r="A305" s="349"/>
      <c r="C305" s="353"/>
      <c r="D305" s="353"/>
      <c r="E305" s="353"/>
    </row>
    <row r="306">
      <c r="A306" s="349"/>
      <c r="C306" s="353"/>
      <c r="D306" s="353"/>
      <c r="E306" s="353"/>
    </row>
    <row r="307">
      <c r="A307" s="349"/>
      <c r="C307" s="353"/>
      <c r="D307" s="353"/>
      <c r="E307" s="353"/>
    </row>
    <row r="308">
      <c r="A308" s="349"/>
      <c r="C308" s="353"/>
      <c r="D308" s="353"/>
      <c r="E308" s="353"/>
    </row>
    <row r="309">
      <c r="A309" s="349"/>
      <c r="C309" s="353"/>
      <c r="D309" s="353"/>
      <c r="E309" s="353"/>
    </row>
    <row r="310">
      <c r="A310" s="349"/>
      <c r="C310" s="353"/>
      <c r="D310" s="353"/>
      <c r="E310" s="353"/>
    </row>
    <row r="311">
      <c r="A311" s="349"/>
      <c r="C311" s="353"/>
      <c r="D311" s="353"/>
      <c r="E311" s="353"/>
    </row>
    <row r="312">
      <c r="A312" s="349"/>
      <c r="C312" s="353"/>
      <c r="D312" s="353"/>
      <c r="E312" s="353"/>
    </row>
    <row r="313">
      <c r="A313" s="349"/>
      <c r="C313" s="353"/>
      <c r="D313" s="353"/>
      <c r="E313" s="353"/>
    </row>
    <row r="314">
      <c r="A314" s="349"/>
      <c r="C314" s="353"/>
      <c r="D314" s="353"/>
      <c r="E314" s="353"/>
    </row>
    <row r="315">
      <c r="A315" s="349"/>
      <c r="C315" s="353"/>
      <c r="D315" s="353"/>
      <c r="E315" s="353"/>
    </row>
    <row r="316">
      <c r="A316" s="349"/>
      <c r="C316" s="353"/>
      <c r="D316" s="353"/>
      <c r="E316" s="353"/>
    </row>
    <row r="317">
      <c r="A317" s="349"/>
      <c r="C317" s="353"/>
      <c r="D317" s="353"/>
      <c r="E317" s="353"/>
    </row>
    <row r="318">
      <c r="A318" s="349"/>
      <c r="C318" s="353"/>
      <c r="D318" s="353"/>
      <c r="E318" s="353"/>
    </row>
    <row r="319">
      <c r="A319" s="349"/>
      <c r="C319" s="353"/>
      <c r="D319" s="353"/>
      <c r="E319" s="353"/>
    </row>
    <row r="320">
      <c r="A320" s="349"/>
      <c r="C320" s="353"/>
      <c r="D320" s="353"/>
      <c r="E320" s="353"/>
    </row>
    <row r="321">
      <c r="A321" s="349"/>
      <c r="C321" s="353"/>
      <c r="D321" s="353"/>
      <c r="E321" s="353"/>
    </row>
    <row r="322">
      <c r="A322" s="349"/>
      <c r="C322" s="353"/>
      <c r="D322" s="353"/>
      <c r="E322" s="353"/>
    </row>
    <row r="323">
      <c r="A323" s="349"/>
      <c r="C323" s="353"/>
      <c r="D323" s="353"/>
      <c r="E323" s="353"/>
    </row>
    <row r="324">
      <c r="A324" s="349"/>
      <c r="C324" s="353"/>
      <c r="D324" s="353"/>
      <c r="E324" s="353"/>
    </row>
    <row r="325">
      <c r="A325" s="349"/>
      <c r="C325" s="353"/>
      <c r="D325" s="353"/>
      <c r="E325" s="353"/>
    </row>
    <row r="326">
      <c r="A326" s="349"/>
      <c r="C326" s="353"/>
      <c r="D326" s="353"/>
      <c r="E326" s="353"/>
    </row>
    <row r="327">
      <c r="A327" s="349"/>
      <c r="C327" s="353"/>
      <c r="D327" s="353"/>
      <c r="E327" s="353"/>
    </row>
    <row r="328">
      <c r="A328" s="349"/>
      <c r="C328" s="353"/>
      <c r="D328" s="353"/>
      <c r="E328" s="353"/>
    </row>
    <row r="329">
      <c r="A329" s="349"/>
      <c r="C329" s="353"/>
      <c r="D329" s="353"/>
      <c r="E329" s="353"/>
    </row>
    <row r="330">
      <c r="A330" s="349"/>
      <c r="C330" s="353"/>
      <c r="D330" s="353"/>
      <c r="E330" s="353"/>
    </row>
    <row r="331">
      <c r="A331" s="349"/>
      <c r="C331" s="353"/>
      <c r="D331" s="353"/>
      <c r="E331" s="353"/>
    </row>
    <row r="332">
      <c r="A332" s="349"/>
      <c r="C332" s="353"/>
      <c r="D332" s="353"/>
      <c r="E332" s="353"/>
    </row>
    <row r="333">
      <c r="A333" s="349"/>
      <c r="C333" s="353"/>
      <c r="D333" s="353"/>
      <c r="E333" s="353"/>
    </row>
    <row r="334">
      <c r="A334" s="349"/>
      <c r="C334" s="353"/>
      <c r="D334" s="353"/>
      <c r="E334" s="353"/>
    </row>
    <row r="335">
      <c r="A335" s="349"/>
      <c r="C335" s="353"/>
      <c r="D335" s="353"/>
      <c r="E335" s="353"/>
    </row>
    <row r="336">
      <c r="A336" s="349"/>
      <c r="C336" s="353"/>
      <c r="D336" s="353"/>
      <c r="E336" s="353"/>
    </row>
    <row r="337">
      <c r="A337" s="349"/>
      <c r="C337" s="353"/>
      <c r="D337" s="353"/>
      <c r="E337" s="353"/>
    </row>
    <row r="338">
      <c r="A338" s="349"/>
      <c r="C338" s="353"/>
      <c r="D338" s="353"/>
      <c r="E338" s="353"/>
    </row>
    <row r="339">
      <c r="A339" s="349"/>
      <c r="C339" s="353"/>
      <c r="D339" s="353"/>
      <c r="E339" s="353"/>
    </row>
    <row r="340">
      <c r="A340" s="349"/>
      <c r="C340" s="353"/>
      <c r="D340" s="353"/>
      <c r="E340" s="353"/>
    </row>
    <row r="341">
      <c r="A341" s="349"/>
      <c r="C341" s="353"/>
      <c r="D341" s="353"/>
      <c r="E341" s="353"/>
    </row>
    <row r="342">
      <c r="A342" s="349"/>
      <c r="C342" s="353"/>
      <c r="D342" s="353"/>
      <c r="E342" s="353"/>
    </row>
    <row r="343">
      <c r="A343" s="349"/>
      <c r="C343" s="353"/>
      <c r="D343" s="353"/>
      <c r="E343" s="353"/>
    </row>
    <row r="344">
      <c r="A344" s="349"/>
      <c r="C344" s="353"/>
      <c r="D344" s="353"/>
      <c r="E344" s="353"/>
    </row>
    <row r="345">
      <c r="A345" s="349"/>
      <c r="C345" s="353"/>
      <c r="D345" s="353"/>
      <c r="E345" s="353"/>
    </row>
    <row r="346">
      <c r="A346" s="349"/>
      <c r="C346" s="353"/>
      <c r="D346" s="353"/>
      <c r="E346" s="353"/>
    </row>
    <row r="347">
      <c r="A347" s="349"/>
      <c r="C347" s="353"/>
      <c r="D347" s="353"/>
      <c r="E347" s="353"/>
    </row>
    <row r="348">
      <c r="A348" s="349"/>
      <c r="C348" s="353"/>
      <c r="D348" s="353"/>
      <c r="E348" s="353"/>
    </row>
    <row r="349">
      <c r="A349" s="349"/>
      <c r="C349" s="353"/>
      <c r="D349" s="353"/>
      <c r="E349" s="353"/>
    </row>
    <row r="350">
      <c r="A350" s="349"/>
      <c r="C350" s="353"/>
      <c r="D350" s="353"/>
      <c r="E350" s="353"/>
    </row>
    <row r="351">
      <c r="A351" s="349"/>
      <c r="C351" s="353"/>
      <c r="D351" s="353"/>
      <c r="E351" s="353"/>
    </row>
    <row r="352">
      <c r="A352" s="349"/>
      <c r="C352" s="353"/>
      <c r="D352" s="353"/>
      <c r="E352" s="353"/>
    </row>
    <row r="353">
      <c r="A353" s="349"/>
      <c r="C353" s="353"/>
      <c r="D353" s="353"/>
      <c r="E353" s="353"/>
    </row>
    <row r="354">
      <c r="A354" s="349"/>
      <c r="C354" s="353"/>
      <c r="D354" s="353"/>
      <c r="E354" s="353"/>
    </row>
    <row r="355">
      <c r="A355" s="349"/>
      <c r="C355" s="353"/>
      <c r="D355" s="353"/>
      <c r="E355" s="353"/>
    </row>
    <row r="356">
      <c r="A356" s="349"/>
      <c r="C356" s="353"/>
      <c r="D356" s="353"/>
      <c r="E356" s="353"/>
    </row>
    <row r="357">
      <c r="A357" s="349"/>
      <c r="C357" s="353"/>
      <c r="D357" s="353"/>
      <c r="E357" s="353"/>
    </row>
    <row r="358">
      <c r="A358" s="349"/>
      <c r="C358" s="353"/>
      <c r="D358" s="353"/>
      <c r="E358" s="353"/>
    </row>
    <row r="359">
      <c r="A359" s="349"/>
      <c r="C359" s="353"/>
      <c r="D359" s="353"/>
      <c r="E359" s="353"/>
    </row>
    <row r="360">
      <c r="A360" s="349"/>
      <c r="C360" s="353"/>
      <c r="D360" s="353"/>
      <c r="E360" s="353"/>
    </row>
    <row r="361">
      <c r="A361" s="349"/>
      <c r="C361" s="353"/>
      <c r="D361" s="353"/>
      <c r="E361" s="353"/>
    </row>
    <row r="362">
      <c r="A362" s="349"/>
      <c r="C362" s="353"/>
      <c r="D362" s="353"/>
      <c r="E362" s="353"/>
    </row>
    <row r="363">
      <c r="A363" s="349"/>
      <c r="C363" s="353"/>
      <c r="D363" s="353"/>
      <c r="E363" s="353"/>
    </row>
    <row r="364">
      <c r="A364" s="349"/>
      <c r="C364" s="353"/>
      <c r="D364" s="353"/>
      <c r="E364" s="353"/>
    </row>
    <row r="365">
      <c r="A365" s="349"/>
      <c r="C365" s="353"/>
      <c r="D365" s="353"/>
      <c r="E365" s="353"/>
    </row>
    <row r="366">
      <c r="A366" s="349"/>
      <c r="C366" s="353"/>
      <c r="D366" s="353"/>
      <c r="E366" s="353"/>
    </row>
    <row r="367">
      <c r="A367" s="349"/>
      <c r="C367" s="353"/>
      <c r="D367" s="353"/>
      <c r="E367" s="353"/>
    </row>
    <row r="368">
      <c r="A368" s="349"/>
      <c r="C368" s="353"/>
      <c r="D368" s="353"/>
      <c r="E368" s="353"/>
    </row>
    <row r="369">
      <c r="A369" s="349"/>
      <c r="C369" s="353"/>
      <c r="D369" s="353"/>
      <c r="E369" s="353"/>
    </row>
    <row r="370">
      <c r="A370" s="349"/>
      <c r="C370" s="353"/>
      <c r="D370" s="353"/>
      <c r="E370" s="353"/>
    </row>
    <row r="371">
      <c r="A371" s="349"/>
      <c r="C371" s="353"/>
      <c r="D371" s="353"/>
      <c r="E371" s="353"/>
    </row>
    <row r="372">
      <c r="A372" s="349"/>
      <c r="C372" s="353"/>
      <c r="D372" s="353"/>
      <c r="E372" s="353"/>
    </row>
    <row r="373">
      <c r="A373" s="349"/>
      <c r="C373" s="353"/>
      <c r="D373" s="353"/>
      <c r="E373" s="353"/>
    </row>
    <row r="374">
      <c r="A374" s="349"/>
      <c r="C374" s="353"/>
      <c r="D374" s="353"/>
      <c r="E374" s="353"/>
    </row>
    <row r="375">
      <c r="A375" s="349"/>
      <c r="C375" s="353"/>
      <c r="D375" s="353"/>
      <c r="E375" s="353"/>
    </row>
    <row r="376">
      <c r="A376" s="349"/>
      <c r="C376" s="353"/>
      <c r="D376" s="353"/>
      <c r="E376" s="353"/>
    </row>
    <row r="377">
      <c r="A377" s="349"/>
      <c r="C377" s="353"/>
      <c r="D377" s="353"/>
      <c r="E377" s="353"/>
    </row>
    <row r="378">
      <c r="A378" s="349"/>
      <c r="C378" s="353"/>
      <c r="D378" s="353"/>
      <c r="E378" s="353"/>
    </row>
    <row r="379">
      <c r="A379" s="349"/>
      <c r="C379" s="353"/>
      <c r="D379" s="353"/>
      <c r="E379" s="353"/>
    </row>
    <row r="380">
      <c r="A380" s="349"/>
      <c r="C380" s="353"/>
      <c r="D380" s="353"/>
      <c r="E380" s="353"/>
    </row>
    <row r="381">
      <c r="A381" s="349"/>
      <c r="C381" s="353"/>
      <c r="D381" s="353"/>
      <c r="E381" s="353"/>
    </row>
    <row r="382">
      <c r="A382" s="349"/>
      <c r="C382" s="353"/>
      <c r="D382" s="353"/>
      <c r="E382" s="353"/>
    </row>
    <row r="383">
      <c r="A383" s="349"/>
      <c r="C383" s="353"/>
      <c r="D383" s="353"/>
      <c r="E383" s="353"/>
    </row>
    <row r="384">
      <c r="A384" s="349"/>
      <c r="C384" s="353"/>
      <c r="D384" s="353"/>
      <c r="E384" s="353"/>
    </row>
    <row r="385">
      <c r="A385" s="349"/>
      <c r="C385" s="353"/>
      <c r="D385" s="353"/>
      <c r="E385" s="353"/>
    </row>
    <row r="386">
      <c r="A386" s="349"/>
      <c r="C386" s="353"/>
      <c r="D386" s="353"/>
      <c r="E386" s="353"/>
    </row>
    <row r="387">
      <c r="A387" s="349"/>
      <c r="C387" s="353"/>
      <c r="D387" s="353"/>
      <c r="E387" s="353"/>
    </row>
    <row r="388">
      <c r="A388" s="349"/>
      <c r="C388" s="353"/>
      <c r="D388" s="353"/>
      <c r="E388" s="353"/>
    </row>
    <row r="389">
      <c r="A389" s="349"/>
      <c r="C389" s="353"/>
      <c r="D389" s="353"/>
      <c r="E389" s="353"/>
    </row>
    <row r="390">
      <c r="A390" s="349"/>
      <c r="C390" s="353"/>
      <c r="D390" s="353"/>
      <c r="E390" s="353"/>
    </row>
    <row r="391">
      <c r="A391" s="349"/>
      <c r="C391" s="353"/>
      <c r="D391" s="353"/>
      <c r="E391" s="353"/>
    </row>
    <row r="392">
      <c r="A392" s="349"/>
      <c r="C392" s="353"/>
      <c r="D392" s="353"/>
      <c r="E392" s="353"/>
    </row>
    <row r="393">
      <c r="A393" s="349"/>
      <c r="C393" s="353"/>
      <c r="D393" s="353"/>
      <c r="E393" s="353"/>
    </row>
    <row r="394">
      <c r="A394" s="349"/>
      <c r="C394" s="353"/>
      <c r="D394" s="353"/>
      <c r="E394" s="353"/>
    </row>
    <row r="395">
      <c r="A395" s="349"/>
      <c r="C395" s="353"/>
      <c r="D395" s="353"/>
      <c r="E395" s="353"/>
    </row>
    <row r="396">
      <c r="A396" s="349"/>
      <c r="C396" s="353"/>
      <c r="D396" s="353"/>
      <c r="E396" s="353"/>
    </row>
    <row r="397">
      <c r="A397" s="349"/>
      <c r="C397" s="353"/>
      <c r="D397" s="353"/>
      <c r="E397" s="353"/>
    </row>
    <row r="398">
      <c r="A398" s="349"/>
      <c r="C398" s="353"/>
      <c r="D398" s="353"/>
      <c r="E398" s="353"/>
    </row>
    <row r="399">
      <c r="A399" s="349"/>
      <c r="C399" s="353"/>
      <c r="D399" s="353"/>
      <c r="E399" s="353"/>
    </row>
    <row r="400">
      <c r="A400" s="349"/>
      <c r="C400" s="353"/>
      <c r="D400" s="353"/>
      <c r="E400" s="353"/>
    </row>
    <row r="401">
      <c r="A401" s="349"/>
      <c r="C401" s="353"/>
      <c r="D401" s="353"/>
      <c r="E401" s="353"/>
    </row>
    <row r="402">
      <c r="A402" s="349"/>
      <c r="C402" s="353"/>
      <c r="D402" s="353"/>
      <c r="E402" s="353"/>
    </row>
    <row r="403">
      <c r="A403" s="349"/>
      <c r="C403" s="353"/>
      <c r="D403" s="353"/>
      <c r="E403" s="353"/>
    </row>
    <row r="404">
      <c r="A404" s="349"/>
      <c r="C404" s="353"/>
      <c r="D404" s="353"/>
      <c r="E404" s="353"/>
    </row>
    <row r="405">
      <c r="A405" s="349"/>
      <c r="C405" s="353"/>
      <c r="D405" s="353"/>
      <c r="E405" s="353"/>
    </row>
    <row r="406">
      <c r="A406" s="349"/>
      <c r="C406" s="353"/>
      <c r="D406" s="353"/>
      <c r="E406" s="353"/>
    </row>
    <row r="407">
      <c r="A407" s="349"/>
      <c r="C407" s="353"/>
      <c r="D407" s="353"/>
      <c r="E407" s="353"/>
    </row>
    <row r="408">
      <c r="A408" s="349"/>
      <c r="C408" s="353"/>
      <c r="D408" s="353"/>
      <c r="E408" s="353"/>
    </row>
    <row r="409">
      <c r="A409" s="349"/>
      <c r="C409" s="353"/>
      <c r="D409" s="353"/>
      <c r="E409" s="353"/>
    </row>
    <row r="410">
      <c r="A410" s="349"/>
      <c r="C410" s="353"/>
      <c r="D410" s="353"/>
      <c r="E410" s="353"/>
    </row>
    <row r="411">
      <c r="A411" s="349"/>
      <c r="C411" s="353"/>
      <c r="D411" s="353"/>
      <c r="E411" s="353"/>
    </row>
    <row r="412">
      <c r="A412" s="349"/>
      <c r="C412" s="353"/>
      <c r="D412" s="353"/>
      <c r="E412" s="353"/>
    </row>
    <row r="413">
      <c r="A413" s="349"/>
      <c r="C413" s="353"/>
      <c r="D413" s="353"/>
      <c r="E413" s="353"/>
    </row>
    <row r="414">
      <c r="A414" s="349"/>
      <c r="C414" s="353"/>
      <c r="D414" s="353"/>
      <c r="E414" s="353"/>
    </row>
    <row r="415">
      <c r="A415" s="349"/>
      <c r="C415" s="353"/>
      <c r="D415" s="353"/>
      <c r="E415" s="353"/>
    </row>
    <row r="416">
      <c r="A416" s="349"/>
      <c r="C416" s="353"/>
      <c r="D416" s="353"/>
      <c r="E416" s="353"/>
    </row>
    <row r="417">
      <c r="A417" s="349"/>
      <c r="C417" s="353"/>
      <c r="D417" s="353"/>
      <c r="E417" s="353"/>
    </row>
    <row r="418">
      <c r="A418" s="349"/>
      <c r="C418" s="353"/>
      <c r="D418" s="353"/>
      <c r="E418" s="353"/>
    </row>
    <row r="419">
      <c r="A419" s="349"/>
      <c r="C419" s="353"/>
      <c r="D419" s="353"/>
      <c r="E419" s="353"/>
    </row>
    <row r="420">
      <c r="A420" s="349"/>
      <c r="C420" s="353"/>
      <c r="D420" s="353"/>
      <c r="E420" s="353"/>
    </row>
    <row r="421">
      <c r="A421" s="349"/>
      <c r="C421" s="353"/>
      <c r="D421" s="353"/>
      <c r="E421" s="353"/>
    </row>
    <row r="422">
      <c r="A422" s="349"/>
      <c r="C422" s="353"/>
      <c r="D422" s="353"/>
      <c r="E422" s="353"/>
    </row>
    <row r="423">
      <c r="A423" s="349"/>
      <c r="C423" s="353"/>
      <c r="D423" s="353"/>
      <c r="E423" s="353"/>
    </row>
    <row r="424">
      <c r="A424" s="349"/>
      <c r="C424" s="353"/>
      <c r="D424" s="353"/>
      <c r="E424" s="353"/>
    </row>
    <row r="425">
      <c r="A425" s="349"/>
      <c r="C425" s="353"/>
      <c r="D425" s="353"/>
      <c r="E425" s="353"/>
    </row>
    <row r="426">
      <c r="A426" s="349"/>
      <c r="C426" s="353"/>
      <c r="D426" s="353"/>
      <c r="E426" s="353"/>
    </row>
    <row r="427">
      <c r="A427" s="349"/>
      <c r="C427" s="353"/>
      <c r="D427" s="353"/>
      <c r="E427" s="353"/>
    </row>
    <row r="428">
      <c r="A428" s="349"/>
      <c r="C428" s="353"/>
      <c r="D428" s="353"/>
      <c r="E428" s="353"/>
    </row>
    <row r="429">
      <c r="A429" s="349"/>
      <c r="C429" s="353"/>
      <c r="D429" s="353"/>
      <c r="E429" s="353"/>
    </row>
    <row r="430">
      <c r="A430" s="349"/>
      <c r="C430" s="353"/>
      <c r="D430" s="353"/>
      <c r="E430" s="353"/>
    </row>
    <row r="431">
      <c r="A431" s="349"/>
      <c r="C431" s="353"/>
      <c r="D431" s="353"/>
      <c r="E431" s="353"/>
    </row>
    <row r="432">
      <c r="A432" s="349"/>
      <c r="C432" s="353"/>
      <c r="D432" s="353"/>
      <c r="E432" s="353"/>
    </row>
    <row r="433">
      <c r="A433" s="349"/>
      <c r="C433" s="353"/>
      <c r="D433" s="353"/>
      <c r="E433" s="353"/>
    </row>
    <row r="434">
      <c r="A434" s="349"/>
      <c r="C434" s="353"/>
      <c r="D434" s="353"/>
      <c r="E434" s="353"/>
    </row>
    <row r="435">
      <c r="A435" s="349"/>
      <c r="C435" s="353"/>
      <c r="D435" s="353"/>
      <c r="E435" s="353"/>
    </row>
    <row r="436">
      <c r="A436" s="349"/>
      <c r="C436" s="353"/>
      <c r="D436" s="353"/>
      <c r="E436" s="353"/>
    </row>
    <row r="437">
      <c r="A437" s="349"/>
      <c r="C437" s="353"/>
      <c r="D437" s="353"/>
      <c r="E437" s="353"/>
    </row>
    <row r="438">
      <c r="A438" s="349"/>
      <c r="C438" s="353"/>
      <c r="D438" s="353"/>
      <c r="E438" s="353"/>
    </row>
    <row r="439">
      <c r="A439" s="349"/>
      <c r="C439" s="353"/>
      <c r="D439" s="353"/>
      <c r="E439" s="353"/>
    </row>
    <row r="440">
      <c r="A440" s="349"/>
      <c r="C440" s="353"/>
      <c r="D440" s="353"/>
      <c r="E440" s="353"/>
    </row>
    <row r="441">
      <c r="A441" s="349"/>
      <c r="C441" s="353"/>
      <c r="D441" s="353"/>
      <c r="E441" s="353"/>
    </row>
    <row r="442">
      <c r="A442" s="349"/>
      <c r="C442" s="353"/>
      <c r="D442" s="353"/>
      <c r="E442" s="353"/>
    </row>
    <row r="443">
      <c r="A443" s="349"/>
      <c r="C443" s="353"/>
      <c r="D443" s="353"/>
      <c r="E443" s="353"/>
    </row>
    <row r="444">
      <c r="A444" s="349"/>
      <c r="C444" s="353"/>
      <c r="D444" s="353"/>
      <c r="E444" s="353"/>
    </row>
    <row r="445">
      <c r="A445" s="349"/>
      <c r="C445" s="353"/>
      <c r="D445" s="353"/>
      <c r="E445" s="353"/>
    </row>
    <row r="446">
      <c r="A446" s="349"/>
      <c r="C446" s="353"/>
      <c r="D446" s="353"/>
      <c r="E446" s="353"/>
    </row>
    <row r="447">
      <c r="A447" s="349"/>
      <c r="C447" s="353"/>
      <c r="D447" s="353"/>
      <c r="E447" s="353"/>
    </row>
    <row r="448">
      <c r="A448" s="349"/>
      <c r="C448" s="353"/>
      <c r="D448" s="353"/>
      <c r="E448" s="353"/>
    </row>
    <row r="449">
      <c r="A449" s="349"/>
      <c r="C449" s="353"/>
      <c r="D449" s="353"/>
      <c r="E449" s="353"/>
    </row>
    <row r="450">
      <c r="A450" s="349"/>
      <c r="C450" s="353"/>
      <c r="D450" s="353"/>
      <c r="E450" s="353"/>
    </row>
    <row r="451">
      <c r="A451" s="349"/>
      <c r="C451" s="353"/>
      <c r="D451" s="353"/>
      <c r="E451" s="353"/>
    </row>
    <row r="452">
      <c r="A452" s="349"/>
      <c r="C452" s="353"/>
      <c r="D452" s="353"/>
      <c r="E452" s="353"/>
    </row>
    <row r="453">
      <c r="A453" s="349"/>
      <c r="C453" s="353"/>
      <c r="D453" s="353"/>
      <c r="E453" s="353"/>
    </row>
    <row r="454">
      <c r="A454" s="349"/>
      <c r="C454" s="353"/>
      <c r="D454" s="353"/>
      <c r="E454" s="353"/>
    </row>
    <row r="455">
      <c r="A455" s="349"/>
      <c r="C455" s="353"/>
      <c r="D455" s="353"/>
      <c r="E455" s="353"/>
    </row>
    <row r="456">
      <c r="A456" s="349"/>
      <c r="C456" s="353"/>
      <c r="D456" s="353"/>
      <c r="E456" s="353"/>
    </row>
    <row r="457">
      <c r="A457" s="349"/>
      <c r="C457" s="353"/>
      <c r="D457" s="353"/>
      <c r="E457" s="353"/>
    </row>
    <row r="458">
      <c r="A458" s="349"/>
      <c r="C458" s="353"/>
      <c r="D458" s="353"/>
      <c r="E458" s="353"/>
    </row>
    <row r="459">
      <c r="A459" s="349"/>
      <c r="C459" s="353"/>
      <c r="D459" s="353"/>
      <c r="E459" s="353"/>
    </row>
    <row r="460">
      <c r="A460" s="349"/>
      <c r="C460" s="353"/>
      <c r="D460" s="353"/>
      <c r="E460" s="353"/>
    </row>
    <row r="461">
      <c r="A461" s="349"/>
      <c r="C461" s="353"/>
      <c r="D461" s="353"/>
      <c r="E461" s="353"/>
    </row>
    <row r="462">
      <c r="A462" s="349"/>
      <c r="C462" s="353"/>
      <c r="D462" s="353"/>
      <c r="E462" s="353"/>
    </row>
    <row r="463">
      <c r="A463" s="349"/>
      <c r="C463" s="353"/>
      <c r="D463" s="353"/>
      <c r="E463" s="353"/>
    </row>
    <row r="464">
      <c r="A464" s="349"/>
      <c r="C464" s="353"/>
      <c r="D464" s="353"/>
      <c r="E464" s="353"/>
    </row>
    <row r="465">
      <c r="A465" s="349"/>
      <c r="C465" s="353"/>
      <c r="D465" s="353"/>
      <c r="E465" s="353"/>
    </row>
    <row r="466">
      <c r="A466" s="349"/>
      <c r="C466" s="353"/>
      <c r="D466" s="353"/>
      <c r="E466" s="353"/>
    </row>
    <row r="467">
      <c r="A467" s="349"/>
      <c r="C467" s="353"/>
      <c r="D467" s="353"/>
      <c r="E467" s="353"/>
    </row>
    <row r="468">
      <c r="A468" s="349"/>
      <c r="C468" s="353"/>
      <c r="D468" s="353"/>
      <c r="E468" s="353"/>
    </row>
    <row r="469">
      <c r="A469" s="349"/>
      <c r="C469" s="353"/>
      <c r="D469" s="353"/>
      <c r="E469" s="353"/>
    </row>
    <row r="470">
      <c r="A470" s="349"/>
      <c r="C470" s="353"/>
      <c r="D470" s="353"/>
      <c r="E470" s="353"/>
    </row>
    <row r="471">
      <c r="A471" s="349"/>
      <c r="C471" s="353"/>
      <c r="D471" s="353"/>
      <c r="E471" s="353"/>
    </row>
    <row r="472">
      <c r="A472" s="349"/>
      <c r="C472" s="353"/>
      <c r="D472" s="353"/>
      <c r="E472" s="353"/>
    </row>
    <row r="473">
      <c r="A473" s="349"/>
      <c r="C473" s="353"/>
      <c r="D473" s="353"/>
      <c r="E473" s="353"/>
    </row>
    <row r="474">
      <c r="A474" s="349"/>
      <c r="C474" s="353"/>
      <c r="D474" s="353"/>
      <c r="E474" s="353"/>
    </row>
    <row r="475">
      <c r="A475" s="349"/>
      <c r="C475" s="353"/>
      <c r="D475" s="353"/>
      <c r="E475" s="353"/>
    </row>
    <row r="476">
      <c r="A476" s="349"/>
      <c r="C476" s="353"/>
      <c r="D476" s="353"/>
      <c r="E476" s="353"/>
    </row>
    <row r="477">
      <c r="A477" s="349"/>
      <c r="C477" s="353"/>
      <c r="D477" s="353"/>
      <c r="E477" s="353"/>
    </row>
    <row r="478">
      <c r="A478" s="349"/>
      <c r="C478" s="353"/>
      <c r="D478" s="353"/>
      <c r="E478" s="353"/>
    </row>
    <row r="479">
      <c r="A479" s="349"/>
      <c r="C479" s="353"/>
      <c r="D479" s="353"/>
      <c r="E479" s="353"/>
    </row>
    <row r="480">
      <c r="A480" s="349"/>
      <c r="C480" s="353"/>
      <c r="D480" s="353"/>
      <c r="E480" s="353"/>
    </row>
    <row r="481">
      <c r="A481" s="349"/>
      <c r="C481" s="353"/>
      <c r="D481" s="353"/>
      <c r="E481" s="353"/>
    </row>
    <row r="482">
      <c r="A482" s="349"/>
      <c r="C482" s="353"/>
      <c r="D482" s="353"/>
      <c r="E482" s="353"/>
    </row>
    <row r="483">
      <c r="A483" s="349"/>
      <c r="C483" s="353"/>
      <c r="D483" s="353"/>
      <c r="E483" s="353"/>
    </row>
    <row r="484">
      <c r="A484" s="349"/>
      <c r="C484" s="353"/>
      <c r="D484" s="353"/>
      <c r="E484" s="353"/>
    </row>
    <row r="485">
      <c r="A485" s="349"/>
      <c r="C485" s="353"/>
      <c r="D485" s="353"/>
      <c r="E485" s="353"/>
    </row>
    <row r="486">
      <c r="A486" s="349"/>
      <c r="C486" s="353"/>
      <c r="D486" s="353"/>
      <c r="E486" s="353"/>
    </row>
    <row r="487">
      <c r="A487" s="349"/>
      <c r="C487" s="353"/>
      <c r="D487" s="353"/>
      <c r="E487" s="353"/>
    </row>
    <row r="488">
      <c r="A488" s="349"/>
      <c r="C488" s="353"/>
      <c r="D488" s="353"/>
      <c r="E488" s="353"/>
    </row>
    <row r="489">
      <c r="A489" s="349"/>
      <c r="C489" s="353"/>
      <c r="D489" s="353"/>
      <c r="E489" s="353"/>
    </row>
    <row r="490">
      <c r="A490" s="349"/>
      <c r="C490" s="353"/>
      <c r="D490" s="353"/>
      <c r="E490" s="353"/>
    </row>
    <row r="491">
      <c r="A491" s="349"/>
      <c r="C491" s="353"/>
      <c r="D491" s="353"/>
      <c r="E491" s="353"/>
    </row>
    <row r="492">
      <c r="A492" s="349"/>
      <c r="C492" s="353"/>
      <c r="D492" s="353"/>
      <c r="E492" s="353"/>
    </row>
    <row r="493">
      <c r="A493" s="349"/>
      <c r="C493" s="353"/>
      <c r="D493" s="353"/>
      <c r="E493" s="353"/>
    </row>
    <row r="494">
      <c r="A494" s="349"/>
      <c r="C494" s="353"/>
      <c r="D494" s="353"/>
      <c r="E494" s="353"/>
    </row>
    <row r="495">
      <c r="A495" s="349"/>
      <c r="C495" s="353"/>
      <c r="D495" s="353"/>
      <c r="E495" s="353"/>
    </row>
    <row r="496">
      <c r="A496" s="349"/>
      <c r="C496" s="353"/>
      <c r="D496" s="353"/>
      <c r="E496" s="353"/>
    </row>
    <row r="497">
      <c r="A497" s="349"/>
      <c r="C497" s="353"/>
      <c r="D497" s="353"/>
      <c r="E497" s="353"/>
    </row>
    <row r="498">
      <c r="A498" s="349"/>
      <c r="C498" s="353"/>
      <c r="D498" s="353"/>
      <c r="E498" s="353"/>
    </row>
    <row r="499">
      <c r="A499" s="349"/>
      <c r="C499" s="353"/>
      <c r="D499" s="353"/>
      <c r="E499" s="353"/>
    </row>
    <row r="500">
      <c r="A500" s="349"/>
      <c r="C500" s="353"/>
      <c r="D500" s="353"/>
      <c r="E500" s="353"/>
    </row>
    <row r="501">
      <c r="A501" s="349"/>
      <c r="C501" s="353"/>
      <c r="D501" s="353"/>
      <c r="E501" s="353"/>
    </row>
    <row r="502">
      <c r="A502" s="349"/>
      <c r="C502" s="353"/>
      <c r="D502" s="353"/>
      <c r="E502" s="353"/>
    </row>
    <row r="503">
      <c r="A503" s="349"/>
      <c r="C503" s="353"/>
      <c r="D503" s="353"/>
      <c r="E503" s="353"/>
    </row>
    <row r="504">
      <c r="A504" s="349"/>
      <c r="C504" s="353"/>
      <c r="D504" s="353"/>
      <c r="E504" s="353"/>
    </row>
    <row r="505">
      <c r="A505" s="349"/>
      <c r="C505" s="353"/>
      <c r="D505" s="353"/>
      <c r="E505" s="353"/>
    </row>
    <row r="506">
      <c r="A506" s="349"/>
      <c r="C506" s="353"/>
      <c r="D506" s="353"/>
      <c r="E506" s="353"/>
    </row>
    <row r="507">
      <c r="A507" s="349"/>
      <c r="C507" s="353"/>
      <c r="D507" s="353"/>
      <c r="E507" s="353"/>
    </row>
    <row r="508">
      <c r="A508" s="349"/>
      <c r="C508" s="353"/>
      <c r="D508" s="353"/>
      <c r="E508" s="353"/>
    </row>
    <row r="509">
      <c r="A509" s="349"/>
      <c r="C509" s="353"/>
      <c r="D509" s="353"/>
      <c r="E509" s="353"/>
    </row>
    <row r="510">
      <c r="A510" s="349"/>
      <c r="C510" s="353"/>
      <c r="D510" s="353"/>
      <c r="E510" s="353"/>
    </row>
    <row r="511">
      <c r="A511" s="349"/>
      <c r="C511" s="353"/>
      <c r="D511" s="353"/>
      <c r="E511" s="353"/>
    </row>
    <row r="512">
      <c r="A512" s="349"/>
      <c r="C512" s="353"/>
      <c r="D512" s="353"/>
      <c r="E512" s="353"/>
    </row>
    <row r="513">
      <c r="A513" s="349"/>
      <c r="C513" s="353"/>
      <c r="D513" s="353"/>
      <c r="E513" s="353"/>
    </row>
    <row r="514">
      <c r="A514" s="349"/>
      <c r="C514" s="353"/>
      <c r="D514" s="353"/>
      <c r="E514" s="353"/>
    </row>
    <row r="515">
      <c r="A515" s="349"/>
      <c r="C515" s="353"/>
      <c r="D515" s="353"/>
      <c r="E515" s="353"/>
    </row>
    <row r="516">
      <c r="A516" s="349"/>
      <c r="C516" s="353"/>
      <c r="D516" s="353"/>
      <c r="E516" s="353"/>
    </row>
    <row r="517">
      <c r="A517" s="349"/>
      <c r="C517" s="353"/>
      <c r="D517" s="353"/>
      <c r="E517" s="353"/>
    </row>
    <row r="518">
      <c r="A518" s="349"/>
      <c r="C518" s="353"/>
      <c r="D518" s="353"/>
      <c r="E518" s="353"/>
    </row>
    <row r="519">
      <c r="A519" s="349"/>
      <c r="C519" s="353"/>
      <c r="D519" s="353"/>
      <c r="E519" s="353"/>
    </row>
    <row r="520">
      <c r="A520" s="349"/>
      <c r="C520" s="353"/>
      <c r="D520" s="353"/>
      <c r="E520" s="353"/>
    </row>
    <row r="521">
      <c r="A521" s="349"/>
      <c r="C521" s="353"/>
      <c r="D521" s="353"/>
      <c r="E521" s="353"/>
    </row>
    <row r="522">
      <c r="A522" s="349"/>
      <c r="C522" s="353"/>
      <c r="D522" s="353"/>
      <c r="E522" s="353"/>
    </row>
    <row r="523">
      <c r="A523" s="349"/>
      <c r="C523" s="353"/>
      <c r="D523" s="353"/>
      <c r="E523" s="353"/>
    </row>
    <row r="524">
      <c r="A524" s="349"/>
      <c r="C524" s="353"/>
      <c r="D524" s="353"/>
      <c r="E524" s="353"/>
    </row>
    <row r="525">
      <c r="A525" s="349"/>
      <c r="C525" s="353"/>
      <c r="D525" s="353"/>
      <c r="E525" s="353"/>
    </row>
    <row r="526">
      <c r="A526" s="349"/>
      <c r="C526" s="353"/>
      <c r="D526" s="353"/>
      <c r="E526" s="353"/>
    </row>
    <row r="527">
      <c r="A527" s="349"/>
      <c r="C527" s="353"/>
      <c r="D527" s="353"/>
      <c r="E527" s="353"/>
    </row>
    <row r="528">
      <c r="A528" s="349"/>
      <c r="C528" s="353"/>
      <c r="D528" s="353"/>
      <c r="E528" s="353"/>
    </row>
    <row r="529">
      <c r="A529" s="349"/>
      <c r="C529" s="353"/>
      <c r="D529" s="353"/>
      <c r="E529" s="353"/>
    </row>
    <row r="530">
      <c r="A530" s="349"/>
      <c r="C530" s="353"/>
      <c r="D530" s="353"/>
      <c r="E530" s="353"/>
    </row>
    <row r="531">
      <c r="A531" s="349"/>
      <c r="C531" s="353"/>
      <c r="D531" s="353"/>
      <c r="E531" s="353"/>
    </row>
    <row r="532">
      <c r="A532" s="349"/>
      <c r="C532" s="353"/>
      <c r="D532" s="353"/>
      <c r="E532" s="353"/>
    </row>
    <row r="533">
      <c r="A533" s="349"/>
      <c r="C533" s="353"/>
      <c r="D533" s="353"/>
      <c r="E533" s="353"/>
    </row>
    <row r="534">
      <c r="A534" s="349"/>
      <c r="C534" s="353"/>
      <c r="D534" s="353"/>
      <c r="E534" s="353"/>
    </row>
    <row r="535">
      <c r="A535" s="349"/>
      <c r="C535" s="353"/>
      <c r="D535" s="353"/>
      <c r="E535" s="353"/>
    </row>
    <row r="536">
      <c r="A536" s="349"/>
      <c r="C536" s="353"/>
      <c r="D536" s="353"/>
      <c r="E536" s="353"/>
    </row>
    <row r="537">
      <c r="A537" s="349"/>
      <c r="C537" s="353"/>
      <c r="D537" s="353"/>
      <c r="E537" s="353"/>
    </row>
    <row r="538">
      <c r="A538" s="349"/>
      <c r="C538" s="353"/>
      <c r="D538" s="353"/>
      <c r="E538" s="353"/>
    </row>
    <row r="539">
      <c r="A539" s="349"/>
      <c r="C539" s="353"/>
      <c r="D539" s="353"/>
      <c r="E539" s="353"/>
    </row>
    <row r="540">
      <c r="A540" s="349"/>
      <c r="C540" s="353"/>
      <c r="D540" s="353"/>
      <c r="E540" s="353"/>
    </row>
    <row r="541">
      <c r="A541" s="349"/>
      <c r="C541" s="353"/>
      <c r="D541" s="353"/>
      <c r="E541" s="353"/>
    </row>
    <row r="542">
      <c r="A542" s="349"/>
      <c r="C542" s="353"/>
      <c r="D542" s="353"/>
      <c r="E542" s="353"/>
    </row>
    <row r="543">
      <c r="A543" s="349"/>
      <c r="C543" s="353"/>
      <c r="D543" s="353"/>
      <c r="E543" s="353"/>
    </row>
    <row r="544">
      <c r="A544" s="349"/>
      <c r="C544" s="353"/>
      <c r="D544" s="353"/>
      <c r="E544" s="353"/>
    </row>
    <row r="545">
      <c r="A545" s="349"/>
      <c r="C545" s="353"/>
      <c r="D545" s="353"/>
      <c r="E545" s="353"/>
    </row>
    <row r="546">
      <c r="A546" s="349"/>
      <c r="C546" s="353"/>
      <c r="D546" s="353"/>
      <c r="E546" s="353"/>
    </row>
    <row r="547">
      <c r="A547" s="349"/>
      <c r="C547" s="353"/>
      <c r="D547" s="353"/>
      <c r="E547" s="353"/>
    </row>
    <row r="548">
      <c r="A548" s="349"/>
      <c r="C548" s="353"/>
      <c r="D548" s="353"/>
      <c r="E548" s="353"/>
    </row>
    <row r="549">
      <c r="A549" s="349"/>
      <c r="C549" s="353"/>
      <c r="D549" s="353"/>
      <c r="E549" s="353"/>
    </row>
    <row r="550">
      <c r="A550" s="349"/>
      <c r="C550" s="353"/>
      <c r="D550" s="353"/>
      <c r="E550" s="353"/>
    </row>
    <row r="551">
      <c r="A551" s="349"/>
      <c r="C551" s="353"/>
      <c r="D551" s="353"/>
      <c r="E551" s="353"/>
    </row>
    <row r="552">
      <c r="A552" s="349"/>
      <c r="C552" s="353"/>
      <c r="D552" s="353"/>
      <c r="E552" s="353"/>
    </row>
    <row r="553">
      <c r="A553" s="349"/>
      <c r="C553" s="353"/>
      <c r="D553" s="353"/>
      <c r="E553" s="353"/>
    </row>
    <row r="554">
      <c r="A554" s="349"/>
      <c r="C554" s="353"/>
      <c r="D554" s="353"/>
      <c r="E554" s="353"/>
    </row>
    <row r="555">
      <c r="A555" s="349"/>
      <c r="C555" s="353"/>
      <c r="D555" s="353"/>
      <c r="E555" s="353"/>
    </row>
    <row r="556">
      <c r="A556" s="349"/>
      <c r="C556" s="353"/>
      <c r="D556" s="353"/>
      <c r="E556" s="353"/>
    </row>
    <row r="557">
      <c r="A557" s="349"/>
      <c r="C557" s="353"/>
      <c r="D557" s="353"/>
      <c r="E557" s="353"/>
    </row>
    <row r="558">
      <c r="A558" s="349"/>
      <c r="C558" s="353"/>
      <c r="D558" s="353"/>
      <c r="E558" s="353"/>
    </row>
    <row r="559">
      <c r="A559" s="349"/>
      <c r="C559" s="353"/>
      <c r="D559" s="353"/>
      <c r="E559" s="353"/>
    </row>
    <row r="560">
      <c r="A560" s="349"/>
      <c r="C560" s="353"/>
      <c r="D560" s="353"/>
      <c r="E560" s="353"/>
    </row>
    <row r="561">
      <c r="A561" s="349"/>
      <c r="C561" s="353"/>
      <c r="D561" s="353"/>
      <c r="E561" s="353"/>
    </row>
    <row r="562">
      <c r="A562" s="349"/>
      <c r="C562" s="353"/>
      <c r="D562" s="353"/>
      <c r="E562" s="353"/>
    </row>
    <row r="563">
      <c r="A563" s="349"/>
      <c r="C563" s="353"/>
      <c r="D563" s="353"/>
      <c r="E563" s="353"/>
    </row>
    <row r="564">
      <c r="A564" s="349"/>
      <c r="C564" s="353"/>
      <c r="D564" s="353"/>
      <c r="E564" s="353"/>
    </row>
    <row r="565">
      <c r="A565" s="349"/>
      <c r="C565" s="353"/>
      <c r="D565" s="353"/>
      <c r="E565" s="353"/>
    </row>
    <row r="566">
      <c r="A566" s="349"/>
      <c r="C566" s="353"/>
      <c r="D566" s="353"/>
      <c r="E566" s="353"/>
    </row>
    <row r="567">
      <c r="A567" s="349"/>
      <c r="C567" s="353"/>
      <c r="D567" s="353"/>
      <c r="E567" s="353"/>
    </row>
    <row r="568">
      <c r="A568" s="349"/>
      <c r="C568" s="353"/>
      <c r="D568" s="353"/>
      <c r="E568" s="353"/>
    </row>
    <row r="569">
      <c r="A569" s="349"/>
      <c r="C569" s="353"/>
      <c r="D569" s="353"/>
      <c r="E569" s="353"/>
    </row>
    <row r="570">
      <c r="A570" s="349"/>
      <c r="C570" s="353"/>
      <c r="D570" s="353"/>
      <c r="E570" s="353"/>
    </row>
    <row r="571">
      <c r="A571" s="349"/>
      <c r="C571" s="353"/>
      <c r="D571" s="353"/>
      <c r="E571" s="353"/>
    </row>
    <row r="572">
      <c r="A572" s="349"/>
      <c r="C572" s="353"/>
      <c r="D572" s="353"/>
      <c r="E572" s="353"/>
    </row>
    <row r="573">
      <c r="A573" s="349"/>
      <c r="C573" s="353"/>
      <c r="D573" s="353"/>
      <c r="E573" s="353"/>
    </row>
    <row r="574">
      <c r="A574" s="349"/>
      <c r="C574" s="353"/>
      <c r="D574" s="353"/>
      <c r="E574" s="353"/>
    </row>
    <row r="575">
      <c r="A575" s="349"/>
      <c r="C575" s="353"/>
      <c r="D575" s="353"/>
      <c r="E575" s="353"/>
    </row>
    <row r="576">
      <c r="A576" s="349"/>
      <c r="C576" s="353"/>
      <c r="D576" s="353"/>
      <c r="E576" s="353"/>
    </row>
    <row r="577">
      <c r="A577" s="349"/>
      <c r="C577" s="353"/>
      <c r="D577" s="353"/>
      <c r="E577" s="353"/>
    </row>
    <row r="578">
      <c r="A578" s="349"/>
      <c r="C578" s="353"/>
      <c r="D578" s="353"/>
      <c r="E578" s="353"/>
    </row>
    <row r="579">
      <c r="A579" s="349"/>
      <c r="C579" s="353"/>
      <c r="D579" s="353"/>
      <c r="E579" s="353"/>
    </row>
    <row r="580">
      <c r="A580" s="349"/>
      <c r="C580" s="353"/>
      <c r="D580" s="353"/>
      <c r="E580" s="353"/>
    </row>
    <row r="581">
      <c r="A581" s="349"/>
      <c r="C581" s="353"/>
      <c r="D581" s="353"/>
      <c r="E581" s="353"/>
    </row>
    <row r="582">
      <c r="A582" s="349"/>
      <c r="C582" s="353"/>
      <c r="D582" s="353"/>
      <c r="E582" s="353"/>
    </row>
    <row r="583">
      <c r="A583" s="349"/>
      <c r="C583" s="353"/>
      <c r="D583" s="353"/>
      <c r="E583" s="353"/>
    </row>
    <row r="584">
      <c r="A584" s="349"/>
      <c r="C584" s="353"/>
      <c r="D584" s="353"/>
      <c r="E584" s="353"/>
    </row>
    <row r="585">
      <c r="A585" s="349"/>
      <c r="C585" s="353"/>
      <c r="D585" s="353"/>
      <c r="E585" s="353"/>
    </row>
    <row r="586">
      <c r="A586" s="349"/>
      <c r="C586" s="353"/>
      <c r="D586" s="353"/>
      <c r="E586" s="353"/>
    </row>
    <row r="587">
      <c r="A587" s="349"/>
      <c r="C587" s="353"/>
      <c r="D587" s="353"/>
      <c r="E587" s="353"/>
    </row>
    <row r="588">
      <c r="A588" s="349"/>
      <c r="C588" s="353"/>
      <c r="D588" s="353"/>
      <c r="E588" s="353"/>
    </row>
    <row r="589">
      <c r="A589" s="349"/>
      <c r="C589" s="353"/>
      <c r="D589" s="353"/>
      <c r="E589" s="353"/>
    </row>
    <row r="590">
      <c r="A590" s="349"/>
      <c r="C590" s="353"/>
      <c r="D590" s="353"/>
      <c r="E590" s="353"/>
    </row>
    <row r="591">
      <c r="A591" s="349"/>
      <c r="C591" s="353"/>
      <c r="D591" s="353"/>
      <c r="E591" s="353"/>
    </row>
    <row r="592">
      <c r="A592" s="349"/>
      <c r="C592" s="353"/>
      <c r="D592" s="353"/>
      <c r="E592" s="353"/>
    </row>
    <row r="593">
      <c r="A593" s="349"/>
      <c r="C593" s="353"/>
      <c r="D593" s="353"/>
      <c r="E593" s="353"/>
    </row>
    <row r="594">
      <c r="A594" s="349"/>
      <c r="C594" s="353"/>
      <c r="D594" s="353"/>
      <c r="E594" s="353"/>
    </row>
    <row r="595">
      <c r="A595" s="349"/>
      <c r="C595" s="353"/>
      <c r="D595" s="353"/>
      <c r="E595" s="353"/>
    </row>
    <row r="596">
      <c r="A596" s="349"/>
      <c r="C596" s="353"/>
      <c r="D596" s="353"/>
      <c r="E596" s="353"/>
    </row>
    <row r="597">
      <c r="A597" s="349"/>
      <c r="C597" s="353"/>
      <c r="D597" s="353"/>
      <c r="E597" s="353"/>
    </row>
    <row r="598">
      <c r="A598" s="349"/>
      <c r="C598" s="353"/>
      <c r="D598" s="353"/>
      <c r="E598" s="353"/>
    </row>
    <row r="599">
      <c r="A599" s="349"/>
      <c r="C599" s="353"/>
      <c r="D599" s="353"/>
      <c r="E599" s="353"/>
    </row>
    <row r="600">
      <c r="A600" s="349"/>
      <c r="C600" s="353"/>
      <c r="D600" s="353"/>
      <c r="E600" s="353"/>
    </row>
    <row r="601">
      <c r="A601" s="349"/>
      <c r="C601" s="353"/>
      <c r="D601" s="353"/>
      <c r="E601" s="353"/>
    </row>
    <row r="602">
      <c r="A602" s="349"/>
      <c r="C602" s="353"/>
      <c r="D602" s="353"/>
      <c r="E602" s="353"/>
    </row>
    <row r="603">
      <c r="A603" s="349"/>
      <c r="C603" s="353"/>
      <c r="D603" s="353"/>
      <c r="E603" s="353"/>
    </row>
    <row r="604">
      <c r="A604" s="349"/>
      <c r="C604" s="353"/>
      <c r="D604" s="353"/>
      <c r="E604" s="353"/>
    </row>
    <row r="605">
      <c r="A605" s="349"/>
      <c r="C605" s="353"/>
      <c r="D605" s="353"/>
      <c r="E605" s="353"/>
    </row>
    <row r="606">
      <c r="A606" s="349"/>
      <c r="C606" s="353"/>
      <c r="D606" s="353"/>
      <c r="E606" s="353"/>
    </row>
    <row r="607">
      <c r="A607" s="349"/>
      <c r="C607" s="353"/>
      <c r="D607" s="353"/>
      <c r="E607" s="353"/>
    </row>
    <row r="608">
      <c r="A608" s="349"/>
      <c r="C608" s="353"/>
      <c r="D608" s="353"/>
      <c r="E608" s="353"/>
    </row>
    <row r="609">
      <c r="A609" s="349"/>
      <c r="C609" s="353"/>
      <c r="D609" s="353"/>
      <c r="E609" s="353"/>
    </row>
    <row r="610">
      <c r="A610" s="349"/>
      <c r="C610" s="353"/>
      <c r="D610" s="353"/>
      <c r="E610" s="353"/>
    </row>
    <row r="611">
      <c r="A611" s="349"/>
      <c r="C611" s="353"/>
      <c r="D611" s="353"/>
      <c r="E611" s="353"/>
    </row>
    <row r="612">
      <c r="A612" s="349"/>
      <c r="C612" s="353"/>
      <c r="D612" s="353"/>
      <c r="E612" s="353"/>
    </row>
    <row r="613">
      <c r="A613" s="349"/>
      <c r="C613" s="353"/>
      <c r="D613" s="353"/>
      <c r="E613" s="353"/>
    </row>
    <row r="614">
      <c r="A614" s="349"/>
      <c r="C614" s="353"/>
      <c r="D614" s="353"/>
      <c r="E614" s="353"/>
    </row>
    <row r="615">
      <c r="A615" s="349"/>
      <c r="C615" s="353"/>
      <c r="D615" s="353"/>
      <c r="E615" s="353"/>
    </row>
    <row r="616">
      <c r="A616" s="349"/>
      <c r="C616" s="353"/>
      <c r="D616" s="353"/>
      <c r="E616" s="353"/>
    </row>
    <row r="617">
      <c r="A617" s="349"/>
      <c r="C617" s="353"/>
      <c r="D617" s="353"/>
      <c r="E617" s="353"/>
    </row>
    <row r="618">
      <c r="A618" s="349"/>
      <c r="C618" s="353"/>
      <c r="D618" s="353"/>
      <c r="E618" s="353"/>
    </row>
    <row r="619">
      <c r="A619" s="349"/>
      <c r="C619" s="353"/>
      <c r="D619" s="353"/>
      <c r="E619" s="353"/>
    </row>
    <row r="620">
      <c r="A620" s="349"/>
      <c r="C620" s="353"/>
      <c r="D620" s="353"/>
      <c r="E620" s="353"/>
    </row>
    <row r="621">
      <c r="A621" s="349"/>
      <c r="C621" s="353"/>
      <c r="D621" s="353"/>
      <c r="E621" s="353"/>
    </row>
    <row r="622">
      <c r="A622" s="349"/>
      <c r="C622" s="353"/>
      <c r="D622" s="353"/>
      <c r="E622" s="353"/>
    </row>
    <row r="623">
      <c r="A623" s="349"/>
      <c r="C623" s="353"/>
      <c r="D623" s="353"/>
      <c r="E623" s="353"/>
    </row>
    <row r="624">
      <c r="A624" s="349"/>
      <c r="C624" s="353"/>
      <c r="D624" s="353"/>
      <c r="E624" s="353"/>
    </row>
    <row r="625">
      <c r="A625" s="349"/>
      <c r="C625" s="353"/>
      <c r="D625" s="353"/>
      <c r="E625" s="353"/>
    </row>
    <row r="626">
      <c r="A626" s="349"/>
      <c r="C626" s="353"/>
      <c r="D626" s="353"/>
      <c r="E626" s="353"/>
    </row>
    <row r="627">
      <c r="A627" s="349"/>
      <c r="C627" s="353"/>
      <c r="D627" s="353"/>
      <c r="E627" s="353"/>
    </row>
    <row r="628">
      <c r="A628" s="349"/>
      <c r="C628" s="353"/>
      <c r="D628" s="353"/>
      <c r="E628" s="353"/>
    </row>
    <row r="629">
      <c r="A629" s="349"/>
      <c r="C629" s="353"/>
      <c r="D629" s="353"/>
      <c r="E629" s="353"/>
    </row>
    <row r="630">
      <c r="A630" s="349"/>
      <c r="C630" s="353"/>
      <c r="D630" s="353"/>
      <c r="E630" s="353"/>
    </row>
    <row r="631">
      <c r="A631" s="349"/>
      <c r="C631" s="353"/>
      <c r="D631" s="353"/>
      <c r="E631" s="353"/>
    </row>
    <row r="632">
      <c r="A632" s="349"/>
      <c r="C632" s="353"/>
      <c r="D632" s="353"/>
      <c r="E632" s="353"/>
    </row>
    <row r="633">
      <c r="A633" s="349"/>
      <c r="C633" s="353"/>
      <c r="D633" s="353"/>
      <c r="E633" s="353"/>
    </row>
    <row r="634">
      <c r="A634" s="349"/>
      <c r="C634" s="353"/>
      <c r="D634" s="353"/>
      <c r="E634" s="353"/>
    </row>
    <row r="635">
      <c r="A635" s="349"/>
      <c r="C635" s="353"/>
      <c r="D635" s="353"/>
      <c r="E635" s="353"/>
    </row>
    <row r="636">
      <c r="A636" s="349"/>
      <c r="C636" s="353"/>
      <c r="D636" s="353"/>
      <c r="E636" s="353"/>
    </row>
    <row r="637">
      <c r="A637" s="349"/>
      <c r="C637" s="353"/>
      <c r="D637" s="353"/>
      <c r="E637" s="353"/>
    </row>
    <row r="638">
      <c r="A638" s="349"/>
      <c r="C638" s="353"/>
      <c r="D638" s="353"/>
      <c r="E638" s="353"/>
    </row>
    <row r="639">
      <c r="A639" s="349"/>
      <c r="C639" s="353"/>
      <c r="D639" s="353"/>
      <c r="E639" s="353"/>
    </row>
    <row r="640">
      <c r="A640" s="349"/>
      <c r="C640" s="353"/>
      <c r="D640" s="353"/>
      <c r="E640" s="353"/>
    </row>
    <row r="641">
      <c r="A641" s="349"/>
      <c r="C641" s="353"/>
      <c r="D641" s="353"/>
      <c r="E641" s="353"/>
    </row>
    <row r="642">
      <c r="A642" s="349"/>
      <c r="C642" s="353"/>
      <c r="D642" s="353"/>
      <c r="E642" s="353"/>
    </row>
    <row r="643">
      <c r="A643" s="349"/>
      <c r="C643" s="353"/>
      <c r="D643" s="353"/>
      <c r="E643" s="353"/>
    </row>
    <row r="644">
      <c r="A644" s="349"/>
      <c r="C644" s="353"/>
      <c r="D644" s="353"/>
      <c r="E644" s="353"/>
    </row>
    <row r="645">
      <c r="A645" s="349"/>
      <c r="C645" s="353"/>
      <c r="D645" s="353"/>
      <c r="E645" s="353"/>
    </row>
    <row r="646">
      <c r="A646" s="349"/>
      <c r="C646" s="353"/>
      <c r="D646" s="353"/>
      <c r="E646" s="353"/>
    </row>
    <row r="647">
      <c r="A647" s="349"/>
      <c r="C647" s="353"/>
      <c r="D647" s="353"/>
      <c r="E647" s="353"/>
    </row>
    <row r="648">
      <c r="A648" s="349"/>
      <c r="C648" s="353"/>
      <c r="D648" s="353"/>
      <c r="E648" s="353"/>
    </row>
    <row r="649">
      <c r="A649" s="349"/>
      <c r="C649" s="353"/>
      <c r="D649" s="353"/>
      <c r="E649" s="353"/>
    </row>
    <row r="650">
      <c r="A650" s="349"/>
      <c r="C650" s="353"/>
      <c r="D650" s="353"/>
      <c r="E650" s="353"/>
    </row>
    <row r="651">
      <c r="A651" s="349"/>
      <c r="C651" s="353"/>
      <c r="D651" s="353"/>
      <c r="E651" s="353"/>
    </row>
    <row r="652">
      <c r="A652" s="349"/>
      <c r="C652" s="353"/>
      <c r="D652" s="353"/>
      <c r="E652" s="353"/>
    </row>
    <row r="653">
      <c r="A653" s="349"/>
      <c r="C653" s="353"/>
      <c r="D653" s="353"/>
      <c r="E653" s="353"/>
    </row>
    <row r="654">
      <c r="A654" s="349"/>
      <c r="C654" s="353"/>
      <c r="D654" s="353"/>
      <c r="E654" s="353"/>
    </row>
    <row r="655">
      <c r="A655" s="349"/>
      <c r="C655" s="353"/>
      <c r="D655" s="353"/>
      <c r="E655" s="353"/>
    </row>
    <row r="656">
      <c r="A656" s="349"/>
      <c r="C656" s="353"/>
      <c r="D656" s="353"/>
      <c r="E656" s="353"/>
    </row>
    <row r="657">
      <c r="A657" s="349"/>
      <c r="C657" s="353"/>
      <c r="D657" s="353"/>
      <c r="E657" s="353"/>
    </row>
    <row r="658">
      <c r="A658" s="349"/>
      <c r="C658" s="353"/>
      <c r="D658" s="353"/>
      <c r="E658" s="353"/>
    </row>
    <row r="659">
      <c r="A659" s="349"/>
      <c r="C659" s="353"/>
      <c r="D659" s="353"/>
      <c r="E659" s="353"/>
    </row>
    <row r="660">
      <c r="A660" s="349"/>
      <c r="C660" s="353"/>
      <c r="D660" s="353"/>
      <c r="E660" s="353"/>
    </row>
    <row r="661">
      <c r="A661" s="349"/>
      <c r="C661" s="353"/>
      <c r="D661" s="353"/>
      <c r="E661" s="353"/>
    </row>
    <row r="662">
      <c r="A662" s="349"/>
      <c r="C662" s="353"/>
      <c r="D662" s="353"/>
      <c r="E662" s="353"/>
    </row>
    <row r="663">
      <c r="A663" s="349"/>
      <c r="C663" s="353"/>
      <c r="D663" s="353"/>
      <c r="E663" s="353"/>
    </row>
    <row r="664">
      <c r="A664" s="349"/>
      <c r="C664" s="353"/>
      <c r="D664" s="353"/>
      <c r="E664" s="353"/>
    </row>
    <row r="665">
      <c r="A665" s="349"/>
      <c r="C665" s="353"/>
      <c r="D665" s="353"/>
      <c r="E665" s="353"/>
    </row>
    <row r="666">
      <c r="A666" s="349"/>
      <c r="C666" s="353"/>
      <c r="D666" s="353"/>
      <c r="E666" s="353"/>
    </row>
    <row r="667">
      <c r="A667" s="349"/>
      <c r="C667" s="353"/>
      <c r="D667" s="353"/>
      <c r="E667" s="353"/>
    </row>
    <row r="668">
      <c r="A668" s="349"/>
      <c r="C668" s="353"/>
      <c r="D668" s="353"/>
      <c r="E668" s="353"/>
    </row>
    <row r="669">
      <c r="A669" s="349"/>
      <c r="C669" s="353"/>
      <c r="D669" s="353"/>
      <c r="E669" s="353"/>
    </row>
    <row r="670">
      <c r="A670" s="349"/>
      <c r="C670" s="353"/>
      <c r="D670" s="353"/>
      <c r="E670" s="353"/>
    </row>
    <row r="671">
      <c r="A671" s="349"/>
      <c r="C671" s="353"/>
      <c r="D671" s="353"/>
      <c r="E671" s="353"/>
    </row>
    <row r="672">
      <c r="A672" s="349"/>
      <c r="C672" s="353"/>
      <c r="D672" s="353"/>
      <c r="E672" s="353"/>
    </row>
    <row r="673">
      <c r="A673" s="349"/>
      <c r="C673" s="353"/>
      <c r="D673" s="353"/>
      <c r="E673" s="353"/>
    </row>
    <row r="674">
      <c r="A674" s="349"/>
      <c r="C674" s="353"/>
      <c r="D674" s="353"/>
      <c r="E674" s="353"/>
    </row>
    <row r="675">
      <c r="A675" s="349"/>
      <c r="C675" s="353"/>
      <c r="D675" s="353"/>
      <c r="E675" s="353"/>
    </row>
    <row r="676">
      <c r="A676" s="349"/>
      <c r="C676" s="353"/>
      <c r="D676" s="353"/>
      <c r="E676" s="353"/>
    </row>
    <row r="677">
      <c r="A677" s="349"/>
      <c r="C677" s="353"/>
      <c r="D677" s="353"/>
      <c r="E677" s="353"/>
    </row>
    <row r="678">
      <c r="A678" s="349"/>
      <c r="C678" s="353"/>
      <c r="D678" s="353"/>
      <c r="E678" s="353"/>
    </row>
    <row r="679">
      <c r="A679" s="349"/>
      <c r="C679" s="353"/>
      <c r="D679" s="353"/>
      <c r="E679" s="353"/>
    </row>
    <row r="680">
      <c r="A680" s="349"/>
      <c r="C680" s="353"/>
      <c r="D680" s="353"/>
      <c r="E680" s="353"/>
    </row>
    <row r="681">
      <c r="A681" s="349"/>
      <c r="C681" s="353"/>
      <c r="D681" s="353"/>
      <c r="E681" s="353"/>
    </row>
    <row r="682">
      <c r="A682" s="349"/>
      <c r="C682" s="353"/>
      <c r="D682" s="353"/>
      <c r="E682" s="353"/>
    </row>
    <row r="683">
      <c r="A683" s="349"/>
      <c r="C683" s="353"/>
      <c r="D683" s="353"/>
      <c r="E683" s="353"/>
    </row>
    <row r="684">
      <c r="A684" s="349"/>
      <c r="C684" s="353"/>
      <c r="D684" s="353"/>
      <c r="E684" s="353"/>
    </row>
    <row r="685">
      <c r="A685" s="349"/>
      <c r="C685" s="353"/>
      <c r="D685" s="353"/>
      <c r="E685" s="353"/>
    </row>
    <row r="686">
      <c r="A686" s="349"/>
      <c r="C686" s="353"/>
      <c r="D686" s="353"/>
      <c r="E686" s="353"/>
    </row>
    <row r="687">
      <c r="A687" s="349"/>
      <c r="C687" s="353"/>
      <c r="D687" s="353"/>
      <c r="E687" s="353"/>
    </row>
    <row r="688">
      <c r="A688" s="349"/>
      <c r="C688" s="353"/>
      <c r="D688" s="353"/>
      <c r="E688" s="353"/>
    </row>
    <row r="689">
      <c r="A689" s="349"/>
      <c r="C689" s="353"/>
      <c r="D689" s="353"/>
      <c r="E689" s="353"/>
    </row>
    <row r="690">
      <c r="A690" s="349"/>
      <c r="C690" s="353"/>
      <c r="D690" s="353"/>
      <c r="E690" s="353"/>
    </row>
    <row r="691">
      <c r="A691" s="349"/>
      <c r="C691" s="353"/>
      <c r="D691" s="353"/>
      <c r="E691" s="353"/>
    </row>
    <row r="692">
      <c r="A692" s="349"/>
      <c r="C692" s="353"/>
      <c r="D692" s="353"/>
      <c r="E692" s="353"/>
    </row>
    <row r="693">
      <c r="A693" s="349"/>
      <c r="C693" s="353"/>
      <c r="D693" s="353"/>
      <c r="E693" s="353"/>
    </row>
    <row r="694">
      <c r="A694" s="349"/>
      <c r="C694" s="353"/>
      <c r="D694" s="353"/>
      <c r="E694" s="353"/>
    </row>
    <row r="695">
      <c r="A695" s="349"/>
      <c r="C695" s="353"/>
      <c r="D695" s="353"/>
      <c r="E695" s="353"/>
    </row>
    <row r="696">
      <c r="A696" s="349"/>
      <c r="C696" s="353"/>
      <c r="D696" s="353"/>
      <c r="E696" s="353"/>
    </row>
    <row r="697">
      <c r="A697" s="349"/>
      <c r="C697" s="353"/>
      <c r="D697" s="353"/>
      <c r="E697" s="353"/>
    </row>
    <row r="698">
      <c r="A698" s="349"/>
      <c r="C698" s="353"/>
      <c r="D698" s="353"/>
      <c r="E698" s="353"/>
    </row>
    <row r="699">
      <c r="A699" s="349"/>
      <c r="C699" s="353"/>
      <c r="D699" s="353"/>
      <c r="E699" s="353"/>
    </row>
    <row r="700">
      <c r="A700" s="349"/>
      <c r="C700" s="353"/>
      <c r="D700" s="353"/>
      <c r="E700" s="353"/>
    </row>
    <row r="701">
      <c r="A701" s="349"/>
      <c r="C701" s="353"/>
      <c r="D701" s="353"/>
      <c r="E701" s="353"/>
    </row>
    <row r="702">
      <c r="A702" s="349"/>
      <c r="C702" s="353"/>
      <c r="D702" s="353"/>
      <c r="E702" s="353"/>
    </row>
    <row r="703">
      <c r="A703" s="349"/>
      <c r="C703" s="353"/>
      <c r="D703" s="353"/>
      <c r="E703" s="353"/>
    </row>
    <row r="704">
      <c r="A704" s="349"/>
      <c r="C704" s="353"/>
      <c r="D704" s="353"/>
      <c r="E704" s="353"/>
    </row>
    <row r="705">
      <c r="A705" s="349"/>
      <c r="C705" s="353"/>
      <c r="D705" s="353"/>
      <c r="E705" s="353"/>
    </row>
    <row r="706">
      <c r="A706" s="349"/>
      <c r="C706" s="353"/>
      <c r="D706" s="353"/>
      <c r="E706" s="353"/>
    </row>
    <row r="707">
      <c r="A707" s="349"/>
      <c r="C707" s="353"/>
      <c r="D707" s="353"/>
      <c r="E707" s="353"/>
    </row>
    <row r="708">
      <c r="A708" s="349"/>
      <c r="C708" s="353"/>
      <c r="D708" s="353"/>
      <c r="E708" s="353"/>
    </row>
    <row r="709">
      <c r="A709" s="349"/>
      <c r="C709" s="353"/>
      <c r="D709" s="353"/>
      <c r="E709" s="353"/>
    </row>
    <row r="710">
      <c r="A710" s="349"/>
      <c r="C710" s="353"/>
      <c r="D710" s="353"/>
      <c r="E710" s="353"/>
    </row>
    <row r="711">
      <c r="A711" s="349"/>
      <c r="C711" s="353"/>
      <c r="D711" s="353"/>
      <c r="E711" s="353"/>
    </row>
    <row r="712">
      <c r="A712" s="349"/>
      <c r="C712" s="353"/>
      <c r="D712" s="353"/>
      <c r="E712" s="353"/>
    </row>
    <row r="713">
      <c r="A713" s="349"/>
      <c r="C713" s="353"/>
      <c r="D713" s="353"/>
      <c r="E713" s="353"/>
    </row>
    <row r="714">
      <c r="A714" s="349"/>
      <c r="C714" s="353"/>
      <c r="D714" s="353"/>
      <c r="E714" s="353"/>
    </row>
    <row r="715">
      <c r="A715" s="349"/>
      <c r="C715" s="353"/>
      <c r="D715" s="353"/>
      <c r="E715" s="353"/>
    </row>
    <row r="716">
      <c r="A716" s="349"/>
      <c r="C716" s="353"/>
      <c r="D716" s="353"/>
      <c r="E716" s="353"/>
    </row>
    <row r="717">
      <c r="A717" s="349"/>
      <c r="C717" s="353"/>
      <c r="D717" s="353"/>
      <c r="E717" s="353"/>
    </row>
    <row r="718">
      <c r="A718" s="349"/>
      <c r="C718" s="353"/>
      <c r="D718" s="353"/>
      <c r="E718" s="353"/>
    </row>
    <row r="719">
      <c r="A719" s="349"/>
      <c r="C719" s="353"/>
      <c r="D719" s="353"/>
      <c r="E719" s="353"/>
    </row>
    <row r="720">
      <c r="A720" s="349"/>
      <c r="C720" s="353"/>
      <c r="D720" s="353"/>
      <c r="E720" s="353"/>
    </row>
    <row r="721">
      <c r="A721" s="349"/>
      <c r="C721" s="353"/>
      <c r="D721" s="353"/>
      <c r="E721" s="353"/>
    </row>
    <row r="722">
      <c r="A722" s="349"/>
      <c r="C722" s="353"/>
      <c r="D722" s="353"/>
      <c r="E722" s="353"/>
    </row>
    <row r="723">
      <c r="A723" s="349"/>
      <c r="C723" s="353"/>
      <c r="D723" s="353"/>
      <c r="E723" s="353"/>
    </row>
    <row r="724">
      <c r="A724" s="349"/>
      <c r="C724" s="353"/>
      <c r="D724" s="353"/>
      <c r="E724" s="353"/>
    </row>
    <row r="725">
      <c r="A725" s="349"/>
      <c r="C725" s="353"/>
      <c r="D725" s="353"/>
      <c r="E725" s="353"/>
    </row>
    <row r="726">
      <c r="A726" s="349"/>
      <c r="C726" s="353"/>
      <c r="D726" s="353"/>
      <c r="E726" s="353"/>
    </row>
    <row r="727">
      <c r="A727" s="349"/>
      <c r="C727" s="353"/>
      <c r="D727" s="353"/>
      <c r="E727" s="353"/>
    </row>
    <row r="728">
      <c r="A728" s="349"/>
      <c r="C728" s="353"/>
      <c r="D728" s="353"/>
      <c r="E728" s="353"/>
    </row>
    <row r="729">
      <c r="A729" s="349"/>
      <c r="C729" s="353"/>
      <c r="D729" s="353"/>
      <c r="E729" s="353"/>
    </row>
    <row r="730">
      <c r="A730" s="349"/>
      <c r="C730" s="353"/>
      <c r="D730" s="353"/>
      <c r="E730" s="353"/>
    </row>
    <row r="731">
      <c r="A731" s="349"/>
      <c r="C731" s="353"/>
      <c r="D731" s="353"/>
      <c r="E731" s="353"/>
    </row>
    <row r="732">
      <c r="A732" s="349"/>
      <c r="C732" s="353"/>
      <c r="D732" s="353"/>
      <c r="E732" s="353"/>
    </row>
    <row r="733">
      <c r="A733" s="349"/>
      <c r="C733" s="353"/>
      <c r="D733" s="353"/>
      <c r="E733" s="353"/>
    </row>
    <row r="734">
      <c r="A734" s="349"/>
      <c r="C734" s="353"/>
      <c r="D734" s="353"/>
      <c r="E734" s="353"/>
    </row>
    <row r="735">
      <c r="A735" s="349"/>
      <c r="C735" s="353"/>
      <c r="D735" s="353"/>
      <c r="E735" s="353"/>
    </row>
    <row r="736">
      <c r="A736" s="349"/>
      <c r="C736" s="353"/>
      <c r="D736" s="353"/>
      <c r="E736" s="353"/>
    </row>
    <row r="737">
      <c r="A737" s="349"/>
      <c r="C737" s="353"/>
      <c r="D737" s="353"/>
      <c r="E737" s="353"/>
    </row>
    <row r="738">
      <c r="A738" s="349"/>
      <c r="C738" s="353"/>
      <c r="D738" s="353"/>
      <c r="E738" s="353"/>
    </row>
    <row r="739">
      <c r="A739" s="349"/>
      <c r="C739" s="353"/>
      <c r="D739" s="353"/>
      <c r="E739" s="353"/>
    </row>
    <row r="740">
      <c r="A740" s="349"/>
      <c r="C740" s="353"/>
      <c r="D740" s="353"/>
      <c r="E740" s="353"/>
    </row>
    <row r="741">
      <c r="A741" s="349"/>
      <c r="C741" s="353"/>
      <c r="D741" s="353"/>
      <c r="E741" s="353"/>
    </row>
    <row r="742">
      <c r="A742" s="349"/>
      <c r="C742" s="353"/>
      <c r="D742" s="353"/>
      <c r="E742" s="353"/>
    </row>
    <row r="743">
      <c r="A743" s="349"/>
      <c r="C743" s="353"/>
      <c r="D743" s="353"/>
      <c r="E743" s="353"/>
    </row>
    <row r="744">
      <c r="A744" s="349"/>
      <c r="C744" s="353"/>
      <c r="D744" s="353"/>
      <c r="E744" s="353"/>
    </row>
    <row r="745">
      <c r="A745" s="349"/>
      <c r="C745" s="353"/>
      <c r="D745" s="353"/>
      <c r="E745" s="353"/>
    </row>
    <row r="746">
      <c r="A746" s="349"/>
      <c r="C746" s="353"/>
      <c r="D746" s="353"/>
      <c r="E746" s="353"/>
    </row>
    <row r="747">
      <c r="A747" s="349"/>
      <c r="C747" s="353"/>
      <c r="D747" s="353"/>
      <c r="E747" s="353"/>
    </row>
    <row r="748">
      <c r="A748" s="349"/>
      <c r="C748" s="353"/>
      <c r="D748" s="353"/>
      <c r="E748" s="353"/>
    </row>
    <row r="749">
      <c r="A749" s="349"/>
      <c r="C749" s="353"/>
      <c r="D749" s="353"/>
      <c r="E749" s="353"/>
    </row>
    <row r="750">
      <c r="A750" s="349"/>
      <c r="C750" s="353"/>
      <c r="D750" s="353"/>
      <c r="E750" s="353"/>
    </row>
    <row r="751">
      <c r="A751" s="349"/>
      <c r="C751" s="353"/>
      <c r="D751" s="353"/>
      <c r="E751" s="353"/>
    </row>
    <row r="752">
      <c r="A752" s="349"/>
      <c r="C752" s="353"/>
      <c r="D752" s="353"/>
      <c r="E752" s="353"/>
    </row>
    <row r="753">
      <c r="A753" s="349"/>
      <c r="C753" s="353"/>
      <c r="D753" s="353"/>
      <c r="E753" s="353"/>
    </row>
    <row r="754">
      <c r="A754" s="349"/>
      <c r="C754" s="353"/>
      <c r="D754" s="353"/>
      <c r="E754" s="353"/>
    </row>
    <row r="755">
      <c r="A755" s="349"/>
      <c r="C755" s="353"/>
      <c r="D755" s="353"/>
      <c r="E755" s="353"/>
    </row>
    <row r="756">
      <c r="A756" s="349"/>
      <c r="C756" s="353"/>
      <c r="D756" s="353"/>
      <c r="E756" s="353"/>
    </row>
    <row r="757">
      <c r="A757" s="349"/>
      <c r="C757" s="353"/>
      <c r="D757" s="353"/>
      <c r="E757" s="353"/>
    </row>
    <row r="758">
      <c r="A758" s="349"/>
      <c r="C758" s="353"/>
      <c r="D758" s="353"/>
      <c r="E758" s="353"/>
    </row>
    <row r="759">
      <c r="A759" s="349"/>
      <c r="C759" s="353"/>
      <c r="D759" s="353"/>
      <c r="E759" s="353"/>
    </row>
    <row r="760">
      <c r="A760" s="349"/>
      <c r="C760" s="353"/>
      <c r="D760" s="353"/>
      <c r="E760" s="353"/>
    </row>
    <row r="761">
      <c r="A761" s="349"/>
      <c r="C761" s="353"/>
      <c r="D761" s="353"/>
      <c r="E761" s="353"/>
    </row>
    <row r="762">
      <c r="A762" s="349"/>
      <c r="C762" s="353"/>
      <c r="D762" s="353"/>
      <c r="E762" s="353"/>
    </row>
    <row r="763">
      <c r="A763" s="349"/>
      <c r="C763" s="353"/>
      <c r="D763" s="353"/>
      <c r="E763" s="353"/>
    </row>
    <row r="764">
      <c r="A764" s="349"/>
      <c r="C764" s="353"/>
      <c r="D764" s="353"/>
      <c r="E764" s="353"/>
    </row>
    <row r="765">
      <c r="A765" s="349"/>
      <c r="C765" s="353"/>
      <c r="D765" s="353"/>
      <c r="E765" s="353"/>
    </row>
    <row r="766">
      <c r="A766" s="349"/>
      <c r="C766" s="353"/>
      <c r="D766" s="353"/>
      <c r="E766" s="353"/>
    </row>
    <row r="767">
      <c r="A767" s="349"/>
      <c r="C767" s="353"/>
      <c r="D767" s="353"/>
      <c r="E767" s="353"/>
    </row>
    <row r="768">
      <c r="A768" s="349"/>
      <c r="C768" s="353"/>
      <c r="D768" s="353"/>
      <c r="E768" s="353"/>
    </row>
    <row r="769">
      <c r="A769" s="349"/>
      <c r="C769" s="353"/>
      <c r="D769" s="353"/>
      <c r="E769" s="353"/>
    </row>
    <row r="770">
      <c r="A770" s="349"/>
      <c r="C770" s="353"/>
      <c r="D770" s="353"/>
      <c r="E770" s="353"/>
    </row>
    <row r="771">
      <c r="A771" s="349"/>
      <c r="C771" s="353"/>
      <c r="D771" s="353"/>
      <c r="E771" s="353"/>
    </row>
    <row r="772">
      <c r="A772" s="349"/>
      <c r="C772" s="353"/>
      <c r="D772" s="353"/>
      <c r="E772" s="353"/>
    </row>
    <row r="773">
      <c r="A773" s="349"/>
      <c r="C773" s="353"/>
      <c r="D773" s="353"/>
      <c r="E773" s="353"/>
    </row>
    <row r="774">
      <c r="A774" s="349"/>
      <c r="C774" s="353"/>
      <c r="D774" s="353"/>
      <c r="E774" s="353"/>
    </row>
    <row r="775">
      <c r="A775" s="349"/>
      <c r="C775" s="353"/>
      <c r="D775" s="353"/>
      <c r="E775" s="353"/>
    </row>
    <row r="776">
      <c r="A776" s="349"/>
      <c r="C776" s="353"/>
      <c r="D776" s="353"/>
      <c r="E776" s="353"/>
    </row>
    <row r="777">
      <c r="A777" s="349"/>
      <c r="C777" s="353"/>
      <c r="D777" s="353"/>
      <c r="E777" s="353"/>
    </row>
    <row r="778">
      <c r="A778" s="349"/>
      <c r="C778" s="353"/>
      <c r="D778" s="353"/>
      <c r="E778" s="353"/>
    </row>
    <row r="779">
      <c r="A779" s="349"/>
      <c r="C779" s="353"/>
      <c r="D779" s="353"/>
      <c r="E779" s="353"/>
    </row>
    <row r="780">
      <c r="A780" s="349"/>
      <c r="C780" s="353"/>
      <c r="D780" s="353"/>
      <c r="E780" s="353"/>
    </row>
    <row r="781">
      <c r="A781" s="349"/>
      <c r="C781" s="353"/>
      <c r="D781" s="353"/>
      <c r="E781" s="353"/>
    </row>
    <row r="782">
      <c r="A782" s="349"/>
      <c r="C782" s="353"/>
      <c r="D782" s="353"/>
      <c r="E782" s="353"/>
    </row>
    <row r="783">
      <c r="A783" s="349"/>
      <c r="C783" s="353"/>
      <c r="D783" s="353"/>
      <c r="E783" s="353"/>
    </row>
    <row r="784">
      <c r="A784" s="349"/>
      <c r="C784" s="353"/>
      <c r="D784" s="353"/>
      <c r="E784" s="353"/>
    </row>
    <row r="785">
      <c r="A785" s="349"/>
      <c r="C785" s="353"/>
      <c r="D785" s="353"/>
      <c r="E785" s="353"/>
    </row>
    <row r="786">
      <c r="A786" s="349"/>
      <c r="C786" s="353"/>
      <c r="D786" s="353"/>
      <c r="E786" s="353"/>
    </row>
    <row r="787">
      <c r="A787" s="349"/>
      <c r="C787" s="353"/>
      <c r="D787" s="353"/>
      <c r="E787" s="353"/>
    </row>
    <row r="788">
      <c r="A788" s="349"/>
      <c r="C788" s="353"/>
      <c r="D788" s="353"/>
      <c r="E788" s="353"/>
    </row>
    <row r="789">
      <c r="A789" s="349"/>
      <c r="C789" s="353"/>
      <c r="D789" s="353"/>
      <c r="E789" s="353"/>
    </row>
    <row r="790">
      <c r="A790" s="349"/>
      <c r="C790" s="353"/>
      <c r="D790" s="353"/>
      <c r="E790" s="353"/>
    </row>
    <row r="791">
      <c r="A791" s="349"/>
      <c r="C791" s="353"/>
      <c r="D791" s="353"/>
      <c r="E791" s="353"/>
    </row>
    <row r="792">
      <c r="A792" s="349"/>
      <c r="C792" s="353"/>
      <c r="D792" s="353"/>
      <c r="E792" s="353"/>
    </row>
    <row r="793">
      <c r="A793" s="349"/>
      <c r="C793" s="353"/>
      <c r="D793" s="353"/>
      <c r="E793" s="353"/>
    </row>
    <row r="794">
      <c r="A794" s="349"/>
      <c r="C794" s="353"/>
      <c r="D794" s="353"/>
      <c r="E794" s="353"/>
    </row>
    <row r="795">
      <c r="A795" s="349"/>
      <c r="C795" s="353"/>
      <c r="D795" s="353"/>
      <c r="E795" s="353"/>
    </row>
    <row r="796">
      <c r="A796" s="349"/>
      <c r="C796" s="353"/>
      <c r="D796" s="353"/>
      <c r="E796" s="353"/>
    </row>
    <row r="797">
      <c r="A797" s="349"/>
      <c r="C797" s="353"/>
      <c r="D797" s="353"/>
      <c r="E797" s="353"/>
    </row>
    <row r="798">
      <c r="A798" s="349"/>
      <c r="C798" s="353"/>
      <c r="D798" s="353"/>
      <c r="E798" s="353"/>
    </row>
    <row r="799">
      <c r="A799" s="349"/>
      <c r="C799" s="353"/>
      <c r="D799" s="353"/>
      <c r="E799" s="353"/>
    </row>
    <row r="800">
      <c r="A800" s="349"/>
      <c r="C800" s="353"/>
      <c r="D800" s="353"/>
      <c r="E800" s="353"/>
    </row>
    <row r="801">
      <c r="A801" s="349"/>
      <c r="C801" s="353"/>
      <c r="D801" s="353"/>
      <c r="E801" s="353"/>
    </row>
    <row r="802">
      <c r="A802" s="349"/>
      <c r="C802" s="353"/>
      <c r="D802" s="353"/>
      <c r="E802" s="353"/>
    </row>
    <row r="803">
      <c r="A803" s="349"/>
      <c r="C803" s="353"/>
      <c r="D803" s="353"/>
      <c r="E803" s="353"/>
    </row>
    <row r="804">
      <c r="A804" s="349"/>
      <c r="C804" s="353"/>
      <c r="D804" s="353"/>
      <c r="E804" s="353"/>
    </row>
    <row r="805">
      <c r="A805" s="349"/>
      <c r="C805" s="353"/>
      <c r="D805" s="353"/>
      <c r="E805" s="353"/>
    </row>
    <row r="806">
      <c r="A806" s="349"/>
      <c r="C806" s="353"/>
      <c r="D806" s="353"/>
      <c r="E806" s="353"/>
    </row>
    <row r="807">
      <c r="A807" s="349"/>
      <c r="C807" s="353"/>
      <c r="D807" s="353"/>
      <c r="E807" s="353"/>
    </row>
    <row r="808">
      <c r="A808" s="349"/>
      <c r="C808" s="353"/>
      <c r="D808" s="353"/>
      <c r="E808" s="353"/>
    </row>
    <row r="809">
      <c r="A809" s="349"/>
      <c r="C809" s="353"/>
      <c r="D809" s="353"/>
      <c r="E809" s="353"/>
    </row>
    <row r="810">
      <c r="A810" s="349"/>
      <c r="C810" s="353"/>
      <c r="D810" s="353"/>
      <c r="E810" s="353"/>
    </row>
    <row r="811">
      <c r="A811" s="349"/>
      <c r="C811" s="353"/>
      <c r="D811" s="353"/>
      <c r="E811" s="353"/>
    </row>
    <row r="812">
      <c r="A812" s="349"/>
      <c r="C812" s="353"/>
      <c r="D812" s="353"/>
      <c r="E812" s="353"/>
    </row>
    <row r="813">
      <c r="A813" s="349"/>
      <c r="C813" s="353"/>
      <c r="D813" s="353"/>
      <c r="E813" s="353"/>
    </row>
    <row r="814">
      <c r="A814" s="349"/>
      <c r="C814" s="353"/>
      <c r="D814" s="353"/>
      <c r="E814" s="353"/>
    </row>
    <row r="815">
      <c r="A815" s="349"/>
      <c r="C815" s="353"/>
      <c r="D815" s="353"/>
      <c r="E815" s="353"/>
    </row>
    <row r="816">
      <c r="A816" s="349"/>
      <c r="C816" s="353"/>
      <c r="D816" s="353"/>
      <c r="E816" s="353"/>
    </row>
    <row r="817">
      <c r="A817" s="349"/>
      <c r="C817" s="353"/>
      <c r="D817" s="353"/>
      <c r="E817" s="353"/>
    </row>
    <row r="818">
      <c r="A818" s="349"/>
      <c r="C818" s="353"/>
      <c r="D818" s="353"/>
      <c r="E818" s="353"/>
    </row>
    <row r="819">
      <c r="A819" s="349"/>
      <c r="C819" s="353"/>
      <c r="D819" s="353"/>
      <c r="E819" s="353"/>
    </row>
    <row r="820">
      <c r="A820" s="349"/>
      <c r="C820" s="353"/>
      <c r="D820" s="353"/>
      <c r="E820" s="353"/>
    </row>
    <row r="821">
      <c r="A821" s="349"/>
      <c r="C821" s="353"/>
      <c r="D821" s="353"/>
      <c r="E821" s="353"/>
    </row>
    <row r="822">
      <c r="A822" s="349"/>
      <c r="C822" s="353"/>
      <c r="D822" s="353"/>
      <c r="E822" s="353"/>
    </row>
    <row r="823">
      <c r="A823" s="349"/>
      <c r="C823" s="353"/>
      <c r="D823" s="353"/>
      <c r="E823" s="353"/>
    </row>
    <row r="824">
      <c r="A824" s="349"/>
      <c r="C824" s="353"/>
      <c r="D824" s="353"/>
      <c r="E824" s="353"/>
    </row>
    <row r="825">
      <c r="A825" s="349"/>
      <c r="C825" s="353"/>
      <c r="D825" s="353"/>
      <c r="E825" s="353"/>
    </row>
    <row r="826">
      <c r="A826" s="349"/>
      <c r="C826" s="353"/>
      <c r="D826" s="353"/>
      <c r="E826" s="353"/>
    </row>
    <row r="827">
      <c r="A827" s="349"/>
      <c r="C827" s="353"/>
      <c r="D827" s="353"/>
      <c r="E827" s="353"/>
    </row>
    <row r="828">
      <c r="A828" s="349"/>
      <c r="C828" s="353"/>
      <c r="D828" s="353"/>
      <c r="E828" s="353"/>
    </row>
    <row r="829">
      <c r="A829" s="349"/>
      <c r="C829" s="353"/>
      <c r="D829" s="353"/>
      <c r="E829" s="353"/>
    </row>
    <row r="830">
      <c r="A830" s="349"/>
      <c r="C830" s="353"/>
      <c r="D830" s="353"/>
      <c r="E830" s="353"/>
    </row>
    <row r="831">
      <c r="A831" s="349"/>
      <c r="C831" s="353"/>
      <c r="D831" s="353"/>
      <c r="E831" s="353"/>
    </row>
    <row r="832">
      <c r="A832" s="349"/>
      <c r="C832" s="353"/>
      <c r="D832" s="353"/>
      <c r="E832" s="353"/>
    </row>
    <row r="833">
      <c r="A833" s="349"/>
      <c r="C833" s="353"/>
      <c r="D833" s="353"/>
      <c r="E833" s="353"/>
    </row>
    <row r="834">
      <c r="A834" s="349"/>
      <c r="C834" s="353"/>
      <c r="D834" s="353"/>
      <c r="E834" s="353"/>
    </row>
    <row r="835">
      <c r="A835" s="349"/>
      <c r="C835" s="353"/>
      <c r="D835" s="353"/>
      <c r="E835" s="353"/>
    </row>
    <row r="836">
      <c r="A836" s="349"/>
      <c r="C836" s="353"/>
      <c r="D836" s="353"/>
      <c r="E836" s="353"/>
    </row>
    <row r="837">
      <c r="A837" s="349"/>
      <c r="C837" s="353"/>
      <c r="D837" s="353"/>
      <c r="E837" s="353"/>
    </row>
    <row r="838">
      <c r="A838" s="349"/>
      <c r="C838" s="353"/>
      <c r="D838" s="353"/>
      <c r="E838" s="353"/>
    </row>
    <row r="839">
      <c r="A839" s="349"/>
      <c r="C839" s="353"/>
      <c r="D839" s="353"/>
      <c r="E839" s="353"/>
    </row>
    <row r="840">
      <c r="A840" s="349"/>
      <c r="C840" s="353"/>
      <c r="D840" s="353"/>
      <c r="E840" s="353"/>
    </row>
    <row r="841">
      <c r="A841" s="349"/>
      <c r="C841" s="353"/>
      <c r="D841" s="353"/>
      <c r="E841" s="353"/>
    </row>
    <row r="842">
      <c r="A842" s="349"/>
      <c r="C842" s="353"/>
      <c r="D842" s="353"/>
      <c r="E842" s="353"/>
    </row>
    <row r="843">
      <c r="A843" s="349"/>
      <c r="C843" s="353"/>
      <c r="D843" s="353"/>
      <c r="E843" s="353"/>
    </row>
    <row r="844">
      <c r="A844" s="349"/>
      <c r="C844" s="353"/>
      <c r="D844" s="353"/>
      <c r="E844" s="353"/>
    </row>
    <row r="845">
      <c r="A845" s="349"/>
      <c r="C845" s="353"/>
      <c r="D845" s="353"/>
      <c r="E845" s="353"/>
    </row>
    <row r="846">
      <c r="A846" s="349"/>
      <c r="C846" s="353"/>
      <c r="D846" s="353"/>
      <c r="E846" s="353"/>
    </row>
    <row r="847">
      <c r="A847" s="349"/>
      <c r="C847" s="353"/>
      <c r="D847" s="353"/>
      <c r="E847" s="353"/>
    </row>
    <row r="848">
      <c r="A848" s="349"/>
      <c r="C848" s="353"/>
      <c r="D848" s="353"/>
      <c r="E848" s="353"/>
    </row>
    <row r="849">
      <c r="A849" s="349"/>
      <c r="C849" s="353"/>
      <c r="D849" s="353"/>
      <c r="E849" s="353"/>
    </row>
    <row r="850">
      <c r="A850" s="349"/>
      <c r="C850" s="353"/>
      <c r="D850" s="353"/>
      <c r="E850" s="353"/>
    </row>
    <row r="851">
      <c r="A851" s="349"/>
      <c r="C851" s="353"/>
      <c r="D851" s="353"/>
      <c r="E851" s="353"/>
    </row>
    <row r="852">
      <c r="A852" s="349"/>
      <c r="C852" s="353"/>
      <c r="D852" s="353"/>
      <c r="E852" s="353"/>
    </row>
    <row r="853">
      <c r="A853" s="349"/>
      <c r="C853" s="353"/>
      <c r="D853" s="353"/>
      <c r="E853" s="353"/>
    </row>
    <row r="854">
      <c r="A854" s="349"/>
      <c r="C854" s="353"/>
      <c r="D854" s="353"/>
      <c r="E854" s="353"/>
    </row>
    <row r="855">
      <c r="A855" s="349"/>
      <c r="C855" s="353"/>
      <c r="D855" s="353"/>
      <c r="E855" s="353"/>
    </row>
    <row r="856">
      <c r="A856" s="349"/>
      <c r="C856" s="353"/>
      <c r="D856" s="353"/>
      <c r="E856" s="353"/>
    </row>
    <row r="857">
      <c r="A857" s="349"/>
      <c r="C857" s="353"/>
      <c r="D857" s="353"/>
      <c r="E857" s="353"/>
    </row>
    <row r="858">
      <c r="A858" s="349"/>
      <c r="C858" s="353"/>
      <c r="D858" s="353"/>
      <c r="E858" s="353"/>
    </row>
    <row r="859">
      <c r="A859" s="349"/>
      <c r="C859" s="353"/>
      <c r="D859" s="353"/>
      <c r="E859" s="353"/>
    </row>
    <row r="860">
      <c r="A860" s="349"/>
      <c r="C860" s="353"/>
      <c r="D860" s="353"/>
      <c r="E860" s="353"/>
    </row>
    <row r="861">
      <c r="A861" s="349"/>
      <c r="C861" s="353"/>
      <c r="D861" s="353"/>
      <c r="E861" s="353"/>
    </row>
    <row r="862">
      <c r="A862" s="349"/>
      <c r="C862" s="353"/>
      <c r="D862" s="353"/>
      <c r="E862" s="353"/>
    </row>
    <row r="863">
      <c r="A863" s="349"/>
      <c r="C863" s="353"/>
      <c r="D863" s="353"/>
      <c r="E863" s="353"/>
    </row>
    <row r="864">
      <c r="A864" s="349"/>
      <c r="C864" s="353"/>
      <c r="D864" s="353"/>
      <c r="E864" s="353"/>
    </row>
    <row r="865">
      <c r="A865" s="349"/>
      <c r="C865" s="353"/>
      <c r="D865" s="353"/>
      <c r="E865" s="353"/>
    </row>
    <row r="866">
      <c r="A866" s="349"/>
      <c r="C866" s="353"/>
      <c r="D866" s="353"/>
      <c r="E866" s="353"/>
    </row>
    <row r="867">
      <c r="A867" s="349"/>
      <c r="C867" s="353"/>
      <c r="D867" s="353"/>
      <c r="E867" s="353"/>
    </row>
    <row r="868">
      <c r="A868" s="349"/>
      <c r="C868" s="353"/>
      <c r="D868" s="353"/>
      <c r="E868" s="353"/>
    </row>
    <row r="869">
      <c r="A869" s="349"/>
      <c r="C869" s="353"/>
      <c r="D869" s="353"/>
      <c r="E869" s="353"/>
    </row>
    <row r="870">
      <c r="A870" s="349"/>
      <c r="C870" s="353"/>
      <c r="D870" s="353"/>
      <c r="E870" s="353"/>
    </row>
    <row r="871">
      <c r="A871" s="349"/>
      <c r="C871" s="353"/>
      <c r="D871" s="353"/>
      <c r="E871" s="353"/>
    </row>
    <row r="872">
      <c r="A872" s="349"/>
      <c r="C872" s="353"/>
      <c r="D872" s="353"/>
      <c r="E872" s="353"/>
    </row>
    <row r="873">
      <c r="A873" s="349"/>
      <c r="C873" s="353"/>
      <c r="D873" s="353"/>
      <c r="E873" s="353"/>
    </row>
    <row r="874">
      <c r="A874" s="349"/>
      <c r="C874" s="353"/>
      <c r="D874" s="353"/>
      <c r="E874" s="353"/>
    </row>
    <row r="875">
      <c r="A875" s="349"/>
      <c r="C875" s="353"/>
      <c r="D875" s="353"/>
      <c r="E875" s="353"/>
    </row>
    <row r="876">
      <c r="A876" s="349"/>
      <c r="C876" s="353"/>
      <c r="D876" s="353"/>
      <c r="E876" s="353"/>
    </row>
    <row r="877">
      <c r="A877" s="349"/>
      <c r="C877" s="353"/>
      <c r="D877" s="353"/>
      <c r="E877" s="353"/>
    </row>
    <row r="878">
      <c r="A878" s="349"/>
      <c r="C878" s="353"/>
      <c r="D878" s="353"/>
      <c r="E878" s="353"/>
    </row>
    <row r="879">
      <c r="A879" s="349"/>
      <c r="C879" s="353"/>
      <c r="D879" s="353"/>
      <c r="E879" s="353"/>
    </row>
    <row r="880">
      <c r="A880" s="349"/>
      <c r="C880" s="353"/>
      <c r="D880" s="353"/>
      <c r="E880" s="353"/>
    </row>
    <row r="881">
      <c r="A881" s="349"/>
      <c r="C881" s="353"/>
      <c r="D881" s="353"/>
      <c r="E881" s="353"/>
    </row>
    <row r="882">
      <c r="A882" s="349"/>
      <c r="C882" s="353"/>
      <c r="D882" s="353"/>
      <c r="E882" s="353"/>
    </row>
    <row r="883">
      <c r="A883" s="349"/>
      <c r="C883" s="353"/>
      <c r="D883" s="353"/>
      <c r="E883" s="353"/>
    </row>
    <row r="884">
      <c r="A884" s="349"/>
      <c r="C884" s="353"/>
      <c r="D884" s="353"/>
      <c r="E884" s="353"/>
    </row>
    <row r="885">
      <c r="A885" s="349"/>
      <c r="C885" s="353"/>
      <c r="D885" s="353"/>
      <c r="E885" s="353"/>
    </row>
    <row r="886">
      <c r="A886" s="349"/>
      <c r="C886" s="353"/>
      <c r="D886" s="353"/>
      <c r="E886" s="353"/>
    </row>
    <row r="887">
      <c r="A887" s="349"/>
      <c r="C887" s="353"/>
      <c r="D887" s="353"/>
      <c r="E887" s="353"/>
    </row>
    <row r="888">
      <c r="A888" s="349"/>
      <c r="C888" s="353"/>
      <c r="D888" s="353"/>
      <c r="E888" s="353"/>
    </row>
    <row r="889">
      <c r="A889" s="349"/>
      <c r="C889" s="353"/>
      <c r="D889" s="353"/>
      <c r="E889" s="353"/>
    </row>
    <row r="890">
      <c r="A890" s="349"/>
      <c r="C890" s="353"/>
      <c r="D890" s="353"/>
      <c r="E890" s="353"/>
    </row>
    <row r="891">
      <c r="A891" s="349"/>
      <c r="C891" s="353"/>
      <c r="D891" s="353"/>
      <c r="E891" s="353"/>
    </row>
    <row r="892">
      <c r="A892" s="349"/>
      <c r="C892" s="353"/>
      <c r="D892" s="353"/>
      <c r="E892" s="353"/>
    </row>
    <row r="893">
      <c r="A893" s="349"/>
      <c r="C893" s="353"/>
      <c r="D893" s="353"/>
      <c r="E893" s="353"/>
    </row>
    <row r="894">
      <c r="A894" s="349"/>
      <c r="C894" s="353"/>
      <c r="D894" s="353"/>
      <c r="E894" s="353"/>
    </row>
    <row r="895">
      <c r="A895" s="349"/>
      <c r="C895" s="353"/>
      <c r="D895" s="353"/>
      <c r="E895" s="353"/>
    </row>
    <row r="896">
      <c r="A896" s="349"/>
      <c r="C896" s="353"/>
      <c r="D896" s="353"/>
      <c r="E896" s="353"/>
    </row>
    <row r="897">
      <c r="A897" s="349"/>
      <c r="C897" s="353"/>
      <c r="D897" s="353"/>
      <c r="E897" s="353"/>
    </row>
    <row r="898">
      <c r="A898" s="349"/>
      <c r="C898" s="353"/>
      <c r="D898" s="353"/>
      <c r="E898" s="353"/>
    </row>
    <row r="899">
      <c r="A899" s="349"/>
      <c r="C899" s="353"/>
      <c r="D899" s="353"/>
      <c r="E899" s="353"/>
    </row>
    <row r="900">
      <c r="A900" s="349"/>
      <c r="C900" s="353"/>
      <c r="D900" s="353"/>
      <c r="E900" s="353"/>
    </row>
    <row r="901">
      <c r="A901" s="349"/>
      <c r="C901" s="353"/>
      <c r="D901" s="353"/>
      <c r="E901" s="353"/>
    </row>
    <row r="902">
      <c r="A902" s="349"/>
      <c r="C902" s="353"/>
      <c r="D902" s="353"/>
      <c r="E902" s="353"/>
    </row>
    <row r="903">
      <c r="A903" s="349"/>
      <c r="C903" s="353"/>
      <c r="D903" s="353"/>
      <c r="E903" s="353"/>
    </row>
    <row r="904">
      <c r="A904" s="349"/>
      <c r="C904" s="353"/>
      <c r="D904" s="353"/>
      <c r="E904" s="353"/>
    </row>
    <row r="905">
      <c r="A905" s="349"/>
      <c r="C905" s="353"/>
      <c r="D905" s="353"/>
      <c r="E905" s="353"/>
    </row>
    <row r="906">
      <c r="A906" s="349"/>
      <c r="C906" s="353"/>
      <c r="D906" s="353"/>
      <c r="E906" s="353"/>
    </row>
    <row r="907">
      <c r="A907" s="349"/>
      <c r="C907" s="353"/>
      <c r="D907" s="353"/>
      <c r="E907" s="353"/>
    </row>
    <row r="908">
      <c r="A908" s="349"/>
      <c r="C908" s="353"/>
      <c r="D908" s="353"/>
      <c r="E908" s="353"/>
    </row>
    <row r="909">
      <c r="A909" s="349"/>
      <c r="C909" s="353"/>
      <c r="D909" s="353"/>
      <c r="E909" s="353"/>
    </row>
    <row r="910">
      <c r="A910" s="349"/>
      <c r="C910" s="353"/>
      <c r="D910" s="353"/>
      <c r="E910" s="353"/>
    </row>
    <row r="911">
      <c r="A911" s="349"/>
      <c r="C911" s="353"/>
      <c r="D911" s="353"/>
      <c r="E911" s="353"/>
    </row>
    <row r="912">
      <c r="A912" s="349"/>
      <c r="C912" s="353"/>
      <c r="D912" s="353"/>
      <c r="E912" s="353"/>
    </row>
    <row r="913">
      <c r="A913" s="349"/>
      <c r="C913" s="353"/>
      <c r="D913" s="353"/>
      <c r="E913" s="353"/>
    </row>
    <row r="914">
      <c r="A914" s="349"/>
      <c r="C914" s="353"/>
      <c r="D914" s="353"/>
      <c r="E914" s="353"/>
    </row>
    <row r="915">
      <c r="A915" s="349"/>
      <c r="C915" s="353"/>
      <c r="D915" s="353"/>
      <c r="E915" s="353"/>
    </row>
    <row r="916">
      <c r="A916" s="349"/>
      <c r="C916" s="353"/>
      <c r="D916" s="353"/>
      <c r="E916" s="353"/>
    </row>
    <row r="917">
      <c r="A917" s="349"/>
      <c r="C917" s="353"/>
      <c r="D917" s="353"/>
      <c r="E917" s="353"/>
    </row>
    <row r="918">
      <c r="A918" s="349"/>
      <c r="C918" s="353"/>
      <c r="D918" s="353"/>
      <c r="E918" s="353"/>
    </row>
    <row r="919">
      <c r="A919" s="349"/>
      <c r="C919" s="353"/>
      <c r="D919" s="353"/>
      <c r="E919" s="353"/>
    </row>
    <row r="920">
      <c r="A920" s="349"/>
      <c r="C920" s="353"/>
      <c r="D920" s="353"/>
      <c r="E920" s="353"/>
    </row>
    <row r="921">
      <c r="A921" s="349"/>
      <c r="C921" s="353"/>
      <c r="D921" s="353"/>
      <c r="E921" s="353"/>
    </row>
    <row r="922">
      <c r="A922" s="349"/>
      <c r="C922" s="353"/>
      <c r="D922" s="353"/>
      <c r="E922" s="353"/>
    </row>
    <row r="923">
      <c r="A923" s="349"/>
      <c r="C923" s="353"/>
      <c r="D923" s="353"/>
      <c r="E923" s="353"/>
    </row>
    <row r="924">
      <c r="A924" s="349"/>
      <c r="C924" s="353"/>
      <c r="D924" s="353"/>
      <c r="E924" s="353"/>
    </row>
    <row r="925">
      <c r="A925" s="349"/>
      <c r="C925" s="353"/>
      <c r="D925" s="353"/>
      <c r="E925" s="353"/>
    </row>
    <row r="926">
      <c r="A926" s="349"/>
      <c r="C926" s="353"/>
      <c r="D926" s="353"/>
      <c r="E926" s="353"/>
    </row>
    <row r="927">
      <c r="A927" s="349"/>
      <c r="C927" s="353"/>
      <c r="D927" s="353"/>
      <c r="E927" s="353"/>
    </row>
    <row r="928">
      <c r="A928" s="349"/>
      <c r="C928" s="353"/>
      <c r="D928" s="353"/>
      <c r="E928" s="353"/>
    </row>
    <row r="929">
      <c r="A929" s="349"/>
      <c r="C929" s="353"/>
      <c r="D929" s="353"/>
      <c r="E929" s="353"/>
    </row>
    <row r="930">
      <c r="A930" s="349"/>
      <c r="C930" s="353"/>
      <c r="D930" s="353"/>
      <c r="E930" s="353"/>
    </row>
    <row r="931">
      <c r="A931" s="349"/>
      <c r="C931" s="353"/>
      <c r="D931" s="353"/>
      <c r="E931" s="353"/>
    </row>
    <row r="932">
      <c r="A932" s="349"/>
      <c r="C932" s="353"/>
      <c r="D932" s="353"/>
      <c r="E932" s="353"/>
    </row>
    <row r="933">
      <c r="A933" s="349"/>
      <c r="C933" s="353"/>
      <c r="D933" s="353"/>
      <c r="E933" s="353"/>
    </row>
    <row r="934">
      <c r="A934" s="349"/>
      <c r="C934" s="353"/>
      <c r="D934" s="353"/>
      <c r="E934" s="353"/>
    </row>
    <row r="935">
      <c r="A935" s="349"/>
      <c r="C935" s="353"/>
      <c r="D935" s="353"/>
      <c r="E935" s="353"/>
    </row>
    <row r="936">
      <c r="A936" s="349"/>
      <c r="C936" s="353"/>
      <c r="D936" s="353"/>
      <c r="E936" s="353"/>
    </row>
    <row r="937">
      <c r="A937" s="349"/>
      <c r="C937" s="353"/>
      <c r="D937" s="353"/>
      <c r="E937" s="353"/>
    </row>
    <row r="938">
      <c r="A938" s="349"/>
      <c r="C938" s="353"/>
      <c r="D938" s="353"/>
      <c r="E938" s="353"/>
    </row>
    <row r="939">
      <c r="A939" s="349"/>
      <c r="C939" s="353"/>
      <c r="D939" s="353"/>
      <c r="E939" s="353"/>
    </row>
    <row r="940">
      <c r="A940" s="349"/>
      <c r="C940" s="353"/>
      <c r="D940" s="353"/>
      <c r="E940" s="353"/>
    </row>
    <row r="941">
      <c r="A941" s="349"/>
      <c r="C941" s="353"/>
      <c r="D941" s="353"/>
      <c r="E941" s="353"/>
    </row>
    <row r="942">
      <c r="A942" s="349"/>
      <c r="C942" s="353"/>
      <c r="D942" s="353"/>
      <c r="E942" s="353"/>
    </row>
    <row r="943">
      <c r="A943" s="349"/>
      <c r="C943" s="353"/>
      <c r="D943" s="353"/>
      <c r="E943" s="353"/>
    </row>
    <row r="944">
      <c r="A944" s="349"/>
      <c r="C944" s="353"/>
      <c r="D944" s="353"/>
      <c r="E944" s="353"/>
    </row>
    <row r="945">
      <c r="A945" s="349"/>
      <c r="C945" s="353"/>
      <c r="D945" s="353"/>
      <c r="E945" s="353"/>
    </row>
    <row r="946">
      <c r="A946" s="349"/>
      <c r="C946" s="353"/>
      <c r="D946" s="353"/>
      <c r="E946" s="353"/>
    </row>
    <row r="947">
      <c r="A947" s="349"/>
      <c r="C947" s="353"/>
      <c r="D947" s="353"/>
      <c r="E947" s="353"/>
    </row>
    <row r="948">
      <c r="A948" s="349"/>
      <c r="C948" s="353"/>
      <c r="D948" s="353"/>
      <c r="E948" s="353"/>
    </row>
    <row r="949">
      <c r="A949" s="349"/>
      <c r="C949" s="353"/>
      <c r="D949" s="353"/>
      <c r="E949" s="353"/>
    </row>
    <row r="950">
      <c r="A950" s="349"/>
      <c r="C950" s="353"/>
      <c r="D950" s="353"/>
      <c r="E950" s="353"/>
    </row>
    <row r="951">
      <c r="A951" s="349"/>
      <c r="C951" s="353"/>
      <c r="D951" s="353"/>
      <c r="E951" s="353"/>
    </row>
    <row r="952">
      <c r="A952" s="349"/>
      <c r="C952" s="353"/>
      <c r="D952" s="353"/>
      <c r="E952" s="353"/>
    </row>
    <row r="953">
      <c r="A953" s="349"/>
      <c r="C953" s="353"/>
      <c r="D953" s="353"/>
      <c r="E953" s="353"/>
    </row>
    <row r="954">
      <c r="A954" s="349"/>
      <c r="C954" s="353"/>
      <c r="D954" s="353"/>
      <c r="E954" s="353"/>
    </row>
    <row r="955">
      <c r="A955" s="349"/>
      <c r="C955" s="353"/>
      <c r="D955" s="353"/>
      <c r="E955" s="353"/>
    </row>
    <row r="956">
      <c r="A956" s="349"/>
      <c r="C956" s="353"/>
      <c r="D956" s="353"/>
      <c r="E956" s="353"/>
    </row>
    <row r="957">
      <c r="A957" s="349"/>
      <c r="C957" s="353"/>
      <c r="D957" s="353"/>
      <c r="E957" s="353"/>
    </row>
    <row r="958">
      <c r="A958" s="349"/>
      <c r="C958" s="353"/>
      <c r="D958" s="353"/>
      <c r="E958" s="353"/>
    </row>
    <row r="959">
      <c r="A959" s="349"/>
      <c r="C959" s="353"/>
      <c r="D959" s="353"/>
      <c r="E959" s="353"/>
    </row>
    <row r="960">
      <c r="A960" s="349"/>
      <c r="C960" s="353"/>
      <c r="D960" s="353"/>
      <c r="E960" s="353"/>
    </row>
    <row r="961">
      <c r="A961" s="349"/>
      <c r="C961" s="353"/>
      <c r="D961" s="353"/>
      <c r="E961" s="353"/>
    </row>
    <row r="962">
      <c r="A962" s="349"/>
      <c r="C962" s="353"/>
      <c r="D962" s="353"/>
      <c r="E962" s="353"/>
    </row>
    <row r="963">
      <c r="A963" s="349"/>
      <c r="C963" s="353"/>
      <c r="D963" s="353"/>
      <c r="E963" s="353"/>
    </row>
    <row r="964">
      <c r="A964" s="349"/>
      <c r="C964" s="353"/>
      <c r="D964" s="353"/>
      <c r="E964" s="353"/>
    </row>
    <row r="965">
      <c r="A965" s="349"/>
      <c r="C965" s="353"/>
      <c r="D965" s="353"/>
      <c r="E965" s="353"/>
    </row>
    <row r="966">
      <c r="A966" s="349"/>
      <c r="C966" s="353"/>
      <c r="D966" s="353"/>
      <c r="E966" s="353"/>
    </row>
    <row r="967">
      <c r="A967" s="349"/>
      <c r="C967" s="353"/>
      <c r="D967" s="353"/>
      <c r="E967" s="353"/>
    </row>
    <row r="968">
      <c r="A968" s="349"/>
      <c r="C968" s="353"/>
      <c r="D968" s="353"/>
      <c r="E968" s="353"/>
    </row>
    <row r="969">
      <c r="A969" s="349"/>
      <c r="C969" s="353"/>
      <c r="D969" s="353"/>
      <c r="E969" s="353"/>
    </row>
    <row r="970">
      <c r="A970" s="349"/>
      <c r="C970" s="353"/>
      <c r="D970" s="353"/>
      <c r="E970" s="353"/>
    </row>
    <row r="971">
      <c r="A971" s="349"/>
      <c r="C971" s="353"/>
      <c r="D971" s="353"/>
      <c r="E971" s="353"/>
    </row>
    <row r="972">
      <c r="A972" s="349"/>
      <c r="C972" s="353"/>
      <c r="D972" s="353"/>
      <c r="E972" s="353"/>
    </row>
    <row r="973">
      <c r="A973" s="349"/>
      <c r="C973" s="353"/>
      <c r="D973" s="353"/>
      <c r="E973" s="353"/>
    </row>
    <row r="974">
      <c r="A974" s="349"/>
      <c r="C974" s="353"/>
      <c r="D974" s="353"/>
      <c r="E974" s="353"/>
    </row>
    <row r="975">
      <c r="A975" s="349"/>
      <c r="C975" s="353"/>
      <c r="D975" s="353"/>
      <c r="E975" s="353"/>
    </row>
    <row r="976">
      <c r="A976" s="349"/>
      <c r="C976" s="353"/>
      <c r="D976" s="353"/>
      <c r="E976" s="353"/>
    </row>
    <row r="977">
      <c r="A977" s="349"/>
      <c r="C977" s="353"/>
      <c r="D977" s="353"/>
      <c r="E977" s="353"/>
    </row>
    <row r="978">
      <c r="A978" s="349"/>
      <c r="C978" s="353"/>
      <c r="D978" s="353"/>
      <c r="E978" s="353"/>
    </row>
    <row r="979">
      <c r="A979" s="349"/>
      <c r="C979" s="353"/>
      <c r="D979" s="353"/>
      <c r="E979" s="353"/>
    </row>
    <row r="980">
      <c r="A980" s="349"/>
      <c r="C980" s="353"/>
      <c r="D980" s="353"/>
      <c r="E980" s="353"/>
    </row>
    <row r="981">
      <c r="A981" s="349"/>
      <c r="C981" s="353"/>
      <c r="D981" s="353"/>
      <c r="E981" s="353"/>
    </row>
    <row r="982">
      <c r="A982" s="349"/>
      <c r="C982" s="353"/>
      <c r="D982" s="353"/>
      <c r="E982" s="353"/>
    </row>
    <row r="983">
      <c r="A983" s="349"/>
      <c r="C983" s="353"/>
      <c r="D983" s="353"/>
      <c r="E983" s="353"/>
    </row>
    <row r="984">
      <c r="A984" s="349"/>
      <c r="C984" s="353"/>
      <c r="D984" s="353"/>
      <c r="E984" s="353"/>
    </row>
    <row r="985">
      <c r="A985" s="349"/>
      <c r="C985" s="353"/>
      <c r="D985" s="353"/>
      <c r="E985" s="353"/>
    </row>
    <row r="986">
      <c r="A986" s="349"/>
      <c r="C986" s="353"/>
      <c r="D986" s="353"/>
      <c r="E986" s="353"/>
    </row>
    <row r="987">
      <c r="A987" s="349"/>
      <c r="C987" s="353"/>
      <c r="D987" s="353"/>
      <c r="E987" s="353"/>
    </row>
    <row r="988">
      <c r="A988" s="349"/>
      <c r="C988" s="353"/>
      <c r="D988" s="353"/>
      <c r="E988" s="353"/>
    </row>
    <row r="989">
      <c r="A989" s="349"/>
      <c r="C989" s="353"/>
      <c r="D989" s="353"/>
      <c r="E989" s="353"/>
    </row>
    <row r="990">
      <c r="A990" s="349"/>
      <c r="C990" s="353"/>
      <c r="D990" s="353"/>
      <c r="E990" s="353"/>
    </row>
    <row r="991">
      <c r="A991" s="349"/>
      <c r="C991" s="353"/>
      <c r="D991" s="353"/>
      <c r="E991" s="353"/>
    </row>
    <row r="992">
      <c r="A992" s="349"/>
      <c r="C992" s="353"/>
      <c r="D992" s="353"/>
      <c r="E992" s="353"/>
    </row>
    <row r="993">
      <c r="A993" s="349"/>
      <c r="C993" s="353"/>
      <c r="D993" s="353"/>
      <c r="E993" s="353"/>
    </row>
    <row r="994">
      <c r="A994" s="349"/>
      <c r="C994" s="353"/>
      <c r="D994" s="353"/>
      <c r="E994" s="353"/>
    </row>
    <row r="995">
      <c r="A995" s="349"/>
      <c r="C995" s="353"/>
      <c r="D995" s="353"/>
      <c r="E995" s="353"/>
    </row>
    <row r="996">
      <c r="A996" s="349"/>
      <c r="C996" s="353"/>
      <c r="D996" s="353"/>
      <c r="E996" s="353"/>
    </row>
    <row r="997">
      <c r="A997" s="349"/>
      <c r="C997" s="353"/>
      <c r="D997" s="353"/>
      <c r="E997" s="353"/>
    </row>
    <row r="998">
      <c r="A998" s="349"/>
      <c r="C998" s="353"/>
      <c r="D998" s="353"/>
      <c r="E998" s="353"/>
    </row>
    <row r="999">
      <c r="A999" s="349"/>
      <c r="C999" s="353"/>
      <c r="D999" s="353"/>
      <c r="E999" s="353"/>
    </row>
  </sheetData>
  <hyperlinks>
    <hyperlink r:id="rId2" ref="B45"/>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5.13" defaultRowHeight="15.0"/>
  <cols>
    <col customWidth="1" min="1" max="2" width="4.5"/>
    <col customWidth="1" min="3" max="3" width="7.75"/>
    <col customWidth="1" min="4" max="4" width="5.5"/>
    <col customWidth="1" min="5" max="5" width="10.88"/>
    <col customWidth="1" min="6" max="6" width="42.88"/>
    <col customWidth="1" min="7" max="7" width="71.0"/>
    <col customWidth="1" min="8" max="8" width="50.0"/>
    <col customWidth="1" min="9" max="9" width="14.5"/>
    <col customWidth="1" min="10" max="10" width="13.13"/>
    <col customWidth="1" min="11" max="11" width="14.0"/>
    <col customWidth="1" min="12" max="12" width="16.13"/>
    <col customWidth="1" min="13" max="13" width="49.38"/>
    <col customWidth="1" min="14" max="14" width="11.75"/>
    <col customWidth="1" min="15" max="15" width="11.38"/>
    <col customWidth="1" min="16" max="16" width="15.5"/>
    <col customWidth="1" min="17" max="17" width="8.13"/>
    <col customWidth="1" min="18" max="18" width="12.88"/>
    <col customWidth="1" min="19" max="19" width="15.38"/>
    <col customWidth="1" min="20" max="20" width="11.25"/>
    <col customWidth="1" min="21" max="21" width="14.25"/>
    <col customWidth="1" min="22" max="22" width="20.5"/>
    <col customWidth="1" min="23" max="23" width="52.38"/>
    <col customWidth="1" min="24" max="24" width="37.88"/>
    <col customWidth="1" min="25" max="25" width="6.25"/>
    <col customWidth="1" min="32" max="32" width="17.75"/>
  </cols>
  <sheetData>
    <row r="1">
      <c r="A1" s="367" t="s">
        <v>0</v>
      </c>
      <c r="B1" s="368"/>
      <c r="C1" s="370" t="s">
        <v>1258</v>
      </c>
      <c r="D1" s="371" t="s">
        <v>1</v>
      </c>
      <c r="E1" s="370" t="s">
        <v>1259</v>
      </c>
      <c r="F1" s="372" t="s">
        <v>1260</v>
      </c>
      <c r="G1" s="372" t="s">
        <v>1261</v>
      </c>
      <c r="H1" s="370" t="s">
        <v>1262</v>
      </c>
      <c r="I1" s="373" t="s">
        <v>1263</v>
      </c>
      <c r="J1" s="373" t="s">
        <v>1264</v>
      </c>
      <c r="K1" s="373" t="s">
        <v>1265</v>
      </c>
      <c r="L1" s="371" t="s">
        <v>8</v>
      </c>
      <c r="M1" s="371" t="s">
        <v>15</v>
      </c>
      <c r="N1" s="371" t="s">
        <v>9</v>
      </c>
      <c r="O1" s="370" t="s">
        <v>1266</v>
      </c>
      <c r="P1" s="372" t="s">
        <v>1267</v>
      </c>
      <c r="Q1" s="371" t="s">
        <v>11</v>
      </c>
      <c r="R1" s="370" t="s">
        <v>1268</v>
      </c>
      <c r="S1" s="371" t="s">
        <v>13</v>
      </c>
      <c r="T1" s="371" t="s">
        <v>14</v>
      </c>
      <c r="U1" s="371" t="s">
        <v>6</v>
      </c>
      <c r="V1" s="371" t="s">
        <v>16</v>
      </c>
      <c r="W1" s="374" t="s">
        <v>17</v>
      </c>
      <c r="X1" s="375" t="s">
        <v>1269</v>
      </c>
      <c r="Y1" s="376" t="s">
        <v>30</v>
      </c>
      <c r="Z1" s="377" t="s">
        <v>1270</v>
      </c>
      <c r="AA1" s="378" t="s">
        <v>1271</v>
      </c>
      <c r="AB1" s="379" t="s">
        <v>1272</v>
      </c>
      <c r="AC1" s="379" t="s">
        <v>1273</v>
      </c>
      <c r="AD1" s="379" t="s">
        <v>1274</v>
      </c>
      <c r="AE1" s="379" t="s">
        <v>1275</v>
      </c>
      <c r="AF1" s="380" t="s">
        <v>1201</v>
      </c>
    </row>
    <row r="2">
      <c r="A2" s="381">
        <v>165.0</v>
      </c>
      <c r="B2" s="382"/>
      <c r="C2" s="382" t="s">
        <v>1276</v>
      </c>
      <c r="D2" s="383"/>
      <c r="E2" s="384" t="s">
        <v>935</v>
      </c>
      <c r="F2" s="385" t="s">
        <v>1277</v>
      </c>
      <c r="G2" s="385" t="s">
        <v>1278</v>
      </c>
      <c r="H2" s="384" t="s">
        <v>937</v>
      </c>
      <c r="I2" s="386" t="s">
        <v>1279</v>
      </c>
      <c r="J2" s="387" t="s">
        <v>172</v>
      </c>
      <c r="K2" s="385" t="s">
        <v>1280</v>
      </c>
      <c r="L2" s="388" t="s">
        <v>1281</v>
      </c>
      <c r="M2" s="384" t="s">
        <v>938</v>
      </c>
      <c r="N2" s="384" t="s">
        <v>26</v>
      </c>
      <c r="O2" s="385" t="s">
        <v>1282</v>
      </c>
      <c r="P2" s="389" t="s">
        <v>1283</v>
      </c>
      <c r="Q2" s="384" t="s">
        <v>28</v>
      </c>
      <c r="R2" s="390" t="s">
        <v>1284</v>
      </c>
      <c r="S2" s="384" t="s">
        <v>804</v>
      </c>
      <c r="T2" s="391"/>
      <c r="U2" s="391"/>
      <c r="V2" s="391"/>
      <c r="W2" s="392" t="s">
        <v>1285</v>
      </c>
      <c r="X2" s="393"/>
      <c r="Y2" s="394">
        <v>1.0</v>
      </c>
      <c r="Z2" s="379">
        <v>1.0</v>
      </c>
      <c r="AA2" s="395">
        <v>1.0</v>
      </c>
      <c r="AB2" s="379">
        <v>1.0</v>
      </c>
      <c r="AC2" s="379">
        <v>1.0</v>
      </c>
      <c r="AD2" s="379">
        <v>1.0</v>
      </c>
      <c r="AE2" s="379">
        <v>1.0</v>
      </c>
      <c r="AF2" s="380" t="s">
        <v>1286</v>
      </c>
    </row>
    <row r="3">
      <c r="A3" s="396">
        <v>1.0</v>
      </c>
      <c r="B3" s="397"/>
      <c r="C3" s="398" t="s">
        <v>1287</v>
      </c>
      <c r="D3" s="399"/>
      <c r="E3" s="400" t="s">
        <v>21</v>
      </c>
      <c r="F3" s="385" t="s">
        <v>1288</v>
      </c>
      <c r="G3" s="385" t="s">
        <v>1289</v>
      </c>
      <c r="H3" s="401" t="s">
        <v>1290</v>
      </c>
      <c r="I3" s="386" t="s">
        <v>1279</v>
      </c>
      <c r="J3" s="402" t="s">
        <v>172</v>
      </c>
      <c r="K3" s="385" t="s">
        <v>1280</v>
      </c>
      <c r="L3" s="403" t="s">
        <v>25</v>
      </c>
      <c r="M3" s="404" t="s">
        <v>37</v>
      </c>
      <c r="N3" s="404" t="s">
        <v>26</v>
      </c>
      <c r="O3" s="405" t="s">
        <v>1282</v>
      </c>
      <c r="P3" s="406" t="s">
        <v>1291</v>
      </c>
      <c r="Q3" s="403" t="s">
        <v>29</v>
      </c>
      <c r="R3" s="407" t="s">
        <v>29</v>
      </c>
      <c r="S3" s="408" t="s">
        <v>30</v>
      </c>
      <c r="T3" s="399"/>
      <c r="U3" s="399"/>
      <c r="V3" s="399"/>
      <c r="W3" s="409" t="s">
        <v>1292</v>
      </c>
      <c r="X3" s="393"/>
      <c r="Y3" s="394">
        <v>1.0</v>
      </c>
      <c r="Z3" s="410"/>
      <c r="AA3" s="411" t="s">
        <v>1293</v>
      </c>
      <c r="AB3" s="379">
        <v>0.0</v>
      </c>
      <c r="AC3" s="379">
        <v>0.0</v>
      </c>
      <c r="AD3" s="379">
        <v>1.0</v>
      </c>
      <c r="AE3" s="379">
        <v>0.0</v>
      </c>
      <c r="AF3" s="380"/>
    </row>
    <row r="4">
      <c r="A4" s="396" t="s">
        <v>40</v>
      </c>
      <c r="B4" s="397"/>
      <c r="C4" s="398" t="s">
        <v>1294</v>
      </c>
      <c r="D4" s="399"/>
      <c r="E4" s="400" t="s">
        <v>49</v>
      </c>
      <c r="F4" s="385" t="s">
        <v>1295</v>
      </c>
      <c r="G4" s="385" t="s">
        <v>1296</v>
      </c>
      <c r="H4" s="408" t="s">
        <v>51</v>
      </c>
      <c r="I4" s="386" t="s">
        <v>1279</v>
      </c>
      <c r="J4" s="402" t="s">
        <v>172</v>
      </c>
      <c r="K4" s="385" t="s">
        <v>1280</v>
      </c>
      <c r="L4" s="403" t="s">
        <v>25</v>
      </c>
      <c r="M4" s="404" t="s">
        <v>52</v>
      </c>
      <c r="N4" s="404" t="s">
        <v>26</v>
      </c>
      <c r="O4" s="405" t="s">
        <v>1282</v>
      </c>
      <c r="P4" s="406" t="s">
        <v>1291</v>
      </c>
      <c r="Q4" s="403" t="s">
        <v>29</v>
      </c>
      <c r="R4" s="407" t="s">
        <v>29</v>
      </c>
      <c r="S4" s="408" t="s">
        <v>53</v>
      </c>
      <c r="T4" s="399"/>
      <c r="U4" s="399"/>
      <c r="V4" s="399"/>
      <c r="W4" s="409" t="s">
        <v>1297</v>
      </c>
      <c r="X4" s="393"/>
      <c r="Y4" s="394">
        <v>1.0</v>
      </c>
      <c r="Z4" s="410"/>
      <c r="AA4" s="411" t="s">
        <v>1293</v>
      </c>
      <c r="AB4" s="379">
        <v>0.0</v>
      </c>
      <c r="AC4" s="379">
        <v>0.0</v>
      </c>
      <c r="AD4" s="379">
        <v>1.0</v>
      </c>
      <c r="AE4" s="379">
        <v>0.0</v>
      </c>
      <c r="AF4" s="380" t="s">
        <v>1298</v>
      </c>
    </row>
    <row r="5">
      <c r="A5" s="396">
        <v>2.0</v>
      </c>
      <c r="B5" s="397"/>
      <c r="C5" s="398" t="s">
        <v>1299</v>
      </c>
      <c r="D5" s="399"/>
      <c r="E5" s="400" t="s">
        <v>34</v>
      </c>
      <c r="F5" s="385" t="s">
        <v>1300</v>
      </c>
      <c r="G5" s="385" t="s">
        <v>1301</v>
      </c>
      <c r="H5" s="408" t="s">
        <v>36</v>
      </c>
      <c r="I5" s="386" t="s">
        <v>1279</v>
      </c>
      <c r="J5" s="402" t="s">
        <v>172</v>
      </c>
      <c r="K5" s="385" t="s">
        <v>1280</v>
      </c>
      <c r="L5" s="403" t="s">
        <v>25</v>
      </c>
      <c r="M5" s="404" t="s">
        <v>55</v>
      </c>
      <c r="N5" s="404" t="s">
        <v>26</v>
      </c>
      <c r="O5" s="405" t="s">
        <v>1282</v>
      </c>
      <c r="P5" s="412" t="s">
        <v>1302</v>
      </c>
      <c r="Q5" s="403" t="s">
        <v>29</v>
      </c>
      <c r="R5" s="407" t="s">
        <v>29</v>
      </c>
      <c r="S5" s="408" t="s">
        <v>30</v>
      </c>
      <c r="T5" s="399"/>
      <c r="U5" s="399"/>
      <c r="V5" s="399"/>
      <c r="W5" s="385" t="s">
        <v>1303</v>
      </c>
      <c r="X5" s="393"/>
      <c r="Y5" s="394">
        <v>1.0</v>
      </c>
      <c r="Z5" s="410"/>
      <c r="AA5" s="411" t="s">
        <v>1293</v>
      </c>
      <c r="AB5" s="379">
        <v>0.0</v>
      </c>
      <c r="AC5" s="379">
        <v>0.0</v>
      </c>
      <c r="AD5" s="379">
        <v>0.5</v>
      </c>
      <c r="AE5" s="379">
        <v>0.0</v>
      </c>
      <c r="AF5" s="380" t="s">
        <v>1304</v>
      </c>
    </row>
    <row r="6">
      <c r="A6" s="381">
        <v>184.0</v>
      </c>
      <c r="B6" s="382"/>
      <c r="C6" s="383"/>
      <c r="D6" s="383"/>
      <c r="E6" s="409" t="s">
        <v>1305</v>
      </c>
      <c r="F6" s="409" t="s">
        <v>1306</v>
      </c>
      <c r="G6" s="409" t="s">
        <v>1307</v>
      </c>
      <c r="H6" s="413"/>
      <c r="I6" s="386" t="s">
        <v>1279</v>
      </c>
      <c r="J6" s="402" t="s">
        <v>172</v>
      </c>
      <c r="K6" s="385" t="s">
        <v>156</v>
      </c>
      <c r="L6" s="414" t="s">
        <v>57</v>
      </c>
      <c r="M6" s="382" t="s">
        <v>1308</v>
      </c>
      <c r="N6" s="382" t="s">
        <v>26</v>
      </c>
      <c r="O6" s="382" t="s">
        <v>1282</v>
      </c>
      <c r="P6" s="415" t="s">
        <v>1283</v>
      </c>
      <c r="Q6" s="382" t="s">
        <v>28</v>
      </c>
      <c r="R6" s="416" t="s">
        <v>29</v>
      </c>
      <c r="S6" s="382" t="s">
        <v>1309</v>
      </c>
      <c r="T6" s="383"/>
      <c r="U6" s="383"/>
      <c r="V6" s="383"/>
      <c r="W6" s="417" t="s">
        <v>1310</v>
      </c>
      <c r="X6" s="393"/>
      <c r="Y6" s="394">
        <v>1.0</v>
      </c>
      <c r="Z6" s="410"/>
      <c r="AA6" s="418">
        <v>0.0</v>
      </c>
      <c r="AB6" s="379">
        <v>0.0</v>
      </c>
      <c r="AC6" s="379">
        <v>0.0</v>
      </c>
      <c r="AD6" s="379">
        <v>0.5</v>
      </c>
      <c r="AE6" s="379">
        <v>0.0</v>
      </c>
      <c r="AF6" s="380">
        <v>0.0</v>
      </c>
    </row>
    <row r="7">
      <c r="A7" s="381"/>
      <c r="B7" s="382"/>
      <c r="C7" s="382"/>
      <c r="D7" s="383"/>
      <c r="E7" s="385" t="s">
        <v>1311</v>
      </c>
      <c r="F7" s="385" t="s">
        <v>1312</v>
      </c>
      <c r="G7" s="385" t="s">
        <v>1313</v>
      </c>
      <c r="H7" s="385" t="s">
        <v>1314</v>
      </c>
      <c r="I7" s="386" t="s">
        <v>1279</v>
      </c>
      <c r="J7" s="402" t="s">
        <v>172</v>
      </c>
      <c r="K7" s="385" t="s">
        <v>1280</v>
      </c>
      <c r="L7" s="419" t="s">
        <v>57</v>
      </c>
      <c r="M7" s="385" t="s">
        <v>1315</v>
      </c>
      <c r="N7" s="384" t="s">
        <v>71</v>
      </c>
      <c r="O7" s="384" t="s">
        <v>870</v>
      </c>
      <c r="P7" s="420" t="s">
        <v>1283</v>
      </c>
      <c r="Q7" s="384" t="s">
        <v>28</v>
      </c>
      <c r="R7" s="390" t="s">
        <v>1316</v>
      </c>
      <c r="S7" s="385" t="s">
        <v>1317</v>
      </c>
      <c r="T7" s="383"/>
      <c r="U7" s="398"/>
      <c r="V7" s="398"/>
      <c r="W7" s="409" t="s">
        <v>1318</v>
      </c>
      <c r="X7" s="393"/>
      <c r="Y7" s="394">
        <v>0.0</v>
      </c>
      <c r="Z7" s="379">
        <v>0.0</v>
      </c>
      <c r="AA7" s="395">
        <v>1.0</v>
      </c>
      <c r="AB7" s="379">
        <v>1.0</v>
      </c>
      <c r="AC7" s="379">
        <v>1.0</v>
      </c>
      <c r="AD7" s="379">
        <v>1.0</v>
      </c>
      <c r="AE7" s="379">
        <v>1.0</v>
      </c>
      <c r="AF7" s="380"/>
    </row>
    <row r="8">
      <c r="A8" s="396">
        <v>12.0</v>
      </c>
      <c r="B8" s="397"/>
      <c r="C8" s="421" t="s">
        <v>1319</v>
      </c>
      <c r="D8" s="397">
        <v>30009.0</v>
      </c>
      <c r="E8" s="408" t="s">
        <v>100</v>
      </c>
      <c r="F8" s="401" t="s">
        <v>1320</v>
      </c>
      <c r="G8" s="401" t="s">
        <v>1321</v>
      </c>
      <c r="H8" s="408" t="s">
        <v>102</v>
      </c>
      <c r="I8" s="386" t="s">
        <v>1279</v>
      </c>
      <c r="J8" s="402" t="s">
        <v>172</v>
      </c>
      <c r="K8" s="385" t="s">
        <v>1280</v>
      </c>
      <c r="L8" s="422" t="s">
        <v>1281</v>
      </c>
      <c r="M8" s="403" t="s">
        <v>173</v>
      </c>
      <c r="N8" s="403" t="s">
        <v>71</v>
      </c>
      <c r="O8" s="408" t="s">
        <v>103</v>
      </c>
      <c r="P8" s="389" t="s">
        <v>1283</v>
      </c>
      <c r="Q8" s="408" t="s">
        <v>28</v>
      </c>
      <c r="R8" s="423" t="s">
        <v>1284</v>
      </c>
      <c r="S8" s="408" t="s">
        <v>74</v>
      </c>
      <c r="T8" s="399"/>
      <c r="U8" s="399"/>
      <c r="V8" s="399"/>
      <c r="W8" s="409" t="s">
        <v>1322</v>
      </c>
      <c r="X8" s="393"/>
      <c r="Y8" s="394">
        <v>1.0</v>
      </c>
      <c r="Z8" s="379">
        <v>0.0</v>
      </c>
      <c r="AA8" s="411" t="s">
        <v>1293</v>
      </c>
      <c r="AB8" s="379">
        <v>0.0</v>
      </c>
      <c r="AC8" s="379">
        <v>0.0</v>
      </c>
      <c r="AD8" s="379">
        <v>1.0</v>
      </c>
      <c r="AE8" s="379">
        <v>1.0</v>
      </c>
      <c r="AF8" s="380" t="s">
        <v>1323</v>
      </c>
    </row>
    <row r="9">
      <c r="A9" s="381">
        <v>157.0</v>
      </c>
      <c r="B9" s="382"/>
      <c r="C9" s="382" t="s">
        <v>1324</v>
      </c>
      <c r="D9" s="383"/>
      <c r="E9" s="384" t="s">
        <v>865</v>
      </c>
      <c r="F9" s="385" t="s">
        <v>1325</v>
      </c>
      <c r="G9" s="385" t="s">
        <v>1326</v>
      </c>
      <c r="H9" s="384" t="s">
        <v>868</v>
      </c>
      <c r="I9" s="386" t="s">
        <v>1279</v>
      </c>
      <c r="J9" s="402" t="s">
        <v>172</v>
      </c>
      <c r="K9" s="385" t="s">
        <v>1280</v>
      </c>
      <c r="L9" s="388" t="s">
        <v>1281</v>
      </c>
      <c r="M9" s="385" t="s">
        <v>1327</v>
      </c>
      <c r="N9" s="384" t="s">
        <v>71</v>
      </c>
      <c r="O9" s="384" t="s">
        <v>870</v>
      </c>
      <c r="P9" s="424" t="s">
        <v>1302</v>
      </c>
      <c r="Q9" s="384" t="s">
        <v>28</v>
      </c>
      <c r="R9" s="390" t="s">
        <v>1284</v>
      </c>
      <c r="S9" s="385" t="s">
        <v>1328</v>
      </c>
      <c r="T9" s="383"/>
      <c r="U9" s="398" t="s">
        <v>1329</v>
      </c>
      <c r="V9" s="425" t="s">
        <v>1330</v>
      </c>
      <c r="W9" s="409" t="s">
        <v>1331</v>
      </c>
      <c r="X9" s="393"/>
      <c r="Y9" s="394">
        <v>1.0</v>
      </c>
      <c r="Z9" s="379">
        <v>1.0</v>
      </c>
      <c r="AA9" s="395">
        <v>1.0</v>
      </c>
      <c r="AB9" s="379">
        <v>1.0</v>
      </c>
      <c r="AC9" s="379">
        <v>1.0</v>
      </c>
      <c r="AD9" s="379">
        <v>1.0</v>
      </c>
      <c r="AE9" s="379">
        <v>1.0</v>
      </c>
      <c r="AF9" s="380">
        <v>1.0</v>
      </c>
    </row>
    <row r="10">
      <c r="A10" s="381">
        <v>158.0</v>
      </c>
      <c r="B10" s="382"/>
      <c r="C10" s="382" t="s">
        <v>1332</v>
      </c>
      <c r="D10" s="383"/>
      <c r="E10" s="384" t="s">
        <v>873</v>
      </c>
      <c r="F10" s="385" t="s">
        <v>1333</v>
      </c>
      <c r="G10" s="385" t="s">
        <v>1334</v>
      </c>
      <c r="H10" s="384" t="s">
        <v>877</v>
      </c>
      <c r="I10" s="386" t="s">
        <v>1279</v>
      </c>
      <c r="J10" s="402" t="s">
        <v>172</v>
      </c>
      <c r="K10" s="385" t="s">
        <v>1280</v>
      </c>
      <c r="L10" s="388" t="s">
        <v>1281</v>
      </c>
      <c r="M10" s="384" t="s">
        <v>878</v>
      </c>
      <c r="N10" s="384" t="s">
        <v>71</v>
      </c>
      <c r="O10" s="384" t="s">
        <v>879</v>
      </c>
      <c r="P10" s="424" t="s">
        <v>1302</v>
      </c>
      <c r="Q10" s="384" t="s">
        <v>28</v>
      </c>
      <c r="R10" s="390" t="s">
        <v>1284</v>
      </c>
      <c r="S10" s="384" t="s">
        <v>804</v>
      </c>
      <c r="T10" s="383"/>
      <c r="U10" s="383"/>
      <c r="V10" s="383"/>
      <c r="W10" s="409" t="s">
        <v>1335</v>
      </c>
      <c r="X10" s="393"/>
      <c r="Y10" s="394">
        <v>1.0</v>
      </c>
      <c r="Z10" s="379">
        <v>0.0</v>
      </c>
      <c r="AA10" s="395">
        <v>0.0</v>
      </c>
      <c r="AB10" s="379">
        <v>1.0</v>
      </c>
      <c r="AC10" s="379">
        <v>0.0</v>
      </c>
      <c r="AD10" s="379">
        <v>0.0</v>
      </c>
      <c r="AE10" s="379">
        <v>0.0</v>
      </c>
      <c r="AF10" s="380"/>
    </row>
    <row r="11">
      <c r="A11" s="381">
        <v>159.0</v>
      </c>
      <c r="B11" s="382"/>
      <c r="C11" s="382" t="s">
        <v>1336</v>
      </c>
      <c r="D11" s="383"/>
      <c r="E11" s="384" t="s">
        <v>883</v>
      </c>
      <c r="F11" s="385" t="s">
        <v>1337</v>
      </c>
      <c r="G11" s="385" t="s">
        <v>1338</v>
      </c>
      <c r="H11" s="384" t="s">
        <v>886</v>
      </c>
      <c r="I11" s="386" t="s">
        <v>1279</v>
      </c>
      <c r="J11" s="402" t="s">
        <v>172</v>
      </c>
      <c r="K11" s="385" t="s">
        <v>1280</v>
      </c>
      <c r="L11" s="388" t="s">
        <v>1281</v>
      </c>
      <c r="M11" s="385" t="s">
        <v>1339</v>
      </c>
      <c r="N11" s="384" t="s">
        <v>71</v>
      </c>
      <c r="O11" s="385" t="s">
        <v>1340</v>
      </c>
      <c r="P11" s="424" t="s">
        <v>1302</v>
      </c>
      <c r="Q11" s="384" t="s">
        <v>28</v>
      </c>
      <c r="R11" s="390" t="s">
        <v>1284</v>
      </c>
      <c r="S11" s="384" t="s">
        <v>804</v>
      </c>
      <c r="T11" s="383"/>
      <c r="U11" s="383"/>
      <c r="V11" s="383"/>
      <c r="W11" s="409" t="s">
        <v>1341</v>
      </c>
      <c r="X11" s="393"/>
      <c r="Y11" s="394">
        <v>1.0</v>
      </c>
      <c r="Z11" s="379">
        <v>0.0</v>
      </c>
      <c r="AA11" s="395">
        <v>0.0</v>
      </c>
      <c r="AB11" s="379">
        <v>1.0</v>
      </c>
      <c r="AC11" s="379">
        <v>1.0</v>
      </c>
      <c r="AD11" s="379">
        <v>1.0</v>
      </c>
      <c r="AE11" s="379">
        <v>0.0</v>
      </c>
      <c r="AF11" s="380"/>
    </row>
    <row r="12">
      <c r="A12" s="396" t="s">
        <v>66</v>
      </c>
      <c r="B12" s="397"/>
      <c r="C12" s="398" t="s">
        <v>1342</v>
      </c>
      <c r="D12" s="399"/>
      <c r="E12" s="408" t="s">
        <v>174</v>
      </c>
      <c r="F12" s="426" t="s">
        <v>1343</v>
      </c>
      <c r="G12" s="426" t="s">
        <v>1344</v>
      </c>
      <c r="H12" s="426" t="s">
        <v>1345</v>
      </c>
      <c r="I12" s="386" t="s">
        <v>1279</v>
      </c>
      <c r="J12" s="387" t="s">
        <v>1346</v>
      </c>
      <c r="K12" s="385" t="s">
        <v>1280</v>
      </c>
      <c r="L12" s="403" t="s">
        <v>57</v>
      </c>
      <c r="M12" s="403" t="s">
        <v>183</v>
      </c>
      <c r="N12" s="403" t="s">
        <v>71</v>
      </c>
      <c r="O12" s="408" t="s">
        <v>73</v>
      </c>
      <c r="P12" s="427" t="s">
        <v>1347</v>
      </c>
      <c r="Q12" s="408" t="s">
        <v>28</v>
      </c>
      <c r="R12" s="423" t="s">
        <v>1348</v>
      </c>
      <c r="S12" s="408" t="s">
        <v>74</v>
      </c>
      <c r="T12" s="399"/>
      <c r="U12" s="399"/>
      <c r="V12" s="399"/>
      <c r="W12" s="409" t="s">
        <v>1349</v>
      </c>
      <c r="X12" s="393"/>
      <c r="Y12" s="394">
        <v>1.0</v>
      </c>
      <c r="Z12" s="379">
        <v>0.0</v>
      </c>
      <c r="AA12" s="428" t="s">
        <v>1293</v>
      </c>
      <c r="AB12" s="379">
        <v>0.0</v>
      </c>
      <c r="AC12" s="379">
        <v>1.0</v>
      </c>
      <c r="AD12" s="379">
        <v>1.0</v>
      </c>
      <c r="AE12" s="379">
        <v>1.0</v>
      </c>
      <c r="AF12" s="380"/>
    </row>
    <row r="13">
      <c r="A13" s="396" t="s">
        <v>77</v>
      </c>
      <c r="B13" s="397"/>
      <c r="C13" s="421" t="s">
        <v>1350</v>
      </c>
      <c r="D13" s="397">
        <v>30010.0</v>
      </c>
      <c r="E13" s="408" t="s">
        <v>184</v>
      </c>
      <c r="F13" s="426" t="s">
        <v>1351</v>
      </c>
      <c r="G13" s="426" t="s">
        <v>1352</v>
      </c>
      <c r="H13" s="426" t="s">
        <v>1353</v>
      </c>
      <c r="I13" s="386" t="s">
        <v>1279</v>
      </c>
      <c r="J13" s="387" t="s">
        <v>1346</v>
      </c>
      <c r="K13" s="385" t="s">
        <v>1280</v>
      </c>
      <c r="L13" s="403" t="s">
        <v>57</v>
      </c>
      <c r="M13" s="403" t="s">
        <v>185</v>
      </c>
      <c r="N13" s="403" t="s">
        <v>71</v>
      </c>
      <c r="O13" s="408" t="s">
        <v>73</v>
      </c>
      <c r="P13" s="427" t="s">
        <v>1347</v>
      </c>
      <c r="Q13" s="408" t="s">
        <v>28</v>
      </c>
      <c r="R13" s="423" t="s">
        <v>1348</v>
      </c>
      <c r="S13" s="408" t="s">
        <v>74</v>
      </c>
      <c r="T13" s="399"/>
      <c r="U13" s="399"/>
      <c r="V13" s="399"/>
      <c r="W13" s="385" t="s">
        <v>1354</v>
      </c>
      <c r="X13" s="393"/>
      <c r="Y13" s="394">
        <v>1.0</v>
      </c>
      <c r="Z13" s="379">
        <v>0.0</v>
      </c>
      <c r="AA13" s="428" t="s">
        <v>1293</v>
      </c>
      <c r="AB13" s="379">
        <v>0.0</v>
      </c>
      <c r="AC13" s="379">
        <v>1.0</v>
      </c>
      <c r="AD13" s="410"/>
      <c r="AE13" s="379">
        <v>1.0</v>
      </c>
      <c r="AF13" s="380"/>
    </row>
    <row r="14">
      <c r="A14" s="396">
        <v>11.0</v>
      </c>
      <c r="B14" s="397"/>
      <c r="C14" s="398" t="s">
        <v>1355</v>
      </c>
      <c r="D14" s="399"/>
      <c r="E14" s="429" t="s">
        <v>139</v>
      </c>
      <c r="F14" s="405" t="s">
        <v>1356</v>
      </c>
      <c r="G14" s="405" t="s">
        <v>1357</v>
      </c>
      <c r="H14" s="405" t="s">
        <v>1358</v>
      </c>
      <c r="I14" s="386" t="s">
        <v>1279</v>
      </c>
      <c r="J14" s="402" t="s">
        <v>172</v>
      </c>
      <c r="K14" s="385" t="s">
        <v>1280</v>
      </c>
      <c r="L14" s="403" t="s">
        <v>57</v>
      </c>
      <c r="M14" s="403" t="s">
        <v>209</v>
      </c>
      <c r="N14" s="403" t="s">
        <v>71</v>
      </c>
      <c r="O14" s="408" t="s">
        <v>210</v>
      </c>
      <c r="P14" s="430" t="s">
        <v>1359</v>
      </c>
      <c r="Q14" s="431" t="s">
        <v>89</v>
      </c>
      <c r="R14" s="423" t="s">
        <v>1360</v>
      </c>
      <c r="S14" s="429" t="s">
        <v>60</v>
      </c>
      <c r="T14" s="399"/>
      <c r="U14" s="399"/>
      <c r="V14" s="399"/>
      <c r="W14" s="385" t="s">
        <v>1361</v>
      </c>
      <c r="X14" s="417" t="s">
        <v>1362</v>
      </c>
      <c r="Y14" s="394">
        <v>1.0</v>
      </c>
      <c r="Z14" s="379">
        <v>1.0</v>
      </c>
      <c r="AA14" s="411" t="s">
        <v>1293</v>
      </c>
      <c r="AB14" s="379">
        <v>1.0</v>
      </c>
      <c r="AC14" s="379">
        <v>1.0</v>
      </c>
      <c r="AD14" s="379">
        <v>1.0</v>
      </c>
      <c r="AE14" s="379">
        <v>1.0</v>
      </c>
      <c r="AF14" s="380"/>
    </row>
    <row r="15">
      <c r="A15" s="396" t="s">
        <v>86</v>
      </c>
      <c r="B15" s="397"/>
      <c r="C15" s="398" t="s">
        <v>1363</v>
      </c>
      <c r="D15" s="399"/>
      <c r="E15" s="408" t="s">
        <v>87</v>
      </c>
      <c r="F15" s="401" t="s">
        <v>1364</v>
      </c>
      <c r="G15" s="401" t="s">
        <v>1365</v>
      </c>
      <c r="H15" s="401" t="s">
        <v>1366</v>
      </c>
      <c r="I15" s="386" t="s">
        <v>1279</v>
      </c>
      <c r="J15" s="387" t="s">
        <v>1346</v>
      </c>
      <c r="K15" s="385" t="s">
        <v>1280</v>
      </c>
      <c r="L15" s="403" t="s">
        <v>57</v>
      </c>
      <c r="M15" s="403" t="s">
        <v>123</v>
      </c>
      <c r="N15" s="403" t="s">
        <v>71</v>
      </c>
      <c r="O15" s="408" t="s">
        <v>91</v>
      </c>
      <c r="P15" s="389" t="s">
        <v>1283</v>
      </c>
      <c r="Q15" s="408" t="s">
        <v>28</v>
      </c>
      <c r="R15" s="423" t="s">
        <v>1367</v>
      </c>
      <c r="S15" s="408" t="s">
        <v>74</v>
      </c>
      <c r="T15" s="399"/>
      <c r="U15" s="398" t="s">
        <v>1329</v>
      </c>
      <c r="V15" s="425" t="s">
        <v>1330</v>
      </c>
      <c r="W15" s="432"/>
      <c r="X15" s="393"/>
      <c r="Y15" s="394">
        <v>1.0</v>
      </c>
      <c r="Z15" s="379">
        <v>0.0</v>
      </c>
      <c r="AA15" s="411" t="s">
        <v>1293</v>
      </c>
      <c r="AB15" s="379">
        <v>1.0</v>
      </c>
      <c r="AC15" s="379">
        <v>1.0</v>
      </c>
      <c r="AD15" s="379">
        <v>1.0</v>
      </c>
      <c r="AE15" s="379">
        <v>1.0</v>
      </c>
      <c r="AF15" s="380" t="s">
        <v>1368</v>
      </c>
    </row>
    <row r="16">
      <c r="A16" s="396" t="s">
        <v>140</v>
      </c>
      <c r="B16" s="397"/>
      <c r="C16" s="398" t="s">
        <v>1369</v>
      </c>
      <c r="D16" s="399"/>
      <c r="E16" s="408" t="s">
        <v>141</v>
      </c>
      <c r="F16" s="401" t="s">
        <v>1370</v>
      </c>
      <c r="G16" s="401" t="s">
        <v>1371</v>
      </c>
      <c r="H16" s="401" t="s">
        <v>1372</v>
      </c>
      <c r="I16" s="386" t="s">
        <v>1279</v>
      </c>
      <c r="J16" s="402" t="s">
        <v>172</v>
      </c>
      <c r="K16" s="384" t="s">
        <v>156</v>
      </c>
      <c r="L16" s="403" t="s">
        <v>57</v>
      </c>
      <c r="M16" s="403" t="s">
        <v>1373</v>
      </c>
      <c r="N16" s="403" t="s">
        <v>71</v>
      </c>
      <c r="O16" s="408" t="s">
        <v>158</v>
      </c>
      <c r="P16" s="389" t="s">
        <v>1283</v>
      </c>
      <c r="Q16" s="408" t="s">
        <v>89</v>
      </c>
      <c r="R16" s="423" t="s">
        <v>1367</v>
      </c>
      <c r="S16" s="408" t="s">
        <v>160</v>
      </c>
      <c r="T16" s="399"/>
      <c r="U16" s="399"/>
      <c r="V16" s="399"/>
      <c r="W16" s="409" t="s">
        <v>1374</v>
      </c>
      <c r="X16" s="417" t="s">
        <v>1375</v>
      </c>
      <c r="Y16" s="394">
        <v>1.0</v>
      </c>
      <c r="Z16" s="379">
        <v>0.0</v>
      </c>
      <c r="AA16" s="411" t="s">
        <v>1293</v>
      </c>
      <c r="AB16" s="379">
        <v>1.0</v>
      </c>
      <c r="AC16" s="379">
        <v>1.0</v>
      </c>
      <c r="AD16" s="379">
        <v>1.0</v>
      </c>
      <c r="AE16" s="379">
        <v>1.0</v>
      </c>
      <c r="AF16" s="380">
        <v>0.0</v>
      </c>
    </row>
    <row r="17">
      <c r="A17" s="396" t="s">
        <v>93</v>
      </c>
      <c r="B17" s="397"/>
      <c r="C17" s="398" t="s">
        <v>1376</v>
      </c>
      <c r="D17" s="399"/>
      <c r="E17" s="408" t="s">
        <v>94</v>
      </c>
      <c r="F17" s="401" t="s">
        <v>1377</v>
      </c>
      <c r="G17" s="401" t="s">
        <v>1378</v>
      </c>
      <c r="H17" s="401" t="s">
        <v>1379</v>
      </c>
      <c r="I17" s="386" t="s">
        <v>1279</v>
      </c>
      <c r="J17" s="387" t="s">
        <v>1346</v>
      </c>
      <c r="K17" s="385" t="s">
        <v>1280</v>
      </c>
      <c r="L17" s="403" t="s">
        <v>57</v>
      </c>
      <c r="M17" s="403" t="s">
        <v>161</v>
      </c>
      <c r="N17" s="403" t="s">
        <v>71</v>
      </c>
      <c r="O17" s="408" t="s">
        <v>97</v>
      </c>
      <c r="P17" s="389" t="s">
        <v>1283</v>
      </c>
      <c r="Q17" s="408" t="s">
        <v>28</v>
      </c>
      <c r="R17" s="433" t="s">
        <v>1367</v>
      </c>
      <c r="S17" s="434"/>
      <c r="T17" s="399"/>
      <c r="U17" s="398" t="s">
        <v>1329</v>
      </c>
      <c r="V17" s="425" t="s">
        <v>1330</v>
      </c>
      <c r="W17" s="435"/>
      <c r="X17" s="393"/>
      <c r="Y17" s="394">
        <v>1.0</v>
      </c>
      <c r="Z17" s="379">
        <v>0.0</v>
      </c>
      <c r="AA17" s="411" t="s">
        <v>1293</v>
      </c>
      <c r="AB17" s="379">
        <v>1.0</v>
      </c>
      <c r="AC17" s="379">
        <v>1.0</v>
      </c>
      <c r="AD17" s="379">
        <v>1.0</v>
      </c>
      <c r="AE17" s="379">
        <v>1.0</v>
      </c>
      <c r="AF17" s="380" t="s">
        <v>1380</v>
      </c>
    </row>
    <row r="18">
      <c r="A18" s="381">
        <v>153.0</v>
      </c>
      <c r="B18" s="382"/>
      <c r="C18" s="382" t="s">
        <v>1381</v>
      </c>
      <c r="D18" s="383"/>
      <c r="E18" s="384" t="s">
        <v>829</v>
      </c>
      <c r="F18" s="385" t="s">
        <v>1382</v>
      </c>
      <c r="G18" s="385" t="s">
        <v>1383</v>
      </c>
      <c r="H18" s="385" t="s">
        <v>1384</v>
      </c>
      <c r="I18" s="386" t="s">
        <v>1279</v>
      </c>
      <c r="J18" s="387" t="s">
        <v>1346</v>
      </c>
      <c r="K18" s="385" t="s">
        <v>1280</v>
      </c>
      <c r="L18" s="384" t="s">
        <v>57</v>
      </c>
      <c r="M18" s="385" t="s">
        <v>1385</v>
      </c>
      <c r="N18" s="384" t="s">
        <v>71</v>
      </c>
      <c r="O18" s="384" t="s">
        <v>73</v>
      </c>
      <c r="P18" s="389" t="s">
        <v>1283</v>
      </c>
      <c r="Q18" s="384" t="s">
        <v>89</v>
      </c>
      <c r="R18" s="390" t="s">
        <v>1367</v>
      </c>
      <c r="S18" s="384" t="s">
        <v>804</v>
      </c>
      <c r="T18" s="383"/>
      <c r="U18" s="383"/>
      <c r="V18" s="383"/>
      <c r="W18" s="413"/>
      <c r="X18" s="393"/>
      <c r="Y18" s="394">
        <v>1.0</v>
      </c>
      <c r="Z18" s="379">
        <v>1.0</v>
      </c>
      <c r="AA18" s="395">
        <v>1.0</v>
      </c>
      <c r="AB18" s="379">
        <v>1.0</v>
      </c>
      <c r="AC18" s="379">
        <v>1.0</v>
      </c>
      <c r="AD18" s="379">
        <v>1.0</v>
      </c>
      <c r="AE18" s="379">
        <v>1.0</v>
      </c>
      <c r="AF18" s="380"/>
    </row>
    <row r="19">
      <c r="A19" s="381">
        <v>155.0</v>
      </c>
      <c r="B19" s="382"/>
      <c r="C19" s="382" t="s">
        <v>1386</v>
      </c>
      <c r="D19" s="383"/>
      <c r="E19" s="384" t="s">
        <v>848</v>
      </c>
      <c r="F19" s="385" t="s">
        <v>1387</v>
      </c>
      <c r="G19" s="385" t="s">
        <v>1388</v>
      </c>
      <c r="H19" s="385" t="s">
        <v>1389</v>
      </c>
      <c r="I19" s="386" t="s">
        <v>1279</v>
      </c>
      <c r="J19" s="387" t="s">
        <v>1346</v>
      </c>
      <c r="K19" s="385" t="s">
        <v>1280</v>
      </c>
      <c r="L19" s="384" t="s">
        <v>57</v>
      </c>
      <c r="M19" s="385" t="s">
        <v>1390</v>
      </c>
      <c r="N19" s="384" t="s">
        <v>71</v>
      </c>
      <c r="O19" s="384" t="s">
        <v>854</v>
      </c>
      <c r="P19" s="389" t="s">
        <v>1283</v>
      </c>
      <c r="Q19" s="384" t="s">
        <v>89</v>
      </c>
      <c r="R19" s="390" t="s">
        <v>1367</v>
      </c>
      <c r="S19" s="384" t="s">
        <v>804</v>
      </c>
      <c r="T19" s="383"/>
      <c r="U19" s="383"/>
      <c r="V19" s="383"/>
      <c r="W19" s="409" t="s">
        <v>1391</v>
      </c>
      <c r="X19" s="393"/>
      <c r="Y19" s="394">
        <v>1.0</v>
      </c>
      <c r="Z19" s="379">
        <v>0.0</v>
      </c>
      <c r="AA19" s="395">
        <v>1.0</v>
      </c>
      <c r="AB19" s="379">
        <v>0.0</v>
      </c>
      <c r="AC19" s="379">
        <v>0.0</v>
      </c>
      <c r="AD19" s="379">
        <v>1.0</v>
      </c>
      <c r="AE19" s="379">
        <v>1.0</v>
      </c>
      <c r="AF19" s="380"/>
    </row>
    <row r="20">
      <c r="A20" s="381">
        <v>178.0</v>
      </c>
      <c r="B20" s="382"/>
      <c r="C20" s="382" t="s">
        <v>1392</v>
      </c>
      <c r="D20" s="383"/>
      <c r="E20" s="436" t="s">
        <v>1059</v>
      </c>
      <c r="F20" s="437" t="s">
        <v>1393</v>
      </c>
      <c r="G20" s="437" t="s">
        <v>1394</v>
      </c>
      <c r="H20" s="436" t="s">
        <v>1064</v>
      </c>
      <c r="I20" s="386" t="s">
        <v>1279</v>
      </c>
      <c r="J20" s="402" t="s">
        <v>172</v>
      </c>
      <c r="K20" s="385" t="s">
        <v>1280</v>
      </c>
      <c r="L20" s="436" t="s">
        <v>57</v>
      </c>
      <c r="M20" s="436" t="s">
        <v>1065</v>
      </c>
      <c r="N20" s="436" t="s">
        <v>71</v>
      </c>
      <c r="O20" s="436" t="s">
        <v>1066</v>
      </c>
      <c r="P20" s="438" t="s">
        <v>1359</v>
      </c>
      <c r="Q20" s="436" t="s">
        <v>89</v>
      </c>
      <c r="R20" s="439" t="s">
        <v>1367</v>
      </c>
      <c r="S20" s="436" t="s">
        <v>160</v>
      </c>
      <c r="T20" s="383"/>
      <c r="U20" s="383"/>
      <c r="V20" s="383"/>
      <c r="W20" s="409" t="s">
        <v>1395</v>
      </c>
      <c r="X20" s="393"/>
      <c r="Y20" s="394">
        <v>1.0</v>
      </c>
      <c r="Z20" s="379">
        <v>1.0</v>
      </c>
      <c r="AA20" s="395">
        <v>0.0</v>
      </c>
      <c r="AB20" s="379">
        <v>0.0</v>
      </c>
      <c r="AC20" s="379">
        <v>0.0</v>
      </c>
      <c r="AD20" s="379">
        <v>0.0</v>
      </c>
      <c r="AE20" s="379">
        <v>0.0</v>
      </c>
      <c r="AF20" s="380"/>
    </row>
    <row r="21">
      <c r="A21" s="381">
        <v>180.0</v>
      </c>
      <c r="B21" s="382"/>
      <c r="C21" s="382" t="s">
        <v>1396</v>
      </c>
      <c r="D21" s="383"/>
      <c r="E21" s="382" t="s">
        <v>1397</v>
      </c>
      <c r="F21" s="409" t="s">
        <v>1398</v>
      </c>
      <c r="G21" s="409" t="s">
        <v>1399</v>
      </c>
      <c r="H21" s="409" t="s">
        <v>1400</v>
      </c>
      <c r="I21" s="386" t="s">
        <v>1279</v>
      </c>
      <c r="J21" s="387" t="s">
        <v>1346</v>
      </c>
      <c r="K21" s="385" t="s">
        <v>1280</v>
      </c>
      <c r="L21" s="414" t="s">
        <v>57</v>
      </c>
      <c r="M21" s="440" t="s">
        <v>1401</v>
      </c>
      <c r="N21" s="440" t="s">
        <v>71</v>
      </c>
      <c r="O21" s="437" t="s">
        <v>854</v>
      </c>
      <c r="P21" s="424" t="s">
        <v>1302</v>
      </c>
      <c r="Q21" s="440" t="s">
        <v>89</v>
      </c>
      <c r="R21" s="416" t="s">
        <v>1367</v>
      </c>
      <c r="S21" s="382" t="s">
        <v>1402</v>
      </c>
      <c r="T21" s="383"/>
      <c r="U21" s="383"/>
      <c r="V21" s="383"/>
      <c r="W21" s="409" t="s">
        <v>1403</v>
      </c>
      <c r="X21" s="393"/>
      <c r="Y21" s="394">
        <v>1.0</v>
      </c>
      <c r="Z21" s="379">
        <v>0.0</v>
      </c>
      <c r="AA21" s="418">
        <v>1.0</v>
      </c>
      <c r="AB21" s="379">
        <v>1.0</v>
      </c>
      <c r="AC21" s="379">
        <v>0.5</v>
      </c>
      <c r="AD21" s="379">
        <v>1.0</v>
      </c>
      <c r="AE21" s="379">
        <v>1.0</v>
      </c>
      <c r="AF21" s="380"/>
    </row>
    <row r="22">
      <c r="A22" s="381">
        <v>182.0</v>
      </c>
      <c r="B22" s="382"/>
      <c r="C22" s="382" t="s">
        <v>1404</v>
      </c>
      <c r="D22" s="383"/>
      <c r="E22" s="382" t="s">
        <v>1405</v>
      </c>
      <c r="F22" s="409" t="s">
        <v>1406</v>
      </c>
      <c r="G22" s="382" t="s">
        <v>1407</v>
      </c>
      <c r="H22" s="409" t="s">
        <v>1408</v>
      </c>
      <c r="I22" s="386" t="s">
        <v>1279</v>
      </c>
      <c r="J22" s="402" t="s">
        <v>172</v>
      </c>
      <c r="K22" s="385" t="s">
        <v>1280</v>
      </c>
      <c r="L22" s="414" t="s">
        <v>57</v>
      </c>
      <c r="M22" s="382" t="s">
        <v>1409</v>
      </c>
      <c r="N22" s="382" t="s">
        <v>71</v>
      </c>
      <c r="O22" s="382" t="s">
        <v>1410</v>
      </c>
      <c r="P22" s="424" t="s">
        <v>1302</v>
      </c>
      <c r="Q22" s="382" t="s">
        <v>89</v>
      </c>
      <c r="R22" s="416" t="s">
        <v>1367</v>
      </c>
      <c r="S22" s="382" t="s">
        <v>30</v>
      </c>
      <c r="T22" s="383"/>
      <c r="U22" s="383"/>
      <c r="V22" s="383"/>
      <c r="W22" s="417" t="s">
        <v>1411</v>
      </c>
      <c r="Y22" s="394">
        <v>1.0</v>
      </c>
      <c r="Z22" s="379">
        <v>0.0</v>
      </c>
      <c r="AA22" s="441">
        <v>1.0</v>
      </c>
      <c r="AB22" s="379">
        <v>1.0</v>
      </c>
      <c r="AC22" s="379">
        <v>1.0</v>
      </c>
      <c r="AD22" s="379">
        <v>1.0</v>
      </c>
      <c r="AE22" s="379">
        <v>1.0</v>
      </c>
      <c r="AF22" s="380"/>
    </row>
    <row r="23">
      <c r="A23" s="442">
        <v>15.0</v>
      </c>
      <c r="B23" s="443"/>
      <c r="C23" s="390" t="s">
        <v>1412</v>
      </c>
      <c r="D23" s="443">
        <v>30005.0</v>
      </c>
      <c r="E23" s="403" t="s">
        <v>133</v>
      </c>
      <c r="F23" s="426" t="s">
        <v>1413</v>
      </c>
      <c r="G23" s="426" t="s">
        <v>1414</v>
      </c>
      <c r="H23" s="403" t="s">
        <v>135</v>
      </c>
      <c r="I23" s="386" t="s">
        <v>1279</v>
      </c>
      <c r="J23" s="402" t="s">
        <v>172</v>
      </c>
      <c r="K23" s="385" t="s">
        <v>1280</v>
      </c>
      <c r="L23" s="403" t="s">
        <v>57</v>
      </c>
      <c r="M23" s="403" t="s">
        <v>195</v>
      </c>
      <c r="N23" s="403" t="s">
        <v>71</v>
      </c>
      <c r="O23" s="403" t="s">
        <v>196</v>
      </c>
      <c r="P23" s="427" t="s">
        <v>1347</v>
      </c>
      <c r="Q23" s="403" t="s">
        <v>28</v>
      </c>
      <c r="R23" s="444" t="s">
        <v>1415</v>
      </c>
      <c r="S23" s="403" t="s">
        <v>74</v>
      </c>
      <c r="T23" s="383"/>
      <c r="U23" s="383"/>
      <c r="V23" s="383"/>
      <c r="W23" s="385" t="s">
        <v>1416</v>
      </c>
      <c r="X23" s="417" t="s">
        <v>1417</v>
      </c>
      <c r="Y23" s="394">
        <v>1.0</v>
      </c>
      <c r="Z23" s="379">
        <v>1.0</v>
      </c>
      <c r="AA23" s="428" t="s">
        <v>1418</v>
      </c>
      <c r="AB23" s="379">
        <v>0.0</v>
      </c>
      <c r="AC23" s="379">
        <v>0.0</v>
      </c>
      <c r="AD23" s="379">
        <v>1.0</v>
      </c>
      <c r="AE23" s="379">
        <v>0.0</v>
      </c>
      <c r="AF23" s="380"/>
    </row>
    <row r="24">
      <c r="A24" s="442">
        <v>14.0</v>
      </c>
      <c r="B24" s="443"/>
      <c r="C24" s="390" t="s">
        <v>1419</v>
      </c>
      <c r="D24" s="443">
        <v>30004.0</v>
      </c>
      <c r="E24" s="403" t="s">
        <v>127</v>
      </c>
      <c r="F24" s="426" t="s">
        <v>1420</v>
      </c>
      <c r="G24" s="426" t="s">
        <v>1421</v>
      </c>
      <c r="H24" s="403" t="s">
        <v>129</v>
      </c>
      <c r="I24" s="386" t="s">
        <v>1279</v>
      </c>
      <c r="J24" s="402" t="s">
        <v>172</v>
      </c>
      <c r="K24" s="385" t="s">
        <v>1280</v>
      </c>
      <c r="L24" s="403" t="s">
        <v>57</v>
      </c>
      <c r="M24" s="403" t="s">
        <v>205</v>
      </c>
      <c r="N24" s="403" t="s">
        <v>71</v>
      </c>
      <c r="O24" s="403" t="s">
        <v>206</v>
      </c>
      <c r="P24" s="427" t="s">
        <v>1347</v>
      </c>
      <c r="Q24" s="403" t="s">
        <v>28</v>
      </c>
      <c r="R24" s="444" t="s">
        <v>1415</v>
      </c>
      <c r="S24" s="403" t="s">
        <v>74</v>
      </c>
      <c r="T24" s="383"/>
      <c r="U24" s="383"/>
      <c r="V24" s="383"/>
      <c r="W24" s="384" t="s">
        <v>131</v>
      </c>
      <c r="X24" s="445" t="s">
        <v>1417</v>
      </c>
      <c r="Y24" s="394">
        <v>0.0</v>
      </c>
      <c r="Z24" s="379">
        <v>0.0</v>
      </c>
      <c r="AA24" s="428" t="s">
        <v>1418</v>
      </c>
      <c r="AB24" s="379">
        <v>1.0</v>
      </c>
      <c r="AC24" s="379">
        <v>1.0</v>
      </c>
      <c r="AD24" s="379">
        <v>1.0</v>
      </c>
      <c r="AE24" s="379">
        <v>0.0</v>
      </c>
      <c r="AF24" s="380"/>
    </row>
    <row r="25">
      <c r="A25" s="381">
        <v>185.0</v>
      </c>
      <c r="B25" s="382"/>
      <c r="C25" s="383"/>
      <c r="D25" s="383"/>
      <c r="E25" s="382" t="s">
        <v>1422</v>
      </c>
      <c r="F25" s="409" t="s">
        <v>1423</v>
      </c>
      <c r="G25" s="382" t="s">
        <v>1424</v>
      </c>
      <c r="H25" s="413"/>
      <c r="I25" s="382" t="s">
        <v>1425</v>
      </c>
      <c r="J25" s="382" t="s">
        <v>172</v>
      </c>
      <c r="K25" s="382" t="s">
        <v>1280</v>
      </c>
      <c r="L25" s="382" t="s">
        <v>57</v>
      </c>
      <c r="M25" s="383"/>
      <c r="N25" s="382" t="s">
        <v>71</v>
      </c>
      <c r="O25" s="384" t="s">
        <v>879</v>
      </c>
      <c r="P25" s="382" t="s">
        <v>1283</v>
      </c>
      <c r="Q25" s="382" t="s">
        <v>28</v>
      </c>
      <c r="R25" s="416" t="s">
        <v>1415</v>
      </c>
      <c r="S25" s="382" t="s">
        <v>1426</v>
      </c>
      <c r="T25" s="383"/>
      <c r="U25" s="383"/>
      <c r="V25" s="383"/>
      <c r="W25" s="409" t="s">
        <v>1427</v>
      </c>
      <c r="X25" s="393"/>
      <c r="Y25" s="394">
        <v>0.0</v>
      </c>
      <c r="Z25" s="379">
        <v>0.0</v>
      </c>
      <c r="AA25" s="418">
        <v>0.0</v>
      </c>
      <c r="AB25" s="379">
        <v>0.0</v>
      </c>
      <c r="AC25" s="379">
        <v>0.0</v>
      </c>
      <c r="AD25" s="379">
        <v>0.0</v>
      </c>
      <c r="AE25" s="379">
        <v>0.0</v>
      </c>
      <c r="AF25" s="380"/>
    </row>
    <row r="26">
      <c r="A26" s="396">
        <v>17.0</v>
      </c>
      <c r="B26" s="397"/>
      <c r="C26" s="421" t="s">
        <v>1428</v>
      </c>
      <c r="D26" s="397">
        <v>30001.0</v>
      </c>
      <c r="E26" s="408" t="s">
        <v>148</v>
      </c>
      <c r="F26" s="401" t="s">
        <v>1429</v>
      </c>
      <c r="G26" s="401" t="s">
        <v>1430</v>
      </c>
      <c r="H26" s="401" t="s">
        <v>177</v>
      </c>
      <c r="I26" s="386" t="s">
        <v>1279</v>
      </c>
      <c r="J26" s="402" t="s">
        <v>172</v>
      </c>
      <c r="K26" s="385" t="s">
        <v>1280</v>
      </c>
      <c r="L26" s="403" t="s">
        <v>57</v>
      </c>
      <c r="M26" s="426" t="s">
        <v>1431</v>
      </c>
      <c r="N26" s="403" t="s">
        <v>151</v>
      </c>
      <c r="O26" s="408" t="s">
        <v>216</v>
      </c>
      <c r="P26" s="430" t="s">
        <v>1359</v>
      </c>
      <c r="Q26" s="446" t="s">
        <v>28</v>
      </c>
      <c r="R26" s="423" t="s">
        <v>1367</v>
      </c>
      <c r="S26" s="408" t="s">
        <v>74</v>
      </c>
      <c r="T26" s="399"/>
      <c r="U26" s="399"/>
      <c r="V26" s="399"/>
      <c r="W26" s="409" t="s">
        <v>1432</v>
      </c>
      <c r="X26" s="417" t="s">
        <v>1433</v>
      </c>
      <c r="Y26" s="394">
        <v>1.0</v>
      </c>
      <c r="Z26" s="379">
        <v>1.0</v>
      </c>
      <c r="AA26" s="411" t="s">
        <v>1418</v>
      </c>
      <c r="AB26" s="379">
        <v>1.0</v>
      </c>
      <c r="AC26" s="379">
        <v>1.0</v>
      </c>
      <c r="AD26" s="379">
        <v>1.0</v>
      </c>
      <c r="AE26" s="379">
        <v>1.0</v>
      </c>
      <c r="AF26" s="380"/>
    </row>
    <row r="27">
      <c r="A27" s="447">
        <v>21.0</v>
      </c>
      <c r="B27" s="448"/>
      <c r="C27" s="449" t="s">
        <v>1434</v>
      </c>
      <c r="D27" s="448">
        <v>30002.0</v>
      </c>
      <c r="E27" s="450" t="s">
        <v>154</v>
      </c>
      <c r="F27" s="450" t="s">
        <v>179</v>
      </c>
      <c r="G27" s="451" t="s">
        <v>1435</v>
      </c>
      <c r="H27" s="451" t="s">
        <v>1436</v>
      </c>
      <c r="I27" s="452" t="s">
        <v>1279</v>
      </c>
      <c r="J27" s="453" t="s">
        <v>172</v>
      </c>
      <c r="K27" s="452" t="s">
        <v>1280</v>
      </c>
      <c r="L27" s="450" t="s">
        <v>57</v>
      </c>
      <c r="M27" s="450" t="s">
        <v>223</v>
      </c>
      <c r="N27" s="450" t="s">
        <v>166</v>
      </c>
      <c r="O27" s="450" t="s">
        <v>225</v>
      </c>
      <c r="P27" s="453" t="s">
        <v>1359</v>
      </c>
      <c r="Q27" s="450" t="s">
        <v>28</v>
      </c>
      <c r="R27" s="454" t="s">
        <v>1367</v>
      </c>
      <c r="S27" s="450" t="s">
        <v>74</v>
      </c>
      <c r="T27" s="455"/>
      <c r="U27" s="455"/>
      <c r="V27" s="455"/>
      <c r="W27" s="456"/>
      <c r="X27" s="457" t="s">
        <v>1437</v>
      </c>
      <c r="Y27" s="458">
        <v>0.0</v>
      </c>
      <c r="Z27" s="459"/>
      <c r="AA27" s="460" t="s">
        <v>1418</v>
      </c>
      <c r="AB27" s="461">
        <v>0.0</v>
      </c>
      <c r="AC27" s="461">
        <v>0.0</v>
      </c>
      <c r="AD27" s="461">
        <v>0.0</v>
      </c>
      <c r="AE27" s="461">
        <v>0.0</v>
      </c>
      <c r="AF27" s="462">
        <v>0.0</v>
      </c>
    </row>
    <row r="28">
      <c r="A28" s="396">
        <v>18.0</v>
      </c>
      <c r="B28" s="397"/>
      <c r="C28" s="398" t="s">
        <v>1438</v>
      </c>
      <c r="D28" s="399"/>
      <c r="E28" s="405" t="s">
        <v>1439</v>
      </c>
      <c r="F28" s="405" t="s">
        <v>1440</v>
      </c>
      <c r="G28" s="405" t="s">
        <v>1441</v>
      </c>
      <c r="H28" s="405" t="s">
        <v>1442</v>
      </c>
      <c r="I28" s="386" t="s">
        <v>1279</v>
      </c>
      <c r="J28" s="387" t="s">
        <v>1346</v>
      </c>
      <c r="K28" s="385" t="s">
        <v>1280</v>
      </c>
      <c r="L28" s="403" t="s">
        <v>57</v>
      </c>
      <c r="M28" s="403" t="s">
        <v>232</v>
      </c>
      <c r="N28" s="403" t="s">
        <v>181</v>
      </c>
      <c r="O28" s="408" t="s">
        <v>186</v>
      </c>
      <c r="P28" s="389" t="s">
        <v>1283</v>
      </c>
      <c r="Q28" s="463" t="s">
        <v>28</v>
      </c>
      <c r="R28" s="423" t="s">
        <v>1367</v>
      </c>
      <c r="S28" s="429" t="s">
        <v>60</v>
      </c>
      <c r="T28" s="399"/>
      <c r="U28" s="399"/>
      <c r="V28" s="399"/>
      <c r="W28" s="409" t="s">
        <v>1443</v>
      </c>
      <c r="X28" s="393"/>
      <c r="Y28" s="394">
        <v>1.0</v>
      </c>
      <c r="Z28" s="379">
        <v>1.0</v>
      </c>
      <c r="AA28" s="411" t="s">
        <v>1444</v>
      </c>
      <c r="AB28" s="379">
        <v>1.0</v>
      </c>
      <c r="AC28" s="379">
        <v>1.0</v>
      </c>
      <c r="AD28" s="379">
        <v>1.0</v>
      </c>
      <c r="AE28" s="379">
        <v>1.0</v>
      </c>
      <c r="AF28" s="380"/>
    </row>
    <row r="29">
      <c r="A29" s="396">
        <v>19.0</v>
      </c>
      <c r="B29" s="397"/>
      <c r="C29" s="398" t="s">
        <v>1445</v>
      </c>
      <c r="D29" s="399"/>
      <c r="E29" s="429" t="s">
        <v>188</v>
      </c>
      <c r="F29" s="405" t="s">
        <v>1446</v>
      </c>
      <c r="G29" s="405" t="s">
        <v>1447</v>
      </c>
      <c r="H29" s="429" t="s">
        <v>191</v>
      </c>
      <c r="I29" s="386" t="s">
        <v>1279</v>
      </c>
      <c r="J29" s="387" t="s">
        <v>1346</v>
      </c>
      <c r="K29" s="385" t="s">
        <v>1280</v>
      </c>
      <c r="L29" s="403" t="s">
        <v>57</v>
      </c>
      <c r="M29" s="403" t="s">
        <v>241</v>
      </c>
      <c r="N29" s="403" t="s">
        <v>181</v>
      </c>
      <c r="O29" s="408" t="s">
        <v>186</v>
      </c>
      <c r="P29" s="389" t="s">
        <v>1283</v>
      </c>
      <c r="Q29" s="400" t="s">
        <v>28</v>
      </c>
      <c r="R29" s="423" t="s">
        <v>1367</v>
      </c>
      <c r="S29" s="429" t="s">
        <v>60</v>
      </c>
      <c r="T29" s="399"/>
      <c r="U29" s="398" t="s">
        <v>1329</v>
      </c>
      <c r="V29" s="425" t="s">
        <v>1330</v>
      </c>
      <c r="W29" s="464" t="s">
        <v>1448</v>
      </c>
      <c r="X29" s="393"/>
      <c r="Y29" s="394">
        <v>1.0</v>
      </c>
      <c r="Z29" s="379">
        <v>1.0</v>
      </c>
      <c r="AA29" s="411" t="s">
        <v>1444</v>
      </c>
      <c r="AB29" s="379">
        <v>1.0</v>
      </c>
      <c r="AC29" s="379">
        <v>1.0</v>
      </c>
      <c r="AD29" s="379">
        <v>1.0</v>
      </c>
      <c r="AE29" s="379">
        <v>1.0</v>
      </c>
      <c r="AF29" s="380"/>
    </row>
    <row r="30">
      <c r="A30" s="396">
        <v>27.0</v>
      </c>
      <c r="B30" s="397"/>
      <c r="C30" s="421" t="s">
        <v>1449</v>
      </c>
      <c r="D30" s="397">
        <v>20004.0</v>
      </c>
      <c r="E30" s="408" t="s">
        <v>242</v>
      </c>
      <c r="F30" s="426" t="s">
        <v>1450</v>
      </c>
      <c r="G30" s="426" t="s">
        <v>1451</v>
      </c>
      <c r="H30" s="408" t="s">
        <v>228</v>
      </c>
      <c r="I30" s="386" t="s">
        <v>1279</v>
      </c>
      <c r="J30" s="387" t="s">
        <v>1346</v>
      </c>
      <c r="K30" s="384" t="s">
        <v>156</v>
      </c>
      <c r="L30" s="403" t="s">
        <v>57</v>
      </c>
      <c r="M30" s="426" t="s">
        <v>1452</v>
      </c>
      <c r="N30" s="403" t="s">
        <v>181</v>
      </c>
      <c r="O30" s="408" t="s">
        <v>229</v>
      </c>
      <c r="P30" s="389" t="s">
        <v>1283</v>
      </c>
      <c r="Q30" s="408" t="s">
        <v>28</v>
      </c>
      <c r="R30" s="423" t="s">
        <v>1367</v>
      </c>
      <c r="S30" s="408" t="s">
        <v>115</v>
      </c>
      <c r="T30" s="399"/>
      <c r="U30" s="399"/>
      <c r="V30" s="399"/>
      <c r="W30" s="409" t="s">
        <v>1453</v>
      </c>
      <c r="X30" s="393"/>
      <c r="Y30" s="394">
        <v>1.0</v>
      </c>
      <c r="Z30" s="379">
        <v>1.0</v>
      </c>
      <c r="AA30" s="411" t="s">
        <v>1293</v>
      </c>
      <c r="AB30" s="379">
        <v>1.0</v>
      </c>
      <c r="AC30" s="379">
        <v>1.0</v>
      </c>
      <c r="AD30" s="379">
        <v>0.5</v>
      </c>
      <c r="AE30" s="379">
        <v>0.0</v>
      </c>
      <c r="AF30" s="380"/>
    </row>
    <row r="31">
      <c r="A31" s="381">
        <v>154.0</v>
      </c>
      <c r="B31" s="382"/>
      <c r="C31" s="382" t="s">
        <v>1454</v>
      </c>
      <c r="D31" s="383"/>
      <c r="E31" s="384" t="s">
        <v>840</v>
      </c>
      <c r="F31" s="385" t="s">
        <v>1455</v>
      </c>
      <c r="G31" s="385" t="s">
        <v>1456</v>
      </c>
      <c r="H31" s="385" t="s">
        <v>1457</v>
      </c>
      <c r="I31" s="386" t="s">
        <v>1279</v>
      </c>
      <c r="J31" s="387" t="s">
        <v>1346</v>
      </c>
      <c r="K31" s="385" t="s">
        <v>1280</v>
      </c>
      <c r="L31" s="384" t="s">
        <v>57</v>
      </c>
      <c r="M31" s="385" t="s">
        <v>1458</v>
      </c>
      <c r="N31" s="384" t="s">
        <v>181</v>
      </c>
      <c r="O31" s="384" t="s">
        <v>186</v>
      </c>
      <c r="P31" s="389" t="s">
        <v>1283</v>
      </c>
      <c r="Q31" s="465" t="s">
        <v>28</v>
      </c>
      <c r="R31" s="390" t="s">
        <v>1367</v>
      </c>
      <c r="S31" s="384" t="s">
        <v>804</v>
      </c>
      <c r="T31" s="383"/>
      <c r="U31" s="383"/>
      <c r="V31" s="383"/>
      <c r="W31" s="409" t="s">
        <v>1459</v>
      </c>
      <c r="X31" s="417" t="s">
        <v>1460</v>
      </c>
      <c r="Y31" s="394">
        <v>1.0</v>
      </c>
      <c r="Z31" s="379">
        <v>0.0</v>
      </c>
      <c r="AA31" s="393"/>
      <c r="AB31" s="379">
        <v>0.0</v>
      </c>
      <c r="AC31" s="379">
        <v>0.0</v>
      </c>
      <c r="AD31" s="379">
        <v>0.0</v>
      </c>
      <c r="AE31" s="379">
        <v>0.0</v>
      </c>
      <c r="AF31" s="380">
        <v>0.0</v>
      </c>
    </row>
    <row r="32">
      <c r="A32" s="396">
        <v>37.0</v>
      </c>
      <c r="B32" s="397"/>
      <c r="C32" s="421" t="s">
        <v>1461</v>
      </c>
      <c r="D32" s="397">
        <v>25.0</v>
      </c>
      <c r="E32" s="408" t="s">
        <v>267</v>
      </c>
      <c r="F32" s="384" t="s">
        <v>275</v>
      </c>
      <c r="G32" s="385" t="s">
        <v>1462</v>
      </c>
      <c r="H32" s="401" t="s">
        <v>1463</v>
      </c>
      <c r="I32" s="386" t="s">
        <v>1279</v>
      </c>
      <c r="J32" s="402" t="s">
        <v>172</v>
      </c>
      <c r="K32" s="385" t="s">
        <v>1280</v>
      </c>
      <c r="L32" s="422" t="s">
        <v>1281</v>
      </c>
      <c r="M32" s="403" t="s">
        <v>288</v>
      </c>
      <c r="N32" s="403" t="s">
        <v>240</v>
      </c>
      <c r="O32" s="408" t="s">
        <v>270</v>
      </c>
      <c r="P32" s="389" t="s">
        <v>1283</v>
      </c>
      <c r="Q32" s="408" t="s">
        <v>28</v>
      </c>
      <c r="R32" s="423" t="s">
        <v>1284</v>
      </c>
      <c r="S32" s="408" t="s">
        <v>74</v>
      </c>
      <c r="T32" s="399"/>
      <c r="U32" s="399"/>
      <c r="V32" s="399"/>
      <c r="W32" s="409" t="s">
        <v>1464</v>
      </c>
      <c r="Y32" s="394">
        <v>1.0</v>
      </c>
      <c r="Z32" s="410"/>
      <c r="AA32" s="411" t="s">
        <v>1444</v>
      </c>
      <c r="AB32" s="379">
        <v>0.0</v>
      </c>
      <c r="AC32" s="379">
        <v>0.0</v>
      </c>
      <c r="AD32" s="379">
        <v>0.0</v>
      </c>
      <c r="AE32" s="379">
        <v>0.0</v>
      </c>
      <c r="AF32" s="380"/>
    </row>
    <row r="33">
      <c r="A33" s="396">
        <v>39.0</v>
      </c>
      <c r="B33" s="397"/>
      <c r="C33" s="421" t="s">
        <v>1465</v>
      </c>
      <c r="D33" s="397">
        <v>21.0</v>
      </c>
      <c r="E33" s="408" t="s">
        <v>285</v>
      </c>
      <c r="F33" s="401" t="s">
        <v>1466</v>
      </c>
      <c r="G33" s="401" t="s">
        <v>1467</v>
      </c>
      <c r="H33" s="401" t="s">
        <v>1468</v>
      </c>
      <c r="I33" s="386" t="s">
        <v>1279</v>
      </c>
      <c r="J33" s="402" t="s">
        <v>172</v>
      </c>
      <c r="K33" s="384" t="s">
        <v>156</v>
      </c>
      <c r="L33" s="422" t="s">
        <v>1281</v>
      </c>
      <c r="M33" s="426" t="s">
        <v>1469</v>
      </c>
      <c r="N33" s="403" t="s">
        <v>240</v>
      </c>
      <c r="O33" s="408" t="s">
        <v>290</v>
      </c>
      <c r="P33" s="412" t="s">
        <v>1302</v>
      </c>
      <c r="Q33" s="408" t="s">
        <v>28</v>
      </c>
      <c r="R33" s="423" t="s">
        <v>1284</v>
      </c>
      <c r="S33" s="408" t="s">
        <v>291</v>
      </c>
      <c r="T33" s="408" t="s">
        <v>292</v>
      </c>
      <c r="U33" s="399"/>
      <c r="V33" s="399"/>
      <c r="W33" s="409" t="s">
        <v>1470</v>
      </c>
      <c r="X33" s="445" t="s">
        <v>1471</v>
      </c>
      <c r="Y33" s="394">
        <v>1.0</v>
      </c>
      <c r="Z33" s="379">
        <v>1.0</v>
      </c>
      <c r="AA33" s="411" t="s">
        <v>1293</v>
      </c>
      <c r="AB33" s="379">
        <v>1.0</v>
      </c>
      <c r="AC33" s="379">
        <v>1.0</v>
      </c>
      <c r="AD33" s="379">
        <v>1.0</v>
      </c>
      <c r="AE33" s="379">
        <v>0.0</v>
      </c>
      <c r="AF33" s="380"/>
    </row>
    <row r="34">
      <c r="A34" s="466">
        <v>200.0</v>
      </c>
      <c r="B34" s="467"/>
      <c r="C34" s="398" t="s">
        <v>1472</v>
      </c>
      <c r="D34" s="399"/>
      <c r="E34" s="468" t="s">
        <v>320</v>
      </c>
      <c r="F34" s="401" t="s">
        <v>1473</v>
      </c>
      <c r="G34" s="401" t="s">
        <v>1474</v>
      </c>
      <c r="H34" s="401" t="s">
        <v>1475</v>
      </c>
      <c r="I34" s="386" t="s">
        <v>1279</v>
      </c>
      <c r="J34" s="402" t="s">
        <v>172</v>
      </c>
      <c r="K34" s="384" t="s">
        <v>156</v>
      </c>
      <c r="L34" s="419" t="s">
        <v>1476</v>
      </c>
      <c r="M34" s="419" t="s">
        <v>1477</v>
      </c>
      <c r="N34" s="404" t="s">
        <v>240</v>
      </c>
      <c r="O34" s="408" t="s">
        <v>290</v>
      </c>
      <c r="P34" s="430" t="s">
        <v>1359</v>
      </c>
      <c r="Q34" s="469" t="s">
        <v>28</v>
      </c>
      <c r="R34" s="423" t="s">
        <v>1284</v>
      </c>
      <c r="S34" s="405" t="s">
        <v>1478</v>
      </c>
      <c r="T34" s="399"/>
      <c r="U34" s="399"/>
      <c r="V34" s="399"/>
      <c r="W34" s="417" t="s">
        <v>1479</v>
      </c>
      <c r="X34" s="393"/>
      <c r="Y34" s="394">
        <v>1.0</v>
      </c>
      <c r="Z34" s="410"/>
      <c r="AA34" s="411" t="s">
        <v>1293</v>
      </c>
      <c r="AB34" s="379">
        <v>1.0</v>
      </c>
      <c r="AC34" s="379">
        <v>1.0</v>
      </c>
      <c r="AD34" s="379">
        <v>1.0</v>
      </c>
      <c r="AE34" s="379">
        <v>0.0</v>
      </c>
      <c r="AF34" s="380"/>
    </row>
    <row r="35">
      <c r="A35" s="396">
        <v>59.0</v>
      </c>
      <c r="B35" s="397"/>
      <c r="C35" s="421" t="s">
        <v>1480</v>
      </c>
      <c r="D35" s="397">
        <v>45.0</v>
      </c>
      <c r="E35" s="408" t="s">
        <v>367</v>
      </c>
      <c r="F35" s="401" t="s">
        <v>1481</v>
      </c>
      <c r="G35" s="401" t="s">
        <v>1482</v>
      </c>
      <c r="H35" s="408" t="s">
        <v>370</v>
      </c>
      <c r="I35" s="386" t="s">
        <v>1279</v>
      </c>
      <c r="J35" s="402" t="s">
        <v>172</v>
      </c>
      <c r="K35" s="384" t="s">
        <v>156</v>
      </c>
      <c r="L35" s="419" t="s">
        <v>1483</v>
      </c>
      <c r="M35" s="403" t="s">
        <v>397</v>
      </c>
      <c r="N35" s="403" t="s">
        <v>240</v>
      </c>
      <c r="O35" s="408" t="s">
        <v>377</v>
      </c>
      <c r="P35" s="389" t="s">
        <v>1283</v>
      </c>
      <c r="Q35" s="408" t="s">
        <v>28</v>
      </c>
      <c r="R35" s="423" t="s">
        <v>1284</v>
      </c>
      <c r="S35" s="408" t="s">
        <v>115</v>
      </c>
      <c r="T35" s="399"/>
      <c r="U35" s="399"/>
      <c r="V35" s="399"/>
      <c r="W35" s="385" t="s">
        <v>1484</v>
      </c>
      <c r="X35" s="417" t="s">
        <v>1485</v>
      </c>
      <c r="Y35" s="394">
        <v>1.0</v>
      </c>
      <c r="Z35" s="410"/>
      <c r="AA35" s="411" t="s">
        <v>1293</v>
      </c>
      <c r="AB35" s="379">
        <v>1.0</v>
      </c>
      <c r="AC35" s="379">
        <v>1.0</v>
      </c>
      <c r="AD35" s="379">
        <v>1.0</v>
      </c>
      <c r="AE35" s="379">
        <v>1.0</v>
      </c>
      <c r="AF35" s="380"/>
    </row>
    <row r="36">
      <c r="A36" s="396">
        <v>70.0</v>
      </c>
      <c r="B36" s="397"/>
      <c r="C36" s="421" t="s">
        <v>1486</v>
      </c>
      <c r="D36" s="397">
        <v>47.0</v>
      </c>
      <c r="E36" s="408" t="s">
        <v>408</v>
      </c>
      <c r="F36" s="426" t="s">
        <v>1487</v>
      </c>
      <c r="G36" s="426" t="s">
        <v>1488</v>
      </c>
      <c r="H36" s="401" t="s">
        <v>1489</v>
      </c>
      <c r="I36" s="386" t="s">
        <v>1279</v>
      </c>
      <c r="J36" s="402" t="s">
        <v>172</v>
      </c>
      <c r="K36" s="385" t="s">
        <v>1280</v>
      </c>
      <c r="L36" s="419" t="s">
        <v>1483</v>
      </c>
      <c r="M36" s="426" t="s">
        <v>1490</v>
      </c>
      <c r="N36" s="403" t="s">
        <v>240</v>
      </c>
      <c r="O36" s="408" t="s">
        <v>412</v>
      </c>
      <c r="P36" s="389" t="s">
        <v>1283</v>
      </c>
      <c r="Q36" s="408" t="s">
        <v>28</v>
      </c>
      <c r="R36" s="423" t="s">
        <v>1284</v>
      </c>
      <c r="S36" s="408" t="s">
        <v>74</v>
      </c>
      <c r="T36" s="399"/>
      <c r="U36" s="399"/>
      <c r="V36" s="399"/>
      <c r="W36" s="385" t="s">
        <v>1491</v>
      </c>
      <c r="X36" s="393"/>
      <c r="Y36" s="394">
        <v>1.0</v>
      </c>
      <c r="Z36" s="410"/>
      <c r="AA36" s="411" t="s">
        <v>1293</v>
      </c>
      <c r="AB36" s="379">
        <v>1.0</v>
      </c>
      <c r="AC36" s="379">
        <v>1.0</v>
      </c>
      <c r="AD36" s="379">
        <v>1.0</v>
      </c>
      <c r="AE36" s="379">
        <v>1.0</v>
      </c>
      <c r="AF36" s="380"/>
    </row>
    <row r="37">
      <c r="A37" s="396">
        <v>81.0</v>
      </c>
      <c r="B37" s="397"/>
      <c r="C37" s="421" t="s">
        <v>1492</v>
      </c>
      <c r="D37" s="397">
        <v>51.0</v>
      </c>
      <c r="E37" s="408" t="s">
        <v>434</v>
      </c>
      <c r="F37" s="401" t="s">
        <v>1493</v>
      </c>
      <c r="G37" s="401" t="s">
        <v>1494</v>
      </c>
      <c r="H37" s="408" t="s">
        <v>436</v>
      </c>
      <c r="I37" s="386" t="s">
        <v>1279</v>
      </c>
      <c r="J37" s="387" t="s">
        <v>1346</v>
      </c>
      <c r="K37" s="385" t="s">
        <v>1280</v>
      </c>
      <c r="L37" s="419" t="s">
        <v>1483</v>
      </c>
      <c r="M37" s="403" t="s">
        <v>436</v>
      </c>
      <c r="N37" s="403" t="s">
        <v>240</v>
      </c>
      <c r="O37" s="408" t="s">
        <v>430</v>
      </c>
      <c r="P37" s="412" t="s">
        <v>1302</v>
      </c>
      <c r="Q37" s="408" t="s">
        <v>28</v>
      </c>
      <c r="R37" s="423" t="s">
        <v>1284</v>
      </c>
      <c r="S37" s="408" t="s">
        <v>115</v>
      </c>
      <c r="T37" s="399"/>
      <c r="U37" s="399"/>
      <c r="V37" s="399"/>
      <c r="W37" s="413"/>
      <c r="X37" s="417" t="s">
        <v>1495</v>
      </c>
      <c r="Y37" s="394">
        <v>1.0</v>
      </c>
      <c r="Z37" s="379">
        <v>1.0</v>
      </c>
      <c r="AA37" s="411" t="s">
        <v>1293</v>
      </c>
      <c r="AB37" s="379">
        <v>1.0</v>
      </c>
      <c r="AC37" s="379">
        <v>1.0</v>
      </c>
      <c r="AD37" s="379">
        <v>1.0</v>
      </c>
      <c r="AE37" s="379">
        <v>1.0</v>
      </c>
      <c r="AF37" s="380"/>
    </row>
    <row r="38">
      <c r="A38" s="396">
        <v>100.0</v>
      </c>
      <c r="B38" s="397"/>
      <c r="C38" s="421" t="s">
        <v>1496</v>
      </c>
      <c r="D38" s="397">
        <v>12.0</v>
      </c>
      <c r="E38" s="408" t="s">
        <v>444</v>
      </c>
      <c r="F38" s="426" t="s">
        <v>1497</v>
      </c>
      <c r="G38" s="426" t="s">
        <v>1498</v>
      </c>
      <c r="H38" s="408" t="s">
        <v>446</v>
      </c>
      <c r="I38" s="386" t="s">
        <v>1279</v>
      </c>
      <c r="J38" s="402" t="s">
        <v>172</v>
      </c>
      <c r="K38" s="385" t="s">
        <v>1280</v>
      </c>
      <c r="L38" s="419" t="s">
        <v>1483</v>
      </c>
      <c r="M38" s="403" t="s">
        <v>447</v>
      </c>
      <c r="N38" s="403" t="s">
        <v>240</v>
      </c>
      <c r="O38" s="408" t="s">
        <v>441</v>
      </c>
      <c r="P38" s="389" t="s">
        <v>1283</v>
      </c>
      <c r="Q38" s="408" t="s">
        <v>28</v>
      </c>
      <c r="R38" s="423" t="s">
        <v>1284</v>
      </c>
      <c r="S38" s="408" t="s">
        <v>372</v>
      </c>
      <c r="T38" s="399"/>
      <c r="U38" s="399"/>
      <c r="V38" s="399"/>
      <c r="W38" s="409" t="s">
        <v>1499</v>
      </c>
      <c r="X38" s="393"/>
      <c r="Y38" s="394">
        <v>1.0</v>
      </c>
      <c r="Z38" s="379">
        <v>1.0</v>
      </c>
      <c r="AA38" s="411" t="s">
        <v>1293</v>
      </c>
      <c r="AB38" s="379">
        <v>0.0</v>
      </c>
      <c r="AC38" s="379">
        <v>0.0</v>
      </c>
      <c r="AD38" s="379">
        <v>0.0</v>
      </c>
      <c r="AE38" s="379">
        <v>1.0</v>
      </c>
      <c r="AF38" s="380" t="s">
        <v>1500</v>
      </c>
    </row>
    <row r="39">
      <c r="A39" s="470"/>
      <c r="B39" s="399"/>
      <c r="C39" s="398" t="s">
        <v>1501</v>
      </c>
      <c r="D39" s="399"/>
      <c r="E39" s="408" t="s">
        <v>448</v>
      </c>
      <c r="F39" s="471" t="s">
        <v>1502</v>
      </c>
      <c r="G39" s="471" t="s">
        <v>1503</v>
      </c>
      <c r="H39" s="401" t="s">
        <v>1504</v>
      </c>
      <c r="I39" s="386" t="s">
        <v>1279</v>
      </c>
      <c r="J39" s="402" t="s">
        <v>172</v>
      </c>
      <c r="K39" s="385" t="s">
        <v>1280</v>
      </c>
      <c r="L39" s="419" t="s">
        <v>1281</v>
      </c>
      <c r="M39" s="426" t="s">
        <v>1505</v>
      </c>
      <c r="N39" s="403" t="s">
        <v>240</v>
      </c>
      <c r="O39" s="404" t="s">
        <v>452</v>
      </c>
      <c r="P39" s="412" t="s">
        <v>1302</v>
      </c>
      <c r="Q39" s="408" t="s">
        <v>28</v>
      </c>
      <c r="R39" s="433" t="s">
        <v>1284</v>
      </c>
      <c r="S39" s="434"/>
      <c r="T39" s="399"/>
      <c r="U39" s="399"/>
      <c r="V39" s="399"/>
      <c r="W39" s="413"/>
      <c r="X39" s="445" t="s">
        <v>1506</v>
      </c>
      <c r="Y39" s="394">
        <v>1.0</v>
      </c>
      <c r="Z39" s="379">
        <v>1.0</v>
      </c>
      <c r="AA39" s="472" t="s">
        <v>1418</v>
      </c>
      <c r="AB39" s="379">
        <v>1.0</v>
      </c>
      <c r="AC39" s="379">
        <v>1.0</v>
      </c>
      <c r="AD39" s="379">
        <v>1.0</v>
      </c>
      <c r="AE39" s="379">
        <v>1.0</v>
      </c>
      <c r="AF39" s="380"/>
    </row>
    <row r="40">
      <c r="A40" s="470"/>
      <c r="B40" s="399"/>
      <c r="C40" s="398" t="s">
        <v>1507</v>
      </c>
      <c r="D40" s="399"/>
      <c r="E40" s="408" t="s">
        <v>453</v>
      </c>
      <c r="F40" s="401" t="s">
        <v>1508</v>
      </c>
      <c r="G40" s="401" t="s">
        <v>1509</v>
      </c>
      <c r="H40" s="408" t="s">
        <v>454</v>
      </c>
      <c r="I40" s="386" t="s">
        <v>1279</v>
      </c>
      <c r="J40" s="402" t="s">
        <v>172</v>
      </c>
      <c r="K40" s="385" t="s">
        <v>1280</v>
      </c>
      <c r="L40" s="419" t="s">
        <v>1281</v>
      </c>
      <c r="M40" s="426" t="s">
        <v>1510</v>
      </c>
      <c r="N40" s="403" t="s">
        <v>240</v>
      </c>
      <c r="O40" s="404" t="s">
        <v>456</v>
      </c>
      <c r="P40" s="412" t="s">
        <v>1302</v>
      </c>
      <c r="Q40" s="408" t="s">
        <v>28</v>
      </c>
      <c r="R40" s="433" t="s">
        <v>1284</v>
      </c>
      <c r="S40" s="434"/>
      <c r="T40" s="399"/>
      <c r="U40" s="399"/>
      <c r="V40" s="399"/>
      <c r="W40" s="413"/>
      <c r="X40" s="445" t="s">
        <v>1506</v>
      </c>
      <c r="Y40" s="394">
        <v>1.0</v>
      </c>
      <c r="Z40" s="379">
        <v>1.0</v>
      </c>
      <c r="AA40" s="411" t="s">
        <v>1418</v>
      </c>
      <c r="AB40" s="379">
        <v>1.0</v>
      </c>
      <c r="AC40" s="379">
        <v>1.0</v>
      </c>
      <c r="AD40" s="379">
        <v>1.0</v>
      </c>
      <c r="AE40" s="379">
        <v>1.0</v>
      </c>
      <c r="AF40" s="380"/>
    </row>
    <row r="41">
      <c r="A41" s="396">
        <v>93.0</v>
      </c>
      <c r="B41" s="397"/>
      <c r="C41" s="421" t="s">
        <v>1511</v>
      </c>
      <c r="D41" s="397">
        <v>9.0</v>
      </c>
      <c r="E41" s="408" t="s">
        <v>457</v>
      </c>
      <c r="F41" s="401" t="s">
        <v>1512</v>
      </c>
      <c r="G41" s="401" t="s">
        <v>1513</v>
      </c>
      <c r="H41" s="408" t="s">
        <v>459</v>
      </c>
      <c r="I41" s="386" t="s">
        <v>1279</v>
      </c>
      <c r="J41" s="402" t="s">
        <v>172</v>
      </c>
      <c r="K41" s="385" t="s">
        <v>1280</v>
      </c>
      <c r="L41" s="419" t="s">
        <v>1483</v>
      </c>
      <c r="M41" s="403" t="s">
        <v>460</v>
      </c>
      <c r="N41" s="403" t="s">
        <v>240</v>
      </c>
      <c r="O41" s="408" t="s">
        <v>461</v>
      </c>
      <c r="P41" s="389" t="s">
        <v>1283</v>
      </c>
      <c r="Q41" s="408" t="s">
        <v>28</v>
      </c>
      <c r="R41" s="423" t="s">
        <v>1284</v>
      </c>
      <c r="S41" s="408" t="s">
        <v>462</v>
      </c>
      <c r="T41" s="399"/>
      <c r="U41" s="399"/>
      <c r="V41" s="399"/>
      <c r="W41" s="409" t="s">
        <v>1514</v>
      </c>
      <c r="X41" s="393"/>
      <c r="Y41" s="394">
        <v>1.0</v>
      </c>
      <c r="Z41" s="379">
        <v>1.0</v>
      </c>
      <c r="AA41" s="411" t="s">
        <v>1293</v>
      </c>
      <c r="AB41" s="379">
        <v>0.0</v>
      </c>
      <c r="AC41" s="379">
        <v>0.0</v>
      </c>
      <c r="AD41" s="379">
        <v>0.0</v>
      </c>
      <c r="AE41" s="379">
        <v>1.0</v>
      </c>
      <c r="AF41" s="380" t="s">
        <v>1515</v>
      </c>
    </row>
    <row r="42">
      <c r="A42" s="473">
        <v>94.0</v>
      </c>
      <c r="B42" s="474"/>
      <c r="C42" s="475" t="s">
        <v>1516</v>
      </c>
      <c r="D42" s="476"/>
      <c r="E42" s="477" t="s">
        <v>469</v>
      </c>
      <c r="F42" s="478" t="s">
        <v>470</v>
      </c>
      <c r="G42" s="478"/>
      <c r="H42" s="479" t="s">
        <v>472</v>
      </c>
      <c r="I42" s="480" t="s">
        <v>1279</v>
      </c>
      <c r="J42" s="476"/>
      <c r="K42" s="478" t="s">
        <v>156</v>
      </c>
      <c r="L42" s="388" t="s">
        <v>1281</v>
      </c>
      <c r="M42" s="481"/>
      <c r="N42" s="482" t="s">
        <v>240</v>
      </c>
      <c r="O42" s="482" t="s">
        <v>474</v>
      </c>
      <c r="P42" s="476"/>
      <c r="Q42" s="478" t="s">
        <v>28</v>
      </c>
      <c r="R42" s="483" t="s">
        <v>1284</v>
      </c>
      <c r="S42" s="482" t="s">
        <v>121</v>
      </c>
      <c r="T42" s="476"/>
      <c r="U42" s="476"/>
      <c r="V42" s="476"/>
      <c r="W42" s="478" t="s">
        <v>1517</v>
      </c>
      <c r="X42" s="484"/>
      <c r="Y42" s="485">
        <v>0.0</v>
      </c>
      <c r="Z42" s="486">
        <v>0.0</v>
      </c>
      <c r="AA42" s="487"/>
      <c r="AB42" s="486">
        <v>0.0</v>
      </c>
      <c r="AC42" s="486">
        <v>0.0</v>
      </c>
      <c r="AD42" s="486">
        <v>0.0</v>
      </c>
      <c r="AE42" s="486">
        <v>0.0</v>
      </c>
      <c r="AF42" s="488"/>
    </row>
    <row r="43">
      <c r="A43" s="381">
        <v>171.0</v>
      </c>
      <c r="B43" s="382"/>
      <c r="C43" s="382" t="s">
        <v>1518</v>
      </c>
      <c r="D43" s="383"/>
      <c r="E43" s="384" t="s">
        <v>1001</v>
      </c>
      <c r="F43" s="385" t="s">
        <v>1519</v>
      </c>
      <c r="G43" s="385" t="s">
        <v>1520</v>
      </c>
      <c r="H43" s="384" t="s">
        <v>1003</v>
      </c>
      <c r="I43" s="386" t="s">
        <v>1279</v>
      </c>
      <c r="J43" s="402" t="s">
        <v>172</v>
      </c>
      <c r="K43" s="384" t="s">
        <v>156</v>
      </c>
      <c r="L43" s="384" t="s">
        <v>57</v>
      </c>
      <c r="M43" s="385" t="s">
        <v>1521</v>
      </c>
      <c r="N43" s="384" t="s">
        <v>240</v>
      </c>
      <c r="O43" s="384" t="s">
        <v>1007</v>
      </c>
      <c r="P43" s="389" t="s">
        <v>1283</v>
      </c>
      <c r="Q43" s="384" t="s">
        <v>28</v>
      </c>
      <c r="R43" s="390" t="s">
        <v>1284</v>
      </c>
      <c r="S43" s="384" t="s">
        <v>804</v>
      </c>
      <c r="T43" s="391"/>
      <c r="U43" s="391"/>
      <c r="V43" s="391"/>
      <c r="W43" s="385" t="s">
        <v>1522</v>
      </c>
      <c r="X43" s="393"/>
      <c r="Y43" s="394">
        <v>0.0</v>
      </c>
      <c r="Z43" s="379">
        <v>0.0</v>
      </c>
      <c r="AA43" s="395">
        <v>1.0</v>
      </c>
      <c r="AB43" s="379">
        <v>0.0</v>
      </c>
      <c r="AC43" s="379">
        <v>0.0</v>
      </c>
      <c r="AD43" s="379" t="s">
        <v>1523</v>
      </c>
      <c r="AE43" s="379">
        <v>0.0</v>
      </c>
      <c r="AF43" s="380"/>
    </row>
    <row r="44">
      <c r="A44" s="381">
        <v>172.0</v>
      </c>
      <c r="B44" s="382"/>
      <c r="C44" s="382" t="s">
        <v>1524</v>
      </c>
      <c r="D44" s="383"/>
      <c r="E44" s="384" t="s">
        <v>1009</v>
      </c>
      <c r="F44" s="385" t="s">
        <v>1525</v>
      </c>
      <c r="G44" s="385" t="s">
        <v>1526</v>
      </c>
      <c r="H44" s="384" t="s">
        <v>1011</v>
      </c>
      <c r="I44" s="386" t="s">
        <v>1279</v>
      </c>
      <c r="J44" s="402" t="s">
        <v>172</v>
      </c>
      <c r="K44" s="384" t="s">
        <v>156</v>
      </c>
      <c r="L44" s="388" t="s">
        <v>1281</v>
      </c>
      <c r="M44" s="385" t="s">
        <v>1527</v>
      </c>
      <c r="N44" s="384" t="s">
        <v>240</v>
      </c>
      <c r="O44" s="384" t="s">
        <v>1013</v>
      </c>
      <c r="P44" s="389" t="s">
        <v>1283</v>
      </c>
      <c r="Q44" s="384" t="s">
        <v>28</v>
      </c>
      <c r="R44" s="390" t="s">
        <v>1284</v>
      </c>
      <c r="S44" s="384" t="s">
        <v>804</v>
      </c>
      <c r="T44" s="391"/>
      <c r="U44" s="391"/>
      <c r="V44" s="391"/>
      <c r="W44" s="384" t="s">
        <v>1014</v>
      </c>
      <c r="X44" s="393"/>
      <c r="Y44" s="394">
        <v>0.0</v>
      </c>
      <c r="Z44" s="379">
        <v>0.0</v>
      </c>
      <c r="AA44" s="395">
        <v>1.0</v>
      </c>
      <c r="AB44" s="379">
        <v>1.0</v>
      </c>
      <c r="AC44" s="379">
        <v>1.0</v>
      </c>
      <c r="AD44" s="379">
        <v>1.0</v>
      </c>
      <c r="AE44" s="379">
        <v>0.0</v>
      </c>
      <c r="AF44" s="380"/>
    </row>
    <row r="45">
      <c r="A45" s="396">
        <v>30.0</v>
      </c>
      <c r="B45" s="397"/>
      <c r="C45" s="421" t="s">
        <v>1528</v>
      </c>
      <c r="D45" s="397">
        <v>23.0</v>
      </c>
      <c r="E45" s="408" t="s">
        <v>234</v>
      </c>
      <c r="F45" s="401" t="s">
        <v>1529</v>
      </c>
      <c r="G45" s="401" t="s">
        <v>1530</v>
      </c>
      <c r="H45" s="408" t="s">
        <v>237</v>
      </c>
      <c r="I45" s="386" t="s">
        <v>1279</v>
      </c>
      <c r="J45" s="402" t="s">
        <v>172</v>
      </c>
      <c r="K45" s="385" t="s">
        <v>1280</v>
      </c>
      <c r="L45" s="403" t="s">
        <v>57</v>
      </c>
      <c r="M45" s="426" t="s">
        <v>1531</v>
      </c>
      <c r="N45" s="403" t="s">
        <v>240</v>
      </c>
      <c r="O45" s="408" t="s">
        <v>251</v>
      </c>
      <c r="P45" s="430" t="s">
        <v>1359</v>
      </c>
      <c r="Q45" s="408" t="s">
        <v>28</v>
      </c>
      <c r="R45" s="423" t="s">
        <v>1360</v>
      </c>
      <c r="S45" s="408" t="s">
        <v>74</v>
      </c>
      <c r="T45" s="399"/>
      <c r="U45" s="399"/>
      <c r="V45" s="399"/>
      <c r="W45" s="385" t="s">
        <v>1532</v>
      </c>
      <c r="X45" s="445" t="s">
        <v>1533</v>
      </c>
      <c r="Y45" s="394">
        <v>1.0</v>
      </c>
      <c r="Z45" s="410"/>
      <c r="AA45" s="411" t="s">
        <v>1444</v>
      </c>
      <c r="AB45" s="379">
        <v>1.0</v>
      </c>
      <c r="AC45" s="379">
        <v>1.0</v>
      </c>
      <c r="AD45" s="379">
        <v>0.0</v>
      </c>
      <c r="AE45" s="379">
        <v>0.0</v>
      </c>
      <c r="AF45" s="380"/>
    </row>
    <row r="46">
      <c r="A46" s="396">
        <v>109.0</v>
      </c>
      <c r="B46" s="397"/>
      <c r="C46" s="398" t="s">
        <v>1534</v>
      </c>
      <c r="D46" s="399"/>
      <c r="E46" s="429" t="s">
        <v>295</v>
      </c>
      <c r="F46" s="405" t="s">
        <v>1535</v>
      </c>
      <c r="G46" s="405" t="s">
        <v>1536</v>
      </c>
      <c r="H46" s="429" t="s">
        <v>297</v>
      </c>
      <c r="I46" s="386" t="s">
        <v>1279</v>
      </c>
      <c r="J46" s="402" t="s">
        <v>172</v>
      </c>
      <c r="K46" s="385" t="s">
        <v>1280</v>
      </c>
      <c r="L46" s="404" t="s">
        <v>57</v>
      </c>
      <c r="M46" s="403" t="s">
        <v>329</v>
      </c>
      <c r="N46" s="403" t="s">
        <v>240</v>
      </c>
      <c r="O46" s="432" t="s">
        <v>298</v>
      </c>
      <c r="P46" s="430" t="s">
        <v>1359</v>
      </c>
      <c r="Q46" s="489" t="s">
        <v>28</v>
      </c>
      <c r="R46" s="423" t="s">
        <v>1360</v>
      </c>
      <c r="S46" s="429" t="s">
        <v>60</v>
      </c>
      <c r="T46" s="399"/>
      <c r="U46" s="399"/>
      <c r="V46" s="399"/>
      <c r="W46" s="409" t="s">
        <v>1537</v>
      </c>
      <c r="X46" s="393"/>
      <c r="Y46" s="394">
        <v>1.0</v>
      </c>
      <c r="Z46" s="379">
        <v>1.0</v>
      </c>
      <c r="AA46" s="411" t="s">
        <v>1293</v>
      </c>
      <c r="AB46" s="379">
        <v>1.0</v>
      </c>
      <c r="AC46" s="379">
        <v>1.0</v>
      </c>
      <c r="AD46" s="379">
        <v>1.0</v>
      </c>
      <c r="AE46" s="379">
        <v>1.0</v>
      </c>
      <c r="AF46" s="380" t="s">
        <v>1538</v>
      </c>
    </row>
    <row r="47">
      <c r="A47" s="396">
        <v>42.0</v>
      </c>
      <c r="B47" s="397"/>
      <c r="C47" s="421" t="s">
        <v>1539</v>
      </c>
      <c r="D47" s="397">
        <v>16.0</v>
      </c>
      <c r="E47" s="408" t="s">
        <v>301</v>
      </c>
      <c r="F47" s="401" t="s">
        <v>1540</v>
      </c>
      <c r="G47" s="401" t="s">
        <v>1541</v>
      </c>
      <c r="H47" s="401" t="s">
        <v>1542</v>
      </c>
      <c r="I47" s="386" t="s">
        <v>1279</v>
      </c>
      <c r="J47" s="402" t="s">
        <v>172</v>
      </c>
      <c r="K47" s="384" t="s">
        <v>156</v>
      </c>
      <c r="L47" s="403" t="s">
        <v>57</v>
      </c>
      <c r="M47" s="426" t="s">
        <v>1543</v>
      </c>
      <c r="N47" s="403" t="s">
        <v>240</v>
      </c>
      <c r="O47" s="408" t="s">
        <v>290</v>
      </c>
      <c r="P47" s="430" t="s">
        <v>1359</v>
      </c>
      <c r="Q47" s="408" t="s">
        <v>28</v>
      </c>
      <c r="R47" s="423" t="s">
        <v>1360</v>
      </c>
      <c r="S47" s="408" t="s">
        <v>291</v>
      </c>
      <c r="T47" s="399"/>
      <c r="U47" s="398" t="s">
        <v>1544</v>
      </c>
      <c r="V47" s="425" t="s">
        <v>1545</v>
      </c>
      <c r="W47" s="385" t="s">
        <v>1546</v>
      </c>
      <c r="X47" s="445" t="s">
        <v>1471</v>
      </c>
      <c r="Y47" s="394">
        <v>1.0</v>
      </c>
      <c r="Z47" s="379">
        <v>1.0</v>
      </c>
      <c r="AA47" s="411" t="s">
        <v>1293</v>
      </c>
      <c r="AB47" s="379">
        <v>1.0</v>
      </c>
      <c r="AC47" s="379">
        <v>1.0</v>
      </c>
      <c r="AD47" s="379">
        <v>1.0</v>
      </c>
      <c r="AE47" s="379">
        <v>0.5</v>
      </c>
      <c r="AF47" s="380"/>
    </row>
    <row r="48">
      <c r="A48" s="396">
        <v>74.0</v>
      </c>
      <c r="B48" s="397"/>
      <c r="C48" s="421" t="s">
        <v>1547</v>
      </c>
      <c r="D48" s="397">
        <v>19.0</v>
      </c>
      <c r="E48" s="408" t="s">
        <v>402</v>
      </c>
      <c r="F48" s="426" t="s">
        <v>1548</v>
      </c>
      <c r="G48" s="426" t="s">
        <v>1549</v>
      </c>
      <c r="H48" s="401" t="s">
        <v>1550</v>
      </c>
      <c r="I48" s="386" t="s">
        <v>1279</v>
      </c>
      <c r="J48" s="402" t="s">
        <v>172</v>
      </c>
      <c r="K48" s="384" t="s">
        <v>156</v>
      </c>
      <c r="L48" s="404" t="s">
        <v>57</v>
      </c>
      <c r="M48" s="403" t="s">
        <v>405</v>
      </c>
      <c r="N48" s="403" t="s">
        <v>240</v>
      </c>
      <c r="O48" s="408" t="s">
        <v>406</v>
      </c>
      <c r="P48" s="389" t="s">
        <v>1283</v>
      </c>
      <c r="Q48" s="446" t="s">
        <v>28</v>
      </c>
      <c r="R48" s="423" t="s">
        <v>1360</v>
      </c>
      <c r="S48" s="408" t="s">
        <v>407</v>
      </c>
      <c r="T48" s="399"/>
      <c r="U48" s="399"/>
      <c r="V48" s="399"/>
      <c r="W48" s="409" t="s">
        <v>1551</v>
      </c>
      <c r="X48" s="445" t="s">
        <v>1552</v>
      </c>
      <c r="Y48" s="394">
        <v>1.0</v>
      </c>
      <c r="Z48" s="410"/>
      <c r="AA48" s="411" t="s">
        <v>1293</v>
      </c>
      <c r="AB48" s="379">
        <v>1.0</v>
      </c>
      <c r="AC48" s="379">
        <v>1.0</v>
      </c>
      <c r="AD48" s="379">
        <v>1.0</v>
      </c>
      <c r="AE48" s="379">
        <v>1.0</v>
      </c>
      <c r="AF48" s="380"/>
    </row>
    <row r="49">
      <c r="A49" s="396">
        <v>96.0</v>
      </c>
      <c r="B49" s="397"/>
      <c r="C49" s="421" t="s">
        <v>1553</v>
      </c>
      <c r="D49" s="397">
        <v>18.0</v>
      </c>
      <c r="E49" s="408" t="s">
        <v>477</v>
      </c>
      <c r="F49" s="426" t="s">
        <v>1554</v>
      </c>
      <c r="G49" s="426" t="s">
        <v>1555</v>
      </c>
      <c r="H49" s="401" t="s">
        <v>1556</v>
      </c>
      <c r="I49" s="386" t="s">
        <v>1279</v>
      </c>
      <c r="J49" s="402" t="s">
        <v>172</v>
      </c>
      <c r="K49" s="469" t="s">
        <v>1557</v>
      </c>
      <c r="L49" s="404" t="s">
        <v>57</v>
      </c>
      <c r="M49" s="403" t="s">
        <v>480</v>
      </c>
      <c r="N49" s="403" t="s">
        <v>240</v>
      </c>
      <c r="O49" s="408" t="s">
        <v>481</v>
      </c>
      <c r="P49" s="430" t="s">
        <v>1359</v>
      </c>
      <c r="Q49" s="408" t="s">
        <v>28</v>
      </c>
      <c r="R49" s="423" t="s">
        <v>1360</v>
      </c>
      <c r="S49" s="408" t="s">
        <v>74</v>
      </c>
      <c r="T49" s="399"/>
      <c r="U49" s="399"/>
      <c r="V49" s="399"/>
      <c r="W49" s="385" t="s">
        <v>1558</v>
      </c>
      <c r="X49" s="445" t="s">
        <v>1471</v>
      </c>
      <c r="Y49" s="394">
        <v>1.0</v>
      </c>
      <c r="Z49" s="410"/>
      <c r="AA49" s="411" t="s">
        <v>1293</v>
      </c>
      <c r="AB49" s="379">
        <v>1.0</v>
      </c>
      <c r="AC49" s="379">
        <v>1.0</v>
      </c>
      <c r="AD49" s="379">
        <v>1.0</v>
      </c>
      <c r="AE49" s="379">
        <v>0.0</v>
      </c>
      <c r="AF49" s="380"/>
    </row>
    <row r="50">
      <c r="A50" s="396"/>
      <c r="B50" s="397"/>
      <c r="C50" s="421"/>
      <c r="D50" s="397"/>
      <c r="E50" s="401" t="s">
        <v>1559</v>
      </c>
      <c r="F50" s="401" t="s">
        <v>1560</v>
      </c>
      <c r="G50" s="401"/>
      <c r="H50" s="401" t="s">
        <v>1561</v>
      </c>
      <c r="I50" s="386" t="s">
        <v>1279</v>
      </c>
      <c r="J50" s="387" t="s">
        <v>172</v>
      </c>
      <c r="K50" s="385" t="s">
        <v>156</v>
      </c>
      <c r="L50" s="426" t="s">
        <v>57</v>
      </c>
      <c r="M50" s="426"/>
      <c r="N50" s="426" t="s">
        <v>240</v>
      </c>
      <c r="O50" s="401" t="s">
        <v>1562</v>
      </c>
      <c r="P50" s="387" t="s">
        <v>1359</v>
      </c>
      <c r="Q50" s="408"/>
      <c r="R50" s="423"/>
      <c r="S50" s="401" t="s">
        <v>1563</v>
      </c>
      <c r="T50" s="399"/>
      <c r="U50" s="398" t="s">
        <v>1544</v>
      </c>
      <c r="V50" s="425" t="s">
        <v>1564</v>
      </c>
      <c r="W50" s="409"/>
      <c r="X50" s="417" t="s">
        <v>1565</v>
      </c>
      <c r="Y50" s="394"/>
      <c r="Z50" s="410"/>
      <c r="AA50" s="411"/>
      <c r="AB50" s="379"/>
      <c r="AC50" s="379"/>
      <c r="AD50" s="380"/>
      <c r="AE50" s="380"/>
      <c r="AF50" s="380"/>
    </row>
    <row r="51">
      <c r="A51" s="396">
        <v>31.0</v>
      </c>
      <c r="B51" s="397"/>
      <c r="C51" s="421" t="s">
        <v>1566</v>
      </c>
      <c r="D51" s="397">
        <v>17.0</v>
      </c>
      <c r="E51" s="408" t="s">
        <v>257</v>
      </c>
      <c r="F51" s="401" t="s">
        <v>1567</v>
      </c>
      <c r="G51" s="401" t="s">
        <v>1568</v>
      </c>
      <c r="H51" s="408" t="s">
        <v>259</v>
      </c>
      <c r="I51" s="386" t="s">
        <v>1279</v>
      </c>
      <c r="J51" s="387" t="s">
        <v>1346</v>
      </c>
      <c r="K51" s="385" t="s">
        <v>1280</v>
      </c>
      <c r="L51" s="403" t="s">
        <v>57</v>
      </c>
      <c r="M51" s="426" t="s">
        <v>1569</v>
      </c>
      <c r="N51" s="403" t="s">
        <v>240</v>
      </c>
      <c r="O51" s="408" t="s">
        <v>260</v>
      </c>
      <c r="P51" s="389" t="s">
        <v>1283</v>
      </c>
      <c r="Q51" s="408" t="s">
        <v>28</v>
      </c>
      <c r="R51" s="423" t="s">
        <v>1367</v>
      </c>
      <c r="S51" s="408" t="s">
        <v>74</v>
      </c>
      <c r="T51" s="399"/>
      <c r="U51" s="399"/>
      <c r="V51" s="399"/>
      <c r="W51" s="409" t="s">
        <v>1570</v>
      </c>
      <c r="X51" s="417" t="s">
        <v>1571</v>
      </c>
      <c r="Y51" s="394">
        <v>1.0</v>
      </c>
      <c r="Z51" s="410"/>
      <c r="AA51" s="411" t="s">
        <v>1444</v>
      </c>
      <c r="AB51" s="379">
        <v>0.0</v>
      </c>
      <c r="AC51" s="379">
        <v>1.0</v>
      </c>
      <c r="AD51" s="380" t="s">
        <v>1572</v>
      </c>
      <c r="AE51" s="380">
        <v>0.0</v>
      </c>
      <c r="AF51" s="380"/>
    </row>
    <row r="52">
      <c r="A52" s="396">
        <v>35.0</v>
      </c>
      <c r="B52" s="397"/>
      <c r="C52" s="421" t="s">
        <v>1573</v>
      </c>
      <c r="D52" s="397">
        <v>24.0</v>
      </c>
      <c r="E52" s="408" t="s">
        <v>262</v>
      </c>
      <c r="F52" s="401" t="s">
        <v>1574</v>
      </c>
      <c r="G52" s="401" t="s">
        <v>1575</v>
      </c>
      <c r="H52" s="401" t="s">
        <v>1576</v>
      </c>
      <c r="I52" s="386" t="s">
        <v>1279</v>
      </c>
      <c r="J52" s="387" t="s">
        <v>1346</v>
      </c>
      <c r="K52" s="385" t="s">
        <v>1280</v>
      </c>
      <c r="L52" s="403" t="s">
        <v>57</v>
      </c>
      <c r="M52" s="403" t="s">
        <v>280</v>
      </c>
      <c r="N52" s="403" t="s">
        <v>240</v>
      </c>
      <c r="O52" s="408" t="s">
        <v>265</v>
      </c>
      <c r="P52" s="389" t="s">
        <v>1283</v>
      </c>
      <c r="Q52" s="408" t="s">
        <v>28</v>
      </c>
      <c r="R52" s="423" t="s">
        <v>1367</v>
      </c>
      <c r="S52" s="408" t="s">
        <v>74</v>
      </c>
      <c r="T52" s="399"/>
      <c r="U52" s="399"/>
      <c r="V52" s="399"/>
      <c r="W52" s="409" t="s">
        <v>1577</v>
      </c>
      <c r="X52" s="393"/>
      <c r="Y52" s="394">
        <v>1.0</v>
      </c>
      <c r="Z52" s="410"/>
      <c r="AA52" s="411" t="s">
        <v>1444</v>
      </c>
      <c r="AB52" s="379">
        <v>1.0</v>
      </c>
      <c r="AC52" s="379">
        <v>1.0</v>
      </c>
      <c r="AD52" s="379">
        <v>1.0</v>
      </c>
      <c r="AE52" s="379">
        <v>0.5</v>
      </c>
      <c r="AF52" s="380" t="s">
        <v>1578</v>
      </c>
    </row>
    <row r="53">
      <c r="A53" s="396">
        <v>38.0</v>
      </c>
      <c r="B53" s="397"/>
      <c r="C53" s="421" t="s">
        <v>1579</v>
      </c>
      <c r="D53" s="397">
        <v>6.0</v>
      </c>
      <c r="E53" s="408" t="s">
        <v>316</v>
      </c>
      <c r="F53" s="426" t="s">
        <v>1580</v>
      </c>
      <c r="G53" s="426" t="s">
        <v>1581</v>
      </c>
      <c r="H53" s="408" t="s">
        <v>279</v>
      </c>
      <c r="I53" s="386" t="s">
        <v>1279</v>
      </c>
      <c r="J53" s="387" t="s">
        <v>1346</v>
      </c>
      <c r="K53" s="384" t="s">
        <v>156</v>
      </c>
      <c r="L53" s="403" t="s">
        <v>57</v>
      </c>
      <c r="M53" s="403" t="s">
        <v>318</v>
      </c>
      <c r="N53" s="403" t="s">
        <v>240</v>
      </c>
      <c r="O53" s="408" t="s">
        <v>281</v>
      </c>
      <c r="P53" s="389" t="s">
        <v>1283</v>
      </c>
      <c r="Q53" s="408" t="s">
        <v>28</v>
      </c>
      <c r="R53" s="423" t="s">
        <v>1367</v>
      </c>
      <c r="S53" s="408" t="s">
        <v>115</v>
      </c>
      <c r="T53" s="399"/>
      <c r="U53" s="399"/>
      <c r="V53" s="399"/>
      <c r="W53" s="385" t="s">
        <v>1582</v>
      </c>
      <c r="X53" s="393"/>
      <c r="Y53" s="394">
        <v>1.0</v>
      </c>
      <c r="Z53" s="379">
        <v>1.0</v>
      </c>
      <c r="AA53" s="411" t="s">
        <v>1293</v>
      </c>
      <c r="AB53" s="379">
        <v>1.0</v>
      </c>
      <c r="AC53" s="379">
        <v>1.0</v>
      </c>
      <c r="AD53" s="379">
        <v>1.0</v>
      </c>
      <c r="AE53" s="379">
        <v>1.0</v>
      </c>
      <c r="AF53" s="380"/>
    </row>
    <row r="54">
      <c r="A54" s="396" t="s">
        <v>344</v>
      </c>
      <c r="B54" s="397"/>
      <c r="C54" s="398" t="s">
        <v>1583</v>
      </c>
      <c r="D54" s="399"/>
      <c r="E54" s="408" t="s">
        <v>345</v>
      </c>
      <c r="F54" s="401" t="s">
        <v>1584</v>
      </c>
      <c r="G54" s="401" t="s">
        <v>1585</v>
      </c>
      <c r="H54" s="401" t="s">
        <v>1586</v>
      </c>
      <c r="I54" s="386" t="s">
        <v>1279</v>
      </c>
      <c r="J54" s="387" t="s">
        <v>1346</v>
      </c>
      <c r="K54" s="385" t="s">
        <v>1280</v>
      </c>
      <c r="L54" s="403" t="s">
        <v>57</v>
      </c>
      <c r="M54" s="403" t="s">
        <v>369</v>
      </c>
      <c r="N54" s="403" t="s">
        <v>240</v>
      </c>
      <c r="O54" s="408" t="s">
        <v>348</v>
      </c>
      <c r="P54" s="389" t="s">
        <v>1283</v>
      </c>
      <c r="Q54" s="408" t="s">
        <v>89</v>
      </c>
      <c r="R54" s="423" t="s">
        <v>1367</v>
      </c>
      <c r="S54" s="408" t="s">
        <v>372</v>
      </c>
      <c r="T54" s="399"/>
      <c r="U54" s="399"/>
      <c r="V54" s="399"/>
      <c r="W54" s="409" t="s">
        <v>1587</v>
      </c>
      <c r="X54" s="393"/>
      <c r="Y54" s="394">
        <v>1.0</v>
      </c>
      <c r="Z54" s="410"/>
      <c r="AA54" s="411" t="s">
        <v>1293</v>
      </c>
      <c r="AB54" s="379">
        <v>1.0</v>
      </c>
      <c r="AC54" s="379">
        <v>1.0</v>
      </c>
      <c r="AD54" s="379">
        <v>1.0</v>
      </c>
      <c r="AE54" s="379">
        <v>1.0</v>
      </c>
      <c r="AF54" s="380"/>
    </row>
    <row r="55">
      <c r="A55" s="396">
        <v>60.0</v>
      </c>
      <c r="B55" s="397"/>
      <c r="C55" s="421" t="s">
        <v>1588</v>
      </c>
      <c r="D55" s="397">
        <v>46.0</v>
      </c>
      <c r="E55" s="408" t="s">
        <v>389</v>
      </c>
      <c r="F55" s="426" t="s">
        <v>1589</v>
      </c>
      <c r="G55" s="426" t="s">
        <v>1590</v>
      </c>
      <c r="H55" s="401" t="s">
        <v>1591</v>
      </c>
      <c r="I55" s="386" t="s">
        <v>1279</v>
      </c>
      <c r="J55" s="402" t="s">
        <v>172</v>
      </c>
      <c r="K55" s="384" t="s">
        <v>156</v>
      </c>
      <c r="L55" s="404" t="s">
        <v>57</v>
      </c>
      <c r="M55" s="403" t="s">
        <v>400</v>
      </c>
      <c r="N55" s="403" t="s">
        <v>240</v>
      </c>
      <c r="O55" s="408" t="s">
        <v>377</v>
      </c>
      <c r="P55" s="389" t="s">
        <v>1283</v>
      </c>
      <c r="Q55" s="408" t="s">
        <v>89</v>
      </c>
      <c r="R55" s="423" t="s">
        <v>1367</v>
      </c>
      <c r="S55" s="408" t="s">
        <v>115</v>
      </c>
      <c r="T55" s="399"/>
      <c r="U55" s="399"/>
      <c r="V55" s="399"/>
      <c r="W55" s="469" t="s">
        <v>1592</v>
      </c>
      <c r="X55" s="445" t="s">
        <v>1593</v>
      </c>
      <c r="Y55" s="394">
        <v>1.0</v>
      </c>
      <c r="Z55" s="410"/>
      <c r="AA55" s="411" t="s">
        <v>1444</v>
      </c>
      <c r="AB55" s="379">
        <v>0.0</v>
      </c>
      <c r="AC55" s="410"/>
      <c r="AD55" s="379">
        <v>0.0</v>
      </c>
      <c r="AE55" s="379">
        <v>0.0</v>
      </c>
      <c r="AF55" s="380"/>
    </row>
    <row r="56">
      <c r="A56" s="396">
        <v>71.0</v>
      </c>
      <c r="B56" s="397"/>
      <c r="C56" s="421" t="s">
        <v>1594</v>
      </c>
      <c r="D56" s="397">
        <v>48.0</v>
      </c>
      <c r="E56" s="408" t="s">
        <v>416</v>
      </c>
      <c r="F56" s="490" t="s">
        <v>1595</v>
      </c>
      <c r="G56" s="490" t="s">
        <v>1596</v>
      </c>
      <c r="H56" s="426" t="s">
        <v>1597</v>
      </c>
      <c r="I56" s="386" t="s">
        <v>1279</v>
      </c>
      <c r="J56" s="402" t="s">
        <v>172</v>
      </c>
      <c r="K56" s="385" t="s">
        <v>1280</v>
      </c>
      <c r="L56" s="404" t="s">
        <v>57</v>
      </c>
      <c r="M56" s="403" t="s">
        <v>420</v>
      </c>
      <c r="N56" s="403" t="s">
        <v>240</v>
      </c>
      <c r="O56" s="408" t="s">
        <v>412</v>
      </c>
      <c r="P56" s="389" t="s">
        <v>1283</v>
      </c>
      <c r="Q56" s="408" t="s">
        <v>89</v>
      </c>
      <c r="R56" s="423" t="s">
        <v>1367</v>
      </c>
      <c r="S56" s="408" t="s">
        <v>74</v>
      </c>
      <c r="T56" s="399"/>
      <c r="U56" s="399"/>
      <c r="V56" s="399"/>
      <c r="W56" s="409" t="s">
        <v>1598</v>
      </c>
      <c r="X56" s="445"/>
      <c r="Y56" s="394">
        <v>1.0</v>
      </c>
      <c r="Z56" s="410"/>
      <c r="AA56" s="428" t="s">
        <v>1444</v>
      </c>
      <c r="AB56" s="379">
        <v>1.0</v>
      </c>
      <c r="AC56" s="379">
        <v>1.0</v>
      </c>
      <c r="AD56" s="379">
        <v>1.0</v>
      </c>
      <c r="AE56" s="379">
        <v>1.0</v>
      </c>
      <c r="AF56" s="380"/>
    </row>
    <row r="57">
      <c r="A57" s="396">
        <v>55.0</v>
      </c>
      <c r="B57" s="397"/>
      <c r="C57" s="421" t="s">
        <v>1599</v>
      </c>
      <c r="D57" s="397">
        <v>5.0</v>
      </c>
      <c r="E57" s="408" t="s">
        <v>350</v>
      </c>
      <c r="F57" s="401" t="s">
        <v>1600</v>
      </c>
      <c r="G57" s="401" t="s">
        <v>1601</v>
      </c>
      <c r="H57" s="408" t="s">
        <v>352</v>
      </c>
      <c r="I57" s="386" t="s">
        <v>1279</v>
      </c>
      <c r="J57" s="387" t="s">
        <v>1346</v>
      </c>
      <c r="K57" s="385" t="s">
        <v>1280</v>
      </c>
      <c r="L57" s="404" t="s">
        <v>57</v>
      </c>
      <c r="M57" s="403" t="s">
        <v>425</v>
      </c>
      <c r="N57" s="403" t="s">
        <v>240</v>
      </c>
      <c r="O57" s="408" t="s">
        <v>353</v>
      </c>
      <c r="P57" s="389" t="s">
        <v>1283</v>
      </c>
      <c r="Q57" s="408" t="s">
        <v>89</v>
      </c>
      <c r="R57" s="423" t="s">
        <v>1367</v>
      </c>
      <c r="S57" s="408" t="s">
        <v>372</v>
      </c>
      <c r="T57" s="399"/>
      <c r="U57" s="399"/>
      <c r="V57" s="399"/>
      <c r="W57" s="409" t="s">
        <v>1602</v>
      </c>
      <c r="X57" s="393"/>
      <c r="Y57" s="394">
        <v>1.0</v>
      </c>
      <c r="Z57" s="410"/>
      <c r="AA57" s="411" t="s">
        <v>1293</v>
      </c>
      <c r="AB57" s="379">
        <v>1.0</v>
      </c>
      <c r="AC57" s="379">
        <v>1.0</v>
      </c>
      <c r="AD57" s="379">
        <v>1.0</v>
      </c>
      <c r="AE57" s="379">
        <v>1.0</v>
      </c>
      <c r="AF57" s="380"/>
    </row>
    <row r="58">
      <c r="A58" s="396">
        <v>80.0</v>
      </c>
      <c r="B58" s="397"/>
      <c r="C58" s="421" t="s">
        <v>1603</v>
      </c>
      <c r="D58" s="397">
        <v>35.0</v>
      </c>
      <c r="E58" s="408" t="s">
        <v>426</v>
      </c>
      <c r="F58" s="401" t="s">
        <v>1604</v>
      </c>
      <c r="G58" s="401" t="s">
        <v>1605</v>
      </c>
      <c r="H58" s="408" t="s">
        <v>428</v>
      </c>
      <c r="I58" s="386" t="s">
        <v>1279</v>
      </c>
      <c r="J58" s="387" t="s">
        <v>1346</v>
      </c>
      <c r="K58" s="385" t="s">
        <v>156</v>
      </c>
      <c r="L58" s="404" t="s">
        <v>57</v>
      </c>
      <c r="M58" s="403" t="s">
        <v>429</v>
      </c>
      <c r="N58" s="403" t="s">
        <v>240</v>
      </c>
      <c r="O58" s="408" t="s">
        <v>430</v>
      </c>
      <c r="P58" s="389" t="s">
        <v>1283</v>
      </c>
      <c r="Q58" s="408" t="s">
        <v>28</v>
      </c>
      <c r="R58" s="423" t="s">
        <v>1367</v>
      </c>
      <c r="S58" s="408" t="s">
        <v>115</v>
      </c>
      <c r="T58" s="408" t="s">
        <v>431</v>
      </c>
      <c r="U58" s="399"/>
      <c r="V58" s="399"/>
      <c r="W58" s="385" t="s">
        <v>1606</v>
      </c>
      <c r="X58" s="417" t="s">
        <v>1607</v>
      </c>
      <c r="Y58" s="394">
        <v>1.0</v>
      </c>
      <c r="Z58" s="410"/>
      <c r="AA58" s="411" t="s">
        <v>1293</v>
      </c>
      <c r="AB58" s="379">
        <v>1.0</v>
      </c>
      <c r="AC58" s="379">
        <v>1.0</v>
      </c>
      <c r="AD58" s="379">
        <v>1.0</v>
      </c>
      <c r="AE58" s="379">
        <v>1.0</v>
      </c>
      <c r="AF58" s="380"/>
    </row>
    <row r="59">
      <c r="A59" s="396">
        <v>98.0</v>
      </c>
      <c r="B59" s="397"/>
      <c r="C59" s="421" t="s">
        <v>1608</v>
      </c>
      <c r="D59" s="397">
        <v>11.0</v>
      </c>
      <c r="E59" s="408" t="s">
        <v>437</v>
      </c>
      <c r="F59" s="401" t="s">
        <v>1609</v>
      </c>
      <c r="G59" s="401" t="s">
        <v>1610</v>
      </c>
      <c r="H59" s="403" t="s">
        <v>439</v>
      </c>
      <c r="I59" s="386" t="s">
        <v>1279</v>
      </c>
      <c r="J59" s="402" t="s">
        <v>172</v>
      </c>
      <c r="K59" s="385" t="s">
        <v>1280</v>
      </c>
      <c r="L59" s="404" t="s">
        <v>57</v>
      </c>
      <c r="M59" s="426" t="s">
        <v>1611</v>
      </c>
      <c r="N59" s="403" t="s">
        <v>240</v>
      </c>
      <c r="O59" s="404" t="s">
        <v>441</v>
      </c>
      <c r="P59" s="387" t="s">
        <v>1612</v>
      </c>
      <c r="Q59" s="408" t="s">
        <v>28</v>
      </c>
      <c r="R59" s="423" t="s">
        <v>1367</v>
      </c>
      <c r="S59" s="408" t="s">
        <v>115</v>
      </c>
      <c r="T59" s="399"/>
      <c r="U59" s="399"/>
      <c r="V59" s="399"/>
      <c r="W59" s="385" t="s">
        <v>1613</v>
      </c>
      <c r="X59" s="393"/>
      <c r="Y59" s="394">
        <v>1.0</v>
      </c>
      <c r="Z59" s="410"/>
      <c r="AA59" s="428" t="s">
        <v>1293</v>
      </c>
      <c r="AB59" s="379">
        <v>1.0</v>
      </c>
      <c r="AC59" s="379">
        <v>1.0</v>
      </c>
      <c r="AD59" s="379">
        <v>1.0</v>
      </c>
      <c r="AE59" s="379">
        <v>1.0</v>
      </c>
      <c r="AF59" s="380"/>
    </row>
    <row r="60">
      <c r="A60" s="396">
        <v>97.0</v>
      </c>
      <c r="B60" s="397"/>
      <c r="C60" s="398" t="s">
        <v>1614</v>
      </c>
      <c r="D60" s="399"/>
      <c r="E60" s="408" t="s">
        <v>483</v>
      </c>
      <c r="F60" s="401" t="s">
        <v>1615</v>
      </c>
      <c r="G60" s="401" t="s">
        <v>1616</v>
      </c>
      <c r="H60" s="401" t="s">
        <v>449</v>
      </c>
      <c r="I60" s="386" t="s">
        <v>1279</v>
      </c>
      <c r="J60" s="402" t="s">
        <v>172</v>
      </c>
      <c r="K60" s="469" t="s">
        <v>1280</v>
      </c>
      <c r="L60" s="404" t="s">
        <v>57</v>
      </c>
      <c r="M60" s="403" t="s">
        <v>485</v>
      </c>
      <c r="N60" s="403" t="s">
        <v>240</v>
      </c>
      <c r="O60" s="408" t="s">
        <v>486</v>
      </c>
      <c r="P60" s="389" t="s">
        <v>1283</v>
      </c>
      <c r="Q60" s="408" t="s">
        <v>28</v>
      </c>
      <c r="R60" s="423" t="s">
        <v>1367</v>
      </c>
      <c r="S60" s="408" t="s">
        <v>115</v>
      </c>
      <c r="T60" s="399"/>
      <c r="U60" s="399"/>
      <c r="V60" s="399"/>
      <c r="W60" s="385" t="s">
        <v>1617</v>
      </c>
      <c r="X60" s="445"/>
      <c r="Y60" s="394">
        <v>1.0</v>
      </c>
      <c r="Z60" s="410"/>
      <c r="AA60" s="411" t="s">
        <v>1444</v>
      </c>
      <c r="AB60" s="379">
        <v>1.0</v>
      </c>
      <c r="AC60" s="379">
        <v>1.0</v>
      </c>
      <c r="AD60" s="379">
        <v>1.0</v>
      </c>
      <c r="AE60" s="379">
        <v>1.0</v>
      </c>
      <c r="AF60" s="380"/>
    </row>
    <row r="61">
      <c r="A61" s="396">
        <v>104.0</v>
      </c>
      <c r="B61" s="397"/>
      <c r="C61" s="421" t="s">
        <v>1618</v>
      </c>
      <c r="D61" s="397">
        <v>8.0</v>
      </c>
      <c r="E61" s="408" t="s">
        <v>488</v>
      </c>
      <c r="F61" s="401" t="s">
        <v>1619</v>
      </c>
      <c r="G61" s="401" t="s">
        <v>1620</v>
      </c>
      <c r="H61" s="408" t="s">
        <v>489</v>
      </c>
      <c r="I61" s="386" t="s">
        <v>1279</v>
      </c>
      <c r="J61" s="402" t="s">
        <v>172</v>
      </c>
      <c r="K61" s="469" t="s">
        <v>1280</v>
      </c>
      <c r="L61" s="404" t="s">
        <v>57</v>
      </c>
      <c r="M61" s="403" t="s">
        <v>490</v>
      </c>
      <c r="N61" s="403" t="s">
        <v>240</v>
      </c>
      <c r="O61" s="408" t="s">
        <v>491</v>
      </c>
      <c r="P61" s="389" t="s">
        <v>1283</v>
      </c>
      <c r="Q61" s="408" t="s">
        <v>28</v>
      </c>
      <c r="R61" s="423" t="s">
        <v>1367</v>
      </c>
      <c r="S61" s="408" t="s">
        <v>115</v>
      </c>
      <c r="T61" s="399"/>
      <c r="U61" s="399"/>
      <c r="V61" s="399"/>
      <c r="W61" s="491" t="s">
        <v>1621</v>
      </c>
      <c r="X61" s="445"/>
      <c r="Y61" s="394">
        <v>1.0</v>
      </c>
      <c r="Z61" s="410"/>
      <c r="AA61" s="411" t="s">
        <v>1444</v>
      </c>
      <c r="AB61" s="379">
        <v>1.0</v>
      </c>
      <c r="AC61" s="379">
        <v>1.0</v>
      </c>
      <c r="AD61" s="379">
        <v>1.0</v>
      </c>
      <c r="AE61" s="379">
        <v>1.0</v>
      </c>
      <c r="AF61" s="380"/>
    </row>
    <row r="62">
      <c r="A62" s="381">
        <v>183.0</v>
      </c>
      <c r="B62" s="382"/>
      <c r="C62" s="382" t="s">
        <v>1622</v>
      </c>
      <c r="D62" s="383"/>
      <c r="E62" s="382" t="s">
        <v>1623</v>
      </c>
      <c r="F62" s="409" t="s">
        <v>1624</v>
      </c>
      <c r="G62" s="382" t="s">
        <v>1625</v>
      </c>
      <c r="H62" s="409" t="s">
        <v>1626</v>
      </c>
      <c r="I62" s="386" t="s">
        <v>1279</v>
      </c>
      <c r="J62" s="402" t="s">
        <v>172</v>
      </c>
      <c r="K62" s="385" t="s">
        <v>1280</v>
      </c>
      <c r="L62" s="414" t="s">
        <v>57</v>
      </c>
      <c r="M62" s="409" t="s">
        <v>1627</v>
      </c>
      <c r="N62" s="382" t="s">
        <v>240</v>
      </c>
      <c r="O62" s="409" t="s">
        <v>1628</v>
      </c>
      <c r="P62" s="424" t="s">
        <v>1302</v>
      </c>
      <c r="Q62" s="382" t="s">
        <v>89</v>
      </c>
      <c r="R62" s="416" t="s">
        <v>1367</v>
      </c>
      <c r="S62" s="382" t="s">
        <v>30</v>
      </c>
      <c r="T62" s="383"/>
      <c r="U62" s="383"/>
      <c r="V62" s="383"/>
      <c r="W62" s="409" t="s">
        <v>1629</v>
      </c>
      <c r="X62" s="417"/>
      <c r="Y62" s="394">
        <v>1.0</v>
      </c>
      <c r="Z62" s="410"/>
      <c r="AA62" s="418">
        <v>1.0</v>
      </c>
      <c r="AB62" s="379">
        <v>1.0</v>
      </c>
      <c r="AC62" s="379">
        <v>1.0</v>
      </c>
      <c r="AD62" s="379">
        <v>1.0</v>
      </c>
      <c r="AE62" s="379">
        <v>1.0</v>
      </c>
      <c r="AF62" s="380"/>
    </row>
    <row r="63">
      <c r="A63" s="396">
        <v>49.0</v>
      </c>
      <c r="B63" s="397"/>
      <c r="C63" s="421" t="s">
        <v>1630</v>
      </c>
      <c r="D63" s="397">
        <v>28.0</v>
      </c>
      <c r="E63" s="408" t="s">
        <v>306</v>
      </c>
      <c r="F63" s="401" t="s">
        <v>1631</v>
      </c>
      <c r="G63" s="401" t="s">
        <v>1632</v>
      </c>
      <c r="H63" s="408" t="s">
        <v>335</v>
      </c>
      <c r="I63" s="386" t="s">
        <v>1279</v>
      </c>
      <c r="J63" s="402" t="s">
        <v>172</v>
      </c>
      <c r="K63" s="384" t="s">
        <v>156</v>
      </c>
      <c r="L63" s="403" t="s">
        <v>57</v>
      </c>
      <c r="M63" s="403" t="s">
        <v>336</v>
      </c>
      <c r="N63" s="403" t="s">
        <v>240</v>
      </c>
      <c r="O63" s="408" t="s">
        <v>290</v>
      </c>
      <c r="P63" s="427" t="s">
        <v>1347</v>
      </c>
      <c r="Q63" s="408" t="s">
        <v>28</v>
      </c>
      <c r="R63" s="423" t="s">
        <v>1415</v>
      </c>
      <c r="S63" s="408" t="s">
        <v>74</v>
      </c>
      <c r="T63" s="399"/>
      <c r="U63" s="399"/>
      <c r="V63" s="399"/>
      <c r="W63" s="492" t="s">
        <v>1633</v>
      </c>
      <c r="X63" s="445" t="s">
        <v>1634</v>
      </c>
      <c r="Y63" s="394">
        <v>0.5</v>
      </c>
      <c r="Z63" s="410"/>
      <c r="AA63" s="411" t="s">
        <v>1293</v>
      </c>
      <c r="AB63" s="379">
        <v>1.0</v>
      </c>
      <c r="AC63" s="379">
        <v>1.0</v>
      </c>
      <c r="AD63" s="379">
        <v>1.0</v>
      </c>
      <c r="AE63" s="379">
        <v>0.5</v>
      </c>
      <c r="AF63" s="380"/>
    </row>
    <row r="64">
      <c r="A64" s="396">
        <v>53.0</v>
      </c>
      <c r="B64" s="397"/>
      <c r="C64" s="421" t="s">
        <v>1635</v>
      </c>
      <c r="D64" s="397">
        <v>4.0</v>
      </c>
      <c r="E64" s="408" t="s">
        <v>373</v>
      </c>
      <c r="F64" s="493" t="s">
        <v>1636</v>
      </c>
      <c r="G64" s="493" t="s">
        <v>1637</v>
      </c>
      <c r="H64" s="408" t="s">
        <v>341</v>
      </c>
      <c r="I64" s="386" t="s">
        <v>1279</v>
      </c>
      <c r="J64" s="402" t="s">
        <v>172</v>
      </c>
      <c r="K64" s="385" t="s">
        <v>1280</v>
      </c>
      <c r="L64" s="403" t="s">
        <v>57</v>
      </c>
      <c r="M64" s="403" t="s">
        <v>374</v>
      </c>
      <c r="N64" s="403" t="s">
        <v>240</v>
      </c>
      <c r="O64" s="408" t="s">
        <v>342</v>
      </c>
      <c r="P64" s="389" t="s">
        <v>1283</v>
      </c>
      <c r="Q64" s="446" t="s">
        <v>28</v>
      </c>
      <c r="R64" s="423" t="s">
        <v>1415</v>
      </c>
      <c r="S64" s="408" t="s">
        <v>372</v>
      </c>
      <c r="T64" s="399"/>
      <c r="U64" s="399"/>
      <c r="V64" s="399"/>
      <c r="W64" s="494" t="s">
        <v>1638</v>
      </c>
      <c r="X64" s="393"/>
      <c r="Y64" s="394">
        <v>1.0</v>
      </c>
      <c r="Z64" s="410"/>
      <c r="AA64" s="411" t="s">
        <v>1293</v>
      </c>
      <c r="AB64" s="379">
        <v>1.0</v>
      </c>
      <c r="AC64" s="379">
        <v>1.0</v>
      </c>
      <c r="AD64" s="379">
        <v>1.0</v>
      </c>
      <c r="AE64" s="379">
        <v>1.0</v>
      </c>
      <c r="AF64" s="380"/>
    </row>
    <row r="65">
      <c r="A65" s="396">
        <v>56.0</v>
      </c>
      <c r="B65" s="397"/>
      <c r="C65" s="421" t="s">
        <v>1639</v>
      </c>
      <c r="D65" s="397">
        <v>20.0</v>
      </c>
      <c r="E65" s="408" t="s">
        <v>375</v>
      </c>
      <c r="F65" s="409" t="s">
        <v>1640</v>
      </c>
      <c r="G65" s="409" t="s">
        <v>1641</v>
      </c>
      <c r="H65" s="408" t="s">
        <v>378</v>
      </c>
      <c r="I65" s="412" t="s">
        <v>1425</v>
      </c>
      <c r="J65" s="402" t="s">
        <v>172</v>
      </c>
      <c r="K65" s="385" t="s">
        <v>156</v>
      </c>
      <c r="L65" s="404" t="s">
        <v>57</v>
      </c>
      <c r="M65" s="426" t="s">
        <v>1642</v>
      </c>
      <c r="N65" s="403" t="s">
        <v>240</v>
      </c>
      <c r="O65" s="401" t="s">
        <v>1643</v>
      </c>
      <c r="P65" s="387" t="s">
        <v>1612</v>
      </c>
      <c r="Q65" s="446" t="s">
        <v>28</v>
      </c>
      <c r="R65" s="423" t="s">
        <v>1415</v>
      </c>
      <c r="S65" s="408" t="s">
        <v>74</v>
      </c>
      <c r="T65" s="408" t="s">
        <v>361</v>
      </c>
      <c r="U65" s="399"/>
      <c r="V65" s="399"/>
      <c r="W65" s="409" t="s">
        <v>1644</v>
      </c>
      <c r="X65" s="393"/>
      <c r="Y65" s="394">
        <v>1.0</v>
      </c>
      <c r="Z65" s="379">
        <v>0.0</v>
      </c>
      <c r="AA65" s="411" t="s">
        <v>1444</v>
      </c>
      <c r="AB65" s="379">
        <v>0.0</v>
      </c>
      <c r="AC65" s="379">
        <v>0.0</v>
      </c>
      <c r="AD65" s="379">
        <v>0.5</v>
      </c>
      <c r="AE65" s="379">
        <v>0.0</v>
      </c>
      <c r="AF65" s="380"/>
    </row>
    <row r="66">
      <c r="A66" s="396">
        <v>64.0</v>
      </c>
      <c r="B66" s="397"/>
      <c r="C66" s="421" t="s">
        <v>1645</v>
      </c>
      <c r="D66" s="397">
        <v>26.0</v>
      </c>
      <c r="E66" s="408" t="s">
        <v>383</v>
      </c>
      <c r="F66" s="426" t="s">
        <v>1646</v>
      </c>
      <c r="G66" s="426" t="s">
        <v>1647</v>
      </c>
      <c r="H66" s="401" t="s">
        <v>1648</v>
      </c>
      <c r="I66" s="386" t="s">
        <v>1279</v>
      </c>
      <c r="J66" s="402" t="s">
        <v>172</v>
      </c>
      <c r="K66" s="384" t="s">
        <v>156</v>
      </c>
      <c r="L66" s="404" t="s">
        <v>57</v>
      </c>
      <c r="M66" s="426" t="s">
        <v>1649</v>
      </c>
      <c r="N66" s="403" t="s">
        <v>240</v>
      </c>
      <c r="O66" s="408" t="s">
        <v>394</v>
      </c>
      <c r="P66" s="387" t="s">
        <v>1612</v>
      </c>
      <c r="Q66" s="408" t="s">
        <v>28</v>
      </c>
      <c r="R66" s="423" t="s">
        <v>1415</v>
      </c>
      <c r="S66" s="408" t="s">
        <v>74</v>
      </c>
      <c r="T66" s="399"/>
      <c r="U66" s="399"/>
      <c r="V66" s="399"/>
      <c r="W66" s="495" t="s">
        <v>1650</v>
      </c>
      <c r="X66" s="393"/>
      <c r="Y66" s="394">
        <v>0.5</v>
      </c>
      <c r="Z66" s="379">
        <v>0.0</v>
      </c>
      <c r="AA66" s="411" t="s">
        <v>1444</v>
      </c>
      <c r="AB66" s="379">
        <v>0.0</v>
      </c>
      <c r="AC66" s="379">
        <v>0.0</v>
      </c>
      <c r="AD66" s="379">
        <v>0.5</v>
      </c>
      <c r="AE66" s="379">
        <v>0.0</v>
      </c>
      <c r="AF66" s="380"/>
    </row>
    <row r="67">
      <c r="A67" s="396">
        <v>102.0</v>
      </c>
      <c r="B67" s="397"/>
      <c r="C67" s="421" t="s">
        <v>1651</v>
      </c>
      <c r="D67" s="397">
        <v>7.0</v>
      </c>
      <c r="E67" s="408" t="s">
        <v>463</v>
      </c>
      <c r="F67" s="426" t="s">
        <v>1652</v>
      </c>
      <c r="G67" s="426" t="s">
        <v>1653</v>
      </c>
      <c r="H67" s="401" t="s">
        <v>1654</v>
      </c>
      <c r="I67" s="386" t="s">
        <v>1279</v>
      </c>
      <c r="J67" s="402" t="s">
        <v>172</v>
      </c>
      <c r="K67" s="385" t="s">
        <v>1280</v>
      </c>
      <c r="L67" s="404" t="s">
        <v>57</v>
      </c>
      <c r="M67" s="426" t="s">
        <v>1655</v>
      </c>
      <c r="N67" s="403" t="s">
        <v>240</v>
      </c>
      <c r="O67" s="408" t="s">
        <v>468</v>
      </c>
      <c r="P67" s="387" t="s">
        <v>1612</v>
      </c>
      <c r="Q67" s="408" t="s">
        <v>28</v>
      </c>
      <c r="R67" s="423" t="s">
        <v>1415</v>
      </c>
      <c r="S67" s="408" t="s">
        <v>115</v>
      </c>
      <c r="T67" s="399"/>
      <c r="U67" s="399"/>
      <c r="V67" s="399"/>
      <c r="W67" s="409" t="s">
        <v>1656</v>
      </c>
      <c r="X67" s="417" t="s">
        <v>1657</v>
      </c>
      <c r="Y67" s="394">
        <v>1.0</v>
      </c>
      <c r="Z67" s="410"/>
      <c r="AA67" s="411" t="s">
        <v>1293</v>
      </c>
      <c r="AB67" s="379">
        <v>1.0</v>
      </c>
      <c r="AC67" s="379">
        <v>1.0</v>
      </c>
      <c r="AD67" s="379">
        <v>1.0</v>
      </c>
      <c r="AE67" s="379">
        <v>1.0</v>
      </c>
      <c r="AF67" s="380"/>
    </row>
    <row r="68">
      <c r="A68" s="381">
        <v>166.0</v>
      </c>
      <c r="B68" s="382"/>
      <c r="C68" s="382" t="s">
        <v>1658</v>
      </c>
      <c r="D68" s="383"/>
      <c r="E68" s="384" t="s">
        <v>1659</v>
      </c>
      <c r="F68" s="385" t="s">
        <v>1660</v>
      </c>
      <c r="G68" s="385" t="s">
        <v>1661</v>
      </c>
      <c r="H68" s="385" t="s">
        <v>1662</v>
      </c>
      <c r="I68" s="386" t="s">
        <v>1279</v>
      </c>
      <c r="J68" s="387" t="s">
        <v>1346</v>
      </c>
      <c r="K68" s="385" t="s">
        <v>1280</v>
      </c>
      <c r="L68" s="388" t="s">
        <v>1281</v>
      </c>
      <c r="M68" s="385" t="s">
        <v>1663</v>
      </c>
      <c r="N68" s="384" t="s">
        <v>240</v>
      </c>
      <c r="O68" s="384" t="s">
        <v>874</v>
      </c>
      <c r="P68" s="406" t="s">
        <v>1664</v>
      </c>
      <c r="Q68" s="384" t="s">
        <v>28</v>
      </c>
      <c r="R68" s="390" t="s">
        <v>1415</v>
      </c>
      <c r="S68" s="384" t="s">
        <v>804</v>
      </c>
      <c r="T68" s="391"/>
      <c r="U68" s="391"/>
      <c r="V68" s="391"/>
      <c r="W68" s="384" t="s">
        <v>955</v>
      </c>
      <c r="X68" s="393"/>
      <c r="Y68" s="394">
        <v>0.0</v>
      </c>
      <c r="Z68" s="410"/>
      <c r="AA68" s="395">
        <v>0.5</v>
      </c>
      <c r="AB68" s="379">
        <v>1.0</v>
      </c>
      <c r="AC68" s="379">
        <v>0.0</v>
      </c>
      <c r="AD68" s="379">
        <v>1.0</v>
      </c>
      <c r="AE68" s="379">
        <v>0.0</v>
      </c>
      <c r="AF68" s="380"/>
    </row>
    <row r="69">
      <c r="A69" s="396">
        <v>133.0</v>
      </c>
      <c r="B69" s="397"/>
      <c r="C69" s="421" t="s">
        <v>1665</v>
      </c>
      <c r="D69" s="397">
        <v>20014.0</v>
      </c>
      <c r="E69" s="408" t="s">
        <v>492</v>
      </c>
      <c r="F69" s="385" t="s">
        <v>1666</v>
      </c>
      <c r="G69" s="385" t="s">
        <v>1667</v>
      </c>
      <c r="H69" s="408" t="s">
        <v>494</v>
      </c>
      <c r="I69" s="412" t="s">
        <v>1425</v>
      </c>
      <c r="J69" s="496" t="s">
        <v>172</v>
      </c>
      <c r="K69" s="469" t="s">
        <v>1280</v>
      </c>
      <c r="L69" s="404" t="s">
        <v>57</v>
      </c>
      <c r="M69" s="403" t="s">
        <v>495</v>
      </c>
      <c r="N69" s="403" t="s">
        <v>496</v>
      </c>
      <c r="O69" s="401" t="s">
        <v>1668</v>
      </c>
      <c r="P69" s="497" t="s">
        <v>1669</v>
      </c>
      <c r="Q69" s="408" t="s">
        <v>28</v>
      </c>
      <c r="R69" s="423" t="s">
        <v>1415</v>
      </c>
      <c r="S69" s="408" t="s">
        <v>386</v>
      </c>
      <c r="T69" s="408" t="s">
        <v>499</v>
      </c>
      <c r="U69" s="399"/>
      <c r="V69" s="399"/>
      <c r="W69" s="409" t="s">
        <v>1670</v>
      </c>
      <c r="X69" s="417" t="s">
        <v>1671</v>
      </c>
      <c r="Y69" s="394">
        <v>1.0</v>
      </c>
      <c r="Z69" s="410"/>
      <c r="AA69" s="411" t="s">
        <v>1293</v>
      </c>
      <c r="AB69" s="379">
        <v>1.0</v>
      </c>
      <c r="AC69" s="379">
        <v>1.0</v>
      </c>
      <c r="AD69" s="379">
        <v>0.0</v>
      </c>
      <c r="AE69" s="379">
        <v>0.0</v>
      </c>
      <c r="AF69" s="380">
        <v>0.0</v>
      </c>
    </row>
    <row r="70">
      <c r="A70" s="396">
        <v>124.0</v>
      </c>
      <c r="B70" s="397"/>
      <c r="C70" s="498" t="s">
        <v>1672</v>
      </c>
      <c r="D70" s="499">
        <v>20018.0</v>
      </c>
      <c r="E70" s="408" t="s">
        <v>514</v>
      </c>
      <c r="F70" s="385" t="s">
        <v>1673</v>
      </c>
      <c r="G70" s="385" t="s">
        <v>1674</v>
      </c>
      <c r="H70" s="408" t="s">
        <v>516</v>
      </c>
      <c r="I70" s="386" t="s">
        <v>1279</v>
      </c>
      <c r="J70" s="387" t="s">
        <v>1346</v>
      </c>
      <c r="K70" s="469" t="s">
        <v>1280</v>
      </c>
      <c r="L70" s="404" t="s">
        <v>57</v>
      </c>
      <c r="M70" s="403" t="s">
        <v>516</v>
      </c>
      <c r="N70" s="403" t="s">
        <v>505</v>
      </c>
      <c r="O70" s="408" t="s">
        <v>512</v>
      </c>
      <c r="P70" s="412" t="s">
        <v>1302</v>
      </c>
      <c r="Q70" s="408" t="s">
        <v>28</v>
      </c>
      <c r="R70" s="423" t="s">
        <v>1284</v>
      </c>
      <c r="S70" s="408" t="s">
        <v>74</v>
      </c>
      <c r="T70" s="399"/>
      <c r="U70" s="399"/>
      <c r="V70" s="399"/>
      <c r="W70" s="409" t="s">
        <v>1675</v>
      </c>
      <c r="X70" s="393"/>
      <c r="Y70" s="394">
        <v>1.0</v>
      </c>
      <c r="Z70" s="410"/>
      <c r="AA70" s="500"/>
      <c r="AB70" s="379">
        <v>1.0</v>
      </c>
      <c r="AC70" s="379">
        <v>1.0</v>
      </c>
      <c r="AD70" s="379">
        <v>1.0</v>
      </c>
      <c r="AE70" s="379">
        <v>1.0</v>
      </c>
      <c r="AF70" s="380" t="s">
        <v>1676</v>
      </c>
    </row>
    <row r="71">
      <c r="A71" s="381">
        <v>160.0</v>
      </c>
      <c r="B71" s="382"/>
      <c r="C71" s="382" t="s">
        <v>1677</v>
      </c>
      <c r="D71" s="383"/>
      <c r="E71" s="384" t="s">
        <v>890</v>
      </c>
      <c r="F71" s="385" t="s">
        <v>1678</v>
      </c>
      <c r="G71" s="385" t="s">
        <v>1679</v>
      </c>
      <c r="H71" s="384" t="s">
        <v>892</v>
      </c>
      <c r="I71" s="386" t="s">
        <v>1279</v>
      </c>
      <c r="J71" s="387" t="s">
        <v>1346</v>
      </c>
      <c r="K71" s="384" t="s">
        <v>156</v>
      </c>
      <c r="L71" s="388" t="s">
        <v>1281</v>
      </c>
      <c r="M71" s="384" t="s">
        <v>898</v>
      </c>
      <c r="N71" s="384" t="s">
        <v>505</v>
      </c>
      <c r="O71" s="384" t="s">
        <v>900</v>
      </c>
      <c r="P71" s="389" t="s">
        <v>1283</v>
      </c>
      <c r="Q71" s="384" t="s">
        <v>28</v>
      </c>
      <c r="R71" s="390" t="s">
        <v>1284</v>
      </c>
      <c r="S71" s="384" t="s">
        <v>804</v>
      </c>
      <c r="T71" s="391"/>
      <c r="U71" s="391"/>
      <c r="V71" s="391"/>
      <c r="W71" s="384" t="s">
        <v>901</v>
      </c>
      <c r="X71" s="393"/>
      <c r="Y71" s="394">
        <v>1.0</v>
      </c>
      <c r="Z71" s="410"/>
      <c r="AA71" s="395">
        <v>0.5</v>
      </c>
      <c r="AB71" s="379">
        <v>1.0</v>
      </c>
      <c r="AC71" s="379">
        <v>1.0</v>
      </c>
      <c r="AD71" s="379">
        <v>1.0</v>
      </c>
      <c r="AE71" s="379">
        <v>0.5</v>
      </c>
      <c r="AF71" s="380"/>
    </row>
    <row r="72">
      <c r="A72" s="381">
        <v>161.0</v>
      </c>
      <c r="B72" s="382"/>
      <c r="C72" s="382" t="s">
        <v>1680</v>
      </c>
      <c r="D72" s="383"/>
      <c r="E72" s="384" t="s">
        <v>902</v>
      </c>
      <c r="F72" s="385" t="s">
        <v>1681</v>
      </c>
      <c r="G72" s="385" t="s">
        <v>1682</v>
      </c>
      <c r="H72" s="384" t="s">
        <v>904</v>
      </c>
      <c r="I72" s="386" t="s">
        <v>1279</v>
      </c>
      <c r="J72" s="387" t="s">
        <v>1346</v>
      </c>
      <c r="K72" s="384" t="s">
        <v>156</v>
      </c>
      <c r="L72" s="388" t="s">
        <v>1281</v>
      </c>
      <c r="M72" s="384" t="s">
        <v>905</v>
      </c>
      <c r="N72" s="384" t="s">
        <v>505</v>
      </c>
      <c r="O72" s="384" t="s">
        <v>906</v>
      </c>
      <c r="P72" s="389" t="s">
        <v>1283</v>
      </c>
      <c r="Q72" s="384" t="s">
        <v>28</v>
      </c>
      <c r="R72" s="390" t="s">
        <v>1284</v>
      </c>
      <c r="S72" s="384" t="s">
        <v>804</v>
      </c>
      <c r="T72" s="391"/>
      <c r="U72" s="391"/>
      <c r="V72" s="391"/>
      <c r="W72" s="384" t="s">
        <v>907</v>
      </c>
      <c r="X72" s="393"/>
      <c r="Y72" s="394">
        <v>1.0</v>
      </c>
      <c r="Z72" s="410"/>
      <c r="AA72" s="395">
        <v>0.5</v>
      </c>
      <c r="AB72" s="379">
        <v>1.0</v>
      </c>
      <c r="AC72" s="379">
        <v>1.0</v>
      </c>
      <c r="AD72" s="379">
        <v>1.0</v>
      </c>
      <c r="AE72" s="379">
        <v>1.0</v>
      </c>
      <c r="AF72" s="380"/>
    </row>
    <row r="73">
      <c r="A73" s="381">
        <v>162.0</v>
      </c>
      <c r="B73" s="382"/>
      <c r="C73" s="382" t="s">
        <v>1683</v>
      </c>
      <c r="D73" s="383"/>
      <c r="E73" s="384" t="s">
        <v>908</v>
      </c>
      <c r="F73" s="385" t="s">
        <v>1684</v>
      </c>
      <c r="G73" s="385" t="s">
        <v>1685</v>
      </c>
      <c r="H73" s="384" t="s">
        <v>910</v>
      </c>
      <c r="I73" s="386" t="s">
        <v>1279</v>
      </c>
      <c r="J73" s="387" t="s">
        <v>1346</v>
      </c>
      <c r="K73" s="384" t="s">
        <v>156</v>
      </c>
      <c r="L73" s="388" t="s">
        <v>1281</v>
      </c>
      <c r="M73" s="384" t="s">
        <v>911</v>
      </c>
      <c r="N73" s="384" t="s">
        <v>505</v>
      </c>
      <c r="O73" s="384" t="s">
        <v>912</v>
      </c>
      <c r="P73" s="389" t="s">
        <v>1283</v>
      </c>
      <c r="Q73" s="384" t="s">
        <v>28</v>
      </c>
      <c r="R73" s="390" t="s">
        <v>1284</v>
      </c>
      <c r="S73" s="384" t="s">
        <v>804</v>
      </c>
      <c r="T73" s="391"/>
      <c r="U73" s="391"/>
      <c r="V73" s="391"/>
      <c r="W73" s="384" t="s">
        <v>915</v>
      </c>
      <c r="X73" s="393"/>
      <c r="Y73" s="394">
        <v>1.0</v>
      </c>
      <c r="Z73" s="410"/>
      <c r="AA73" s="395">
        <v>0.5</v>
      </c>
      <c r="AB73" s="379">
        <v>1.0</v>
      </c>
      <c r="AC73" s="379">
        <v>1.0</v>
      </c>
      <c r="AD73" s="379">
        <v>1.0</v>
      </c>
      <c r="AE73" s="379">
        <v>1.0</v>
      </c>
      <c r="AF73" s="380"/>
    </row>
    <row r="74">
      <c r="A74" s="381">
        <v>163.0</v>
      </c>
      <c r="B74" s="382"/>
      <c r="C74" s="382" t="s">
        <v>1686</v>
      </c>
      <c r="D74" s="383"/>
      <c r="E74" s="384" t="s">
        <v>917</v>
      </c>
      <c r="F74" s="385" t="s">
        <v>1687</v>
      </c>
      <c r="G74" s="385" t="s">
        <v>1688</v>
      </c>
      <c r="H74" s="384" t="s">
        <v>919</v>
      </c>
      <c r="I74" s="386" t="s">
        <v>1279</v>
      </c>
      <c r="J74" s="387" t="s">
        <v>1346</v>
      </c>
      <c r="K74" s="384" t="s">
        <v>156</v>
      </c>
      <c r="L74" s="388" t="s">
        <v>1281</v>
      </c>
      <c r="M74" s="384" t="s">
        <v>920</v>
      </c>
      <c r="N74" s="384" t="s">
        <v>505</v>
      </c>
      <c r="O74" s="384" t="s">
        <v>925</v>
      </c>
      <c r="P74" s="389" t="s">
        <v>1283</v>
      </c>
      <c r="Q74" s="384" t="s">
        <v>28</v>
      </c>
      <c r="R74" s="390" t="s">
        <v>1284</v>
      </c>
      <c r="S74" s="384" t="s">
        <v>804</v>
      </c>
      <c r="T74" s="391"/>
      <c r="U74" s="391"/>
      <c r="V74" s="391"/>
      <c r="W74" s="384" t="s">
        <v>928</v>
      </c>
      <c r="X74" s="393"/>
      <c r="Y74" s="394">
        <v>1.0</v>
      </c>
      <c r="Z74" s="410"/>
      <c r="AA74" s="395">
        <v>0.5</v>
      </c>
      <c r="AB74" s="379">
        <v>1.0</v>
      </c>
      <c r="AC74" s="379">
        <v>1.0</v>
      </c>
      <c r="AD74" s="379">
        <v>1.0</v>
      </c>
      <c r="AE74" s="379">
        <v>1.0</v>
      </c>
      <c r="AF74" s="380"/>
    </row>
    <row r="75">
      <c r="A75" s="381">
        <v>170.0</v>
      </c>
      <c r="B75" s="382"/>
      <c r="C75" s="382" t="s">
        <v>1689</v>
      </c>
      <c r="D75" s="383"/>
      <c r="E75" s="384" t="s">
        <v>995</v>
      </c>
      <c r="F75" s="385" t="s">
        <v>1690</v>
      </c>
      <c r="G75" s="385" t="s">
        <v>1691</v>
      </c>
      <c r="H75" s="384" t="s">
        <v>997</v>
      </c>
      <c r="I75" s="386" t="s">
        <v>1279</v>
      </c>
      <c r="J75" s="387" t="s">
        <v>1346</v>
      </c>
      <c r="K75" s="384" t="s">
        <v>156</v>
      </c>
      <c r="L75" s="388" t="s">
        <v>1281</v>
      </c>
      <c r="M75" s="384" t="s">
        <v>998</v>
      </c>
      <c r="N75" s="384" t="s">
        <v>505</v>
      </c>
      <c r="O75" s="384" t="s">
        <v>506</v>
      </c>
      <c r="P75" s="389" t="s">
        <v>1283</v>
      </c>
      <c r="Q75" s="384" t="s">
        <v>28</v>
      </c>
      <c r="R75" s="390" t="s">
        <v>1284</v>
      </c>
      <c r="S75" s="384" t="s">
        <v>804</v>
      </c>
      <c r="T75" s="391"/>
      <c r="U75" s="391"/>
      <c r="V75" s="391"/>
      <c r="W75" s="385" t="s">
        <v>1692</v>
      </c>
      <c r="X75" s="417"/>
      <c r="Y75" s="394">
        <v>1.0</v>
      </c>
      <c r="Z75" s="410"/>
      <c r="AA75" s="395">
        <v>0.5</v>
      </c>
      <c r="AB75" s="379">
        <v>1.0</v>
      </c>
      <c r="AC75" s="379">
        <v>1.0</v>
      </c>
      <c r="AD75" s="379">
        <v>1.0</v>
      </c>
      <c r="AE75" s="379">
        <v>0.5</v>
      </c>
      <c r="AF75" s="380"/>
    </row>
    <row r="76">
      <c r="A76" s="396">
        <v>123.0</v>
      </c>
      <c r="B76" s="397"/>
      <c r="C76" s="498" t="s">
        <v>1693</v>
      </c>
      <c r="D76" s="499">
        <v>20017.0</v>
      </c>
      <c r="E76" s="429" t="s">
        <v>508</v>
      </c>
      <c r="F76" s="385" t="s">
        <v>1694</v>
      </c>
      <c r="G76" s="385" t="s">
        <v>1695</v>
      </c>
      <c r="H76" s="401" t="s">
        <v>1696</v>
      </c>
      <c r="I76" s="386" t="s">
        <v>1279</v>
      </c>
      <c r="J76" s="387" t="s">
        <v>1346</v>
      </c>
      <c r="K76" s="501" t="s">
        <v>156</v>
      </c>
      <c r="L76" s="404" t="s">
        <v>57</v>
      </c>
      <c r="M76" s="403" t="s">
        <v>511</v>
      </c>
      <c r="N76" s="403" t="s">
        <v>505</v>
      </c>
      <c r="O76" s="408" t="s">
        <v>512</v>
      </c>
      <c r="P76" s="389" t="s">
        <v>1283</v>
      </c>
      <c r="Q76" s="408" t="s">
        <v>28</v>
      </c>
      <c r="R76" s="423" t="s">
        <v>1367</v>
      </c>
      <c r="S76" s="408" t="s">
        <v>74</v>
      </c>
      <c r="T76" s="399"/>
      <c r="U76" s="399"/>
      <c r="V76" s="399"/>
      <c r="W76" s="409" t="s">
        <v>1697</v>
      </c>
      <c r="X76" s="393"/>
      <c r="Y76" s="394">
        <v>1.0</v>
      </c>
      <c r="Z76" s="379">
        <v>1.0</v>
      </c>
      <c r="AA76" s="411" t="s">
        <v>1444</v>
      </c>
      <c r="AB76" s="379">
        <v>1.0</v>
      </c>
      <c r="AC76" s="379">
        <v>1.0</v>
      </c>
      <c r="AD76" s="379">
        <v>1.0</v>
      </c>
      <c r="AE76" s="379">
        <v>1.0</v>
      </c>
      <c r="AF76" s="380"/>
    </row>
    <row r="77">
      <c r="A77" s="396">
        <v>125.0</v>
      </c>
      <c r="B77" s="397"/>
      <c r="C77" s="421" t="s">
        <v>1698</v>
      </c>
      <c r="D77" s="397">
        <v>20016.0</v>
      </c>
      <c r="E77" s="408" t="s">
        <v>517</v>
      </c>
      <c r="F77" s="385" t="s">
        <v>1699</v>
      </c>
      <c r="G77" s="385" t="s">
        <v>1700</v>
      </c>
      <c r="H77" s="408" t="s">
        <v>519</v>
      </c>
      <c r="I77" s="386" t="s">
        <v>1279</v>
      </c>
      <c r="J77" s="387" t="s">
        <v>1346</v>
      </c>
      <c r="K77" s="469" t="s">
        <v>1280</v>
      </c>
      <c r="L77" s="404" t="s">
        <v>57</v>
      </c>
      <c r="M77" s="403" t="s">
        <v>520</v>
      </c>
      <c r="N77" s="403" t="s">
        <v>505</v>
      </c>
      <c r="O77" s="408" t="s">
        <v>521</v>
      </c>
      <c r="P77" s="389" t="s">
        <v>1283</v>
      </c>
      <c r="Q77" s="408" t="s">
        <v>28</v>
      </c>
      <c r="R77" s="423" t="s">
        <v>1367</v>
      </c>
      <c r="S77" s="408" t="s">
        <v>74</v>
      </c>
      <c r="T77" s="399"/>
      <c r="U77" s="399"/>
      <c r="V77" s="399"/>
      <c r="W77" s="469" t="s">
        <v>1701</v>
      </c>
      <c r="X77" s="445" t="s">
        <v>1702</v>
      </c>
      <c r="Y77" s="394">
        <v>1.0</v>
      </c>
      <c r="Z77" s="410"/>
      <c r="AA77" s="411" t="s">
        <v>1293</v>
      </c>
      <c r="AB77" s="379">
        <v>0.0</v>
      </c>
      <c r="AC77" s="379">
        <v>1.0</v>
      </c>
      <c r="AD77" s="379">
        <v>1.0</v>
      </c>
      <c r="AE77" s="379">
        <v>0.5</v>
      </c>
      <c r="AF77" s="380" t="s">
        <v>1703</v>
      </c>
    </row>
    <row r="78">
      <c r="A78" s="381">
        <v>151.0</v>
      </c>
      <c r="B78" s="382"/>
      <c r="C78" s="382" t="s">
        <v>1704</v>
      </c>
      <c r="D78" s="383"/>
      <c r="E78" s="385" t="s">
        <v>1705</v>
      </c>
      <c r="F78" s="385" t="s">
        <v>1706</v>
      </c>
      <c r="G78" s="385" t="s">
        <v>1707</v>
      </c>
      <c r="H78" s="385" t="s">
        <v>1708</v>
      </c>
      <c r="I78" s="386" t="s">
        <v>1279</v>
      </c>
      <c r="J78" s="387" t="s">
        <v>1346</v>
      </c>
      <c r="K78" s="502" t="s">
        <v>1280</v>
      </c>
      <c r="L78" s="384" t="s">
        <v>57</v>
      </c>
      <c r="M78" s="385" t="s">
        <v>1709</v>
      </c>
      <c r="N78" s="384" t="s">
        <v>505</v>
      </c>
      <c r="O78" s="384" t="s">
        <v>803</v>
      </c>
      <c r="P78" s="389" t="s">
        <v>1283</v>
      </c>
      <c r="Q78" s="384" t="s">
        <v>28</v>
      </c>
      <c r="R78" s="390" t="s">
        <v>1367</v>
      </c>
      <c r="S78" s="384" t="s">
        <v>804</v>
      </c>
      <c r="T78" s="383"/>
      <c r="U78" s="383"/>
      <c r="V78" s="383"/>
      <c r="W78" s="409" t="s">
        <v>1710</v>
      </c>
      <c r="X78" s="393"/>
      <c r="Y78" s="394">
        <v>0.0</v>
      </c>
      <c r="Z78" s="379">
        <v>0.0</v>
      </c>
      <c r="AA78" s="503" t="s">
        <v>1711</v>
      </c>
      <c r="AB78" s="379">
        <v>1.0</v>
      </c>
      <c r="AC78" s="379">
        <v>1.0</v>
      </c>
      <c r="AD78" s="379">
        <v>1.0</v>
      </c>
      <c r="AE78" s="379">
        <v>0.0</v>
      </c>
      <c r="AF78" s="380" t="s">
        <v>1712</v>
      </c>
    </row>
    <row r="79">
      <c r="A79" s="381">
        <v>169.0</v>
      </c>
      <c r="B79" s="382"/>
      <c r="C79" s="382" t="s">
        <v>1713</v>
      </c>
      <c r="D79" s="383"/>
      <c r="E79" s="384" t="s">
        <v>984</v>
      </c>
      <c r="F79" s="385" t="s">
        <v>1715</v>
      </c>
      <c r="G79" s="385" t="s">
        <v>1716</v>
      </c>
      <c r="H79" s="384" t="s">
        <v>986</v>
      </c>
      <c r="I79" s="386" t="s">
        <v>1279</v>
      </c>
      <c r="J79" s="387" t="s">
        <v>1346</v>
      </c>
      <c r="K79" s="384" t="s">
        <v>156</v>
      </c>
      <c r="L79" s="384" t="s">
        <v>57</v>
      </c>
      <c r="M79" s="384" t="s">
        <v>988</v>
      </c>
      <c r="N79" s="384" t="s">
        <v>505</v>
      </c>
      <c r="O79" s="384" t="s">
        <v>506</v>
      </c>
      <c r="P79" s="389" t="s">
        <v>1283</v>
      </c>
      <c r="Q79" s="384" t="s">
        <v>28</v>
      </c>
      <c r="R79" s="390" t="s">
        <v>1367</v>
      </c>
      <c r="S79" s="384" t="s">
        <v>804</v>
      </c>
      <c r="T79" s="391"/>
      <c r="U79" s="391"/>
      <c r="V79" s="391"/>
      <c r="W79" s="385" t="s">
        <v>1717</v>
      </c>
      <c r="X79" s="417"/>
      <c r="Y79" s="394">
        <v>1.0</v>
      </c>
      <c r="Z79" s="410"/>
      <c r="AA79" s="395">
        <v>0.5</v>
      </c>
      <c r="AB79" s="379">
        <v>1.0</v>
      </c>
      <c r="AC79" s="379">
        <v>1.0</v>
      </c>
      <c r="AD79" s="379">
        <v>1.0</v>
      </c>
      <c r="AE79" s="379">
        <v>0.5</v>
      </c>
      <c r="AF79" s="380"/>
    </row>
    <row r="80">
      <c r="A80" s="381">
        <v>177.0</v>
      </c>
      <c r="B80" s="382"/>
      <c r="C80" s="382" t="s">
        <v>1718</v>
      </c>
      <c r="D80" s="383"/>
      <c r="E80" s="384" t="s">
        <v>1038</v>
      </c>
      <c r="F80" s="385" t="s">
        <v>1719</v>
      </c>
      <c r="G80" s="385" t="s">
        <v>1720</v>
      </c>
      <c r="H80" s="385" t="s">
        <v>1041</v>
      </c>
      <c r="I80" s="386" t="s">
        <v>1279</v>
      </c>
      <c r="J80" s="387" t="s">
        <v>1346</v>
      </c>
      <c r="K80" s="506" t="s">
        <v>1280</v>
      </c>
      <c r="L80" s="384" t="s">
        <v>57</v>
      </c>
      <c r="M80" s="385" t="s">
        <v>1040</v>
      </c>
      <c r="N80" s="384" t="s">
        <v>505</v>
      </c>
      <c r="O80" s="384" t="s">
        <v>803</v>
      </c>
      <c r="P80" s="424" t="s">
        <v>1302</v>
      </c>
      <c r="Q80" s="465" t="s">
        <v>28</v>
      </c>
      <c r="R80" s="390" t="s">
        <v>1367</v>
      </c>
      <c r="S80" s="384" t="s">
        <v>804</v>
      </c>
      <c r="T80" s="391"/>
      <c r="U80" s="391"/>
      <c r="V80" s="391"/>
      <c r="W80" s="385" t="s">
        <v>1724</v>
      </c>
      <c r="X80" s="417"/>
      <c r="Y80" s="394">
        <v>1.0</v>
      </c>
      <c r="Z80" s="410"/>
      <c r="AA80" s="395">
        <v>1.0</v>
      </c>
      <c r="AB80" s="379">
        <v>1.0</v>
      </c>
      <c r="AC80" s="379">
        <v>1.0</v>
      </c>
      <c r="AD80" s="379">
        <v>1.0</v>
      </c>
      <c r="AE80" s="379">
        <v>1.0</v>
      </c>
      <c r="AF80" s="380"/>
    </row>
    <row r="81">
      <c r="A81" s="381">
        <v>179.0</v>
      </c>
      <c r="B81" s="382"/>
      <c r="C81" s="382" t="s">
        <v>1725</v>
      </c>
      <c r="D81" s="383"/>
      <c r="E81" s="436" t="s">
        <v>1071</v>
      </c>
      <c r="F81" s="437" t="s">
        <v>1726</v>
      </c>
      <c r="G81" s="437" t="s">
        <v>1727</v>
      </c>
      <c r="H81" s="436" t="s">
        <v>1079</v>
      </c>
      <c r="I81" s="386" t="s">
        <v>1279</v>
      </c>
      <c r="J81" s="387" t="s">
        <v>1346</v>
      </c>
      <c r="K81" s="506" t="s">
        <v>1280</v>
      </c>
      <c r="L81" s="414" t="s">
        <v>57</v>
      </c>
      <c r="M81" s="414" t="s">
        <v>1082</v>
      </c>
      <c r="N81" s="414" t="s">
        <v>505</v>
      </c>
      <c r="O81" s="436" t="s">
        <v>1083</v>
      </c>
      <c r="P81" s="415" t="s">
        <v>1283</v>
      </c>
      <c r="Q81" s="414" t="s">
        <v>28</v>
      </c>
      <c r="R81" s="509" t="s">
        <v>1367</v>
      </c>
      <c r="S81" s="414" t="s">
        <v>160</v>
      </c>
      <c r="T81" s="383"/>
      <c r="U81" s="383"/>
      <c r="V81" s="383"/>
      <c r="W81" s="510" t="s">
        <v>1731</v>
      </c>
      <c r="X81" s="393"/>
      <c r="Y81" s="394">
        <v>1.0</v>
      </c>
      <c r="Z81" s="379">
        <v>1.0</v>
      </c>
      <c r="AA81" s="395">
        <v>0.5</v>
      </c>
      <c r="AB81" s="379">
        <v>1.0</v>
      </c>
      <c r="AC81" s="379">
        <v>1.0</v>
      </c>
      <c r="AD81" s="379">
        <v>1.0</v>
      </c>
      <c r="AE81" s="379">
        <v>1.0</v>
      </c>
      <c r="AF81" s="380"/>
    </row>
    <row r="82">
      <c r="A82" s="396">
        <v>120.0</v>
      </c>
      <c r="B82" s="397"/>
      <c r="C82" s="421" t="s">
        <v>1732</v>
      </c>
      <c r="D82" s="397">
        <v>20010.0</v>
      </c>
      <c r="E82" s="401" t="s">
        <v>1733</v>
      </c>
      <c r="F82" s="385" t="s">
        <v>1734</v>
      </c>
      <c r="G82" s="385" t="s">
        <v>1735</v>
      </c>
      <c r="H82" s="401" t="s">
        <v>1736</v>
      </c>
      <c r="I82" s="386" t="s">
        <v>1279</v>
      </c>
      <c r="J82" s="387" t="s">
        <v>1346</v>
      </c>
      <c r="K82" s="511" t="s">
        <v>1280</v>
      </c>
      <c r="L82" s="404" t="s">
        <v>57</v>
      </c>
      <c r="M82" s="426" t="s">
        <v>1738</v>
      </c>
      <c r="N82" s="403" t="s">
        <v>505</v>
      </c>
      <c r="O82" s="408" t="s">
        <v>506</v>
      </c>
      <c r="P82" s="387" t="s">
        <v>1739</v>
      </c>
      <c r="Q82" s="403" t="s">
        <v>28</v>
      </c>
      <c r="R82" s="423" t="s">
        <v>1740</v>
      </c>
      <c r="S82" s="408" t="s">
        <v>386</v>
      </c>
      <c r="T82" s="399"/>
      <c r="U82" s="399"/>
      <c r="V82" s="399"/>
      <c r="W82" s="385" t="s">
        <v>1741</v>
      </c>
      <c r="X82" s="393"/>
      <c r="Y82" s="394">
        <v>1.0</v>
      </c>
      <c r="Z82" s="410"/>
      <c r="AA82" s="411" t="s">
        <v>1444</v>
      </c>
      <c r="AB82" s="379">
        <v>0.0</v>
      </c>
      <c r="AC82" s="379">
        <v>0.0</v>
      </c>
      <c r="AD82" s="379">
        <v>0.0</v>
      </c>
      <c r="AE82" s="379">
        <v>1.0</v>
      </c>
      <c r="AF82" s="380"/>
    </row>
    <row r="83">
      <c r="A83" s="513" t="s">
        <v>1742</v>
      </c>
      <c r="B83" s="514"/>
      <c r="C83" s="516" t="s">
        <v>1746</v>
      </c>
      <c r="D83" s="517"/>
      <c r="E83" s="519" t="s">
        <v>1750</v>
      </c>
      <c r="F83" s="519" t="s">
        <v>1754</v>
      </c>
      <c r="G83" s="426" t="s">
        <v>1757</v>
      </c>
      <c r="H83" s="519" t="s">
        <v>1758</v>
      </c>
      <c r="I83" s="520" t="s">
        <v>1279</v>
      </c>
      <c r="J83" s="520" t="s">
        <v>1346</v>
      </c>
      <c r="K83" s="520" t="s">
        <v>1280</v>
      </c>
      <c r="L83" s="519" t="s">
        <v>1281</v>
      </c>
      <c r="M83" s="519" t="s">
        <v>1761</v>
      </c>
      <c r="N83" s="519" t="s">
        <v>527</v>
      </c>
      <c r="O83" s="521" t="s">
        <v>59</v>
      </c>
      <c r="P83" s="522" t="s">
        <v>1283</v>
      </c>
      <c r="Q83" s="516" t="s">
        <v>28</v>
      </c>
      <c r="R83" s="524" t="s">
        <v>1284</v>
      </c>
      <c r="S83" s="519" t="s">
        <v>1563</v>
      </c>
      <c r="T83" s="399"/>
      <c r="U83" s="398" t="s">
        <v>1329</v>
      </c>
      <c r="V83" s="398" t="s">
        <v>1764</v>
      </c>
      <c r="W83" s="525" t="s">
        <v>1765</v>
      </c>
      <c r="X83" s="393"/>
      <c r="Y83" s="394">
        <v>1.0</v>
      </c>
      <c r="Z83" s="410"/>
      <c r="AA83" s="527"/>
      <c r="AB83" s="379">
        <v>0.0</v>
      </c>
      <c r="AC83" s="379">
        <v>0.0</v>
      </c>
      <c r="AD83" s="379">
        <v>1.0</v>
      </c>
      <c r="AE83" s="379">
        <v>0.5</v>
      </c>
      <c r="AF83" s="380"/>
    </row>
    <row r="84">
      <c r="A84" s="396">
        <v>131.0</v>
      </c>
      <c r="B84" s="397"/>
      <c r="C84" s="421" t="s">
        <v>1771</v>
      </c>
      <c r="D84" s="397">
        <v>20009.0</v>
      </c>
      <c r="E84" s="408" t="s">
        <v>531</v>
      </c>
      <c r="F84" s="385" t="s">
        <v>1773</v>
      </c>
      <c r="G84" s="385" t="s">
        <v>1774</v>
      </c>
      <c r="H84" s="401" t="s">
        <v>1775</v>
      </c>
      <c r="I84" s="386" t="s">
        <v>1279</v>
      </c>
      <c r="J84" s="387" t="s">
        <v>1346</v>
      </c>
      <c r="K84" s="469" t="s">
        <v>1280</v>
      </c>
      <c r="L84" s="404" t="s">
        <v>57</v>
      </c>
      <c r="M84" s="426" t="s">
        <v>1776</v>
      </c>
      <c r="N84" s="403" t="s">
        <v>527</v>
      </c>
      <c r="O84" s="408" t="s">
        <v>535</v>
      </c>
      <c r="P84" s="427" t="s">
        <v>1347</v>
      </c>
      <c r="Q84" s="408" t="s">
        <v>28</v>
      </c>
      <c r="R84" s="423" t="s">
        <v>1284</v>
      </c>
      <c r="S84" s="408" t="s">
        <v>74</v>
      </c>
      <c r="T84" s="399"/>
      <c r="U84" s="399"/>
      <c r="V84" s="399"/>
      <c r="W84" s="409" t="s">
        <v>1778</v>
      </c>
      <c r="X84" s="393"/>
      <c r="Y84" s="394">
        <v>1.0</v>
      </c>
      <c r="Z84" s="379">
        <v>1.0</v>
      </c>
      <c r="AA84" s="411" t="s">
        <v>1293</v>
      </c>
      <c r="AB84" s="379">
        <v>1.0</v>
      </c>
      <c r="AC84" s="379">
        <v>1.0</v>
      </c>
      <c r="AD84" s="379">
        <v>1.0</v>
      </c>
      <c r="AE84" s="379">
        <v>0.0</v>
      </c>
      <c r="AF84" s="380">
        <v>0.0</v>
      </c>
    </row>
    <row r="85">
      <c r="A85" s="381">
        <v>164.0</v>
      </c>
      <c r="B85" s="382"/>
      <c r="C85" s="382" t="s">
        <v>1781</v>
      </c>
      <c r="D85" s="383"/>
      <c r="E85" s="384" t="s">
        <v>929</v>
      </c>
      <c r="F85" s="385" t="s">
        <v>1782</v>
      </c>
      <c r="G85" s="385" t="s">
        <v>1783</v>
      </c>
      <c r="H85" s="384" t="s">
        <v>931</v>
      </c>
      <c r="I85" s="386" t="s">
        <v>1279</v>
      </c>
      <c r="J85" s="387" t="s">
        <v>1346</v>
      </c>
      <c r="K85" s="384" t="s">
        <v>156</v>
      </c>
      <c r="L85" s="388" t="s">
        <v>1281</v>
      </c>
      <c r="M85" s="384" t="s">
        <v>932</v>
      </c>
      <c r="N85" s="426" t="s">
        <v>527</v>
      </c>
      <c r="O85" s="384" t="s">
        <v>528</v>
      </c>
      <c r="P85" s="389" t="s">
        <v>1283</v>
      </c>
      <c r="Q85" s="384" t="s">
        <v>28</v>
      </c>
      <c r="R85" s="390" t="s">
        <v>1284</v>
      </c>
      <c r="S85" s="384" t="s">
        <v>804</v>
      </c>
      <c r="T85" s="391"/>
      <c r="U85" s="391"/>
      <c r="V85" s="391"/>
      <c r="W85" s="384" t="s">
        <v>934</v>
      </c>
      <c r="X85" s="393"/>
      <c r="Y85" s="394">
        <v>1.0</v>
      </c>
      <c r="Z85" s="379">
        <v>0.0</v>
      </c>
      <c r="AA85" s="395">
        <v>1.0</v>
      </c>
      <c r="AB85" s="379">
        <v>1.0</v>
      </c>
      <c r="AC85" s="379">
        <v>1.0</v>
      </c>
      <c r="AD85" s="379">
        <v>1.0</v>
      </c>
      <c r="AE85" s="379">
        <v>1.0</v>
      </c>
      <c r="AF85" s="380"/>
    </row>
    <row r="86">
      <c r="A86" s="381">
        <v>174.0</v>
      </c>
      <c r="B86" s="382"/>
      <c r="C86" s="382" t="s">
        <v>1785</v>
      </c>
      <c r="D86" s="383"/>
      <c r="E86" s="385" t="s">
        <v>1786</v>
      </c>
      <c r="F86" s="385" t="s">
        <v>1787</v>
      </c>
      <c r="G86" s="385" t="s">
        <v>1788</v>
      </c>
      <c r="H86" s="384" t="s">
        <v>1025</v>
      </c>
      <c r="I86" s="386" t="s">
        <v>1279</v>
      </c>
      <c r="J86" s="387" t="s">
        <v>1346</v>
      </c>
      <c r="K86" s="384" t="s">
        <v>156</v>
      </c>
      <c r="L86" s="388" t="s">
        <v>1281</v>
      </c>
      <c r="M86" s="385" t="s">
        <v>1789</v>
      </c>
      <c r="N86" s="426" t="s">
        <v>527</v>
      </c>
      <c r="O86" s="384" t="s">
        <v>1020</v>
      </c>
      <c r="P86" s="389" t="s">
        <v>1283</v>
      </c>
      <c r="Q86" s="384" t="s">
        <v>28</v>
      </c>
      <c r="R86" s="390" t="s">
        <v>1284</v>
      </c>
      <c r="S86" s="384" t="s">
        <v>804</v>
      </c>
      <c r="T86" s="391"/>
      <c r="U86" s="391"/>
      <c r="V86" s="391"/>
      <c r="W86" s="385" t="s">
        <v>1792</v>
      </c>
      <c r="X86" s="417"/>
      <c r="Y86" s="394">
        <v>1.0</v>
      </c>
      <c r="Z86" s="410"/>
      <c r="AA86" s="395">
        <v>1.0</v>
      </c>
      <c r="AB86" s="379">
        <v>1.0</v>
      </c>
      <c r="AC86" s="379">
        <v>1.0</v>
      </c>
      <c r="AD86" s="379">
        <v>1.0</v>
      </c>
      <c r="AE86" s="379">
        <v>1.0</v>
      </c>
      <c r="AF86" s="380"/>
    </row>
    <row r="87">
      <c r="A87" s="396">
        <v>6.0</v>
      </c>
      <c r="B87" s="397"/>
      <c r="C87" s="398" t="s">
        <v>1793</v>
      </c>
      <c r="D87" s="399"/>
      <c r="E87" s="405" t="s">
        <v>48</v>
      </c>
      <c r="F87" s="530" t="s">
        <v>1795</v>
      </c>
      <c r="G87" s="531" t="s">
        <v>1801</v>
      </c>
      <c r="H87" s="533" t="s">
        <v>1803</v>
      </c>
      <c r="I87" s="386" t="s">
        <v>1279</v>
      </c>
      <c r="J87" s="387" t="s">
        <v>1346</v>
      </c>
      <c r="K87" s="385" t="s">
        <v>1280</v>
      </c>
      <c r="L87" s="426" t="s">
        <v>57</v>
      </c>
      <c r="M87" s="534" t="s">
        <v>1809</v>
      </c>
      <c r="N87" s="426" t="s">
        <v>527</v>
      </c>
      <c r="O87" s="408" t="s">
        <v>59</v>
      </c>
      <c r="P87" s="389" t="s">
        <v>1283</v>
      </c>
      <c r="Q87" s="489" t="s">
        <v>28</v>
      </c>
      <c r="R87" s="423" t="s">
        <v>1367</v>
      </c>
      <c r="S87" s="429" t="s">
        <v>60</v>
      </c>
      <c r="T87" s="399"/>
      <c r="U87" s="399"/>
      <c r="V87" s="399"/>
      <c r="W87" s="409" t="s">
        <v>1813</v>
      </c>
      <c r="X87" s="393"/>
      <c r="Y87" s="394">
        <v>1.0</v>
      </c>
      <c r="Z87" s="410"/>
      <c r="AA87" s="527"/>
      <c r="AB87" s="379">
        <v>1.0</v>
      </c>
      <c r="AC87" s="379">
        <v>0.0</v>
      </c>
      <c r="AD87" s="379">
        <v>0.5</v>
      </c>
      <c r="AE87" s="379">
        <v>1.0</v>
      </c>
      <c r="AF87" s="380"/>
    </row>
    <row r="88">
      <c r="A88" s="396">
        <v>129.0</v>
      </c>
      <c r="B88" s="397"/>
      <c r="C88" s="421" t="s">
        <v>1820</v>
      </c>
      <c r="D88" s="397">
        <v>20002.0</v>
      </c>
      <c r="E88" s="408" t="s">
        <v>523</v>
      </c>
      <c r="F88" s="385" t="s">
        <v>1821</v>
      </c>
      <c r="G88" s="385" t="s">
        <v>1822</v>
      </c>
      <c r="H88" s="408" t="s">
        <v>525</v>
      </c>
      <c r="I88" s="386" t="s">
        <v>1279</v>
      </c>
      <c r="J88" s="387" t="s">
        <v>1346</v>
      </c>
      <c r="K88" s="501" t="s">
        <v>156</v>
      </c>
      <c r="L88" s="419" t="s">
        <v>57</v>
      </c>
      <c r="M88" s="403" t="s">
        <v>526</v>
      </c>
      <c r="N88" s="403" t="s">
        <v>527</v>
      </c>
      <c r="O88" s="408" t="s">
        <v>528</v>
      </c>
      <c r="P88" s="389" t="s">
        <v>1283</v>
      </c>
      <c r="Q88" s="401" t="s">
        <v>28</v>
      </c>
      <c r="R88" s="423" t="s">
        <v>1367</v>
      </c>
      <c r="S88" s="408" t="s">
        <v>115</v>
      </c>
      <c r="T88" s="399"/>
      <c r="U88" s="399"/>
      <c r="V88" s="399"/>
      <c r="W88" s="385" t="s">
        <v>1826</v>
      </c>
      <c r="X88" s="417"/>
      <c r="Y88" s="394">
        <v>1.0</v>
      </c>
      <c r="Z88" s="379">
        <v>1.0</v>
      </c>
      <c r="AA88" s="411" t="s">
        <v>1293</v>
      </c>
      <c r="AB88" s="379">
        <v>1.0</v>
      </c>
      <c r="AC88" s="379">
        <v>1.0</v>
      </c>
      <c r="AD88" s="379">
        <v>1.0</v>
      </c>
      <c r="AE88" s="379">
        <v>1.0</v>
      </c>
      <c r="AF88" s="380" t="s">
        <v>1827</v>
      </c>
    </row>
    <row r="89">
      <c r="A89" s="381">
        <v>152.0</v>
      </c>
      <c r="B89" s="382"/>
      <c r="C89" s="382" t="s">
        <v>1828</v>
      </c>
      <c r="D89" s="383"/>
      <c r="E89" s="384" t="s">
        <v>808</v>
      </c>
      <c r="F89" s="385" t="s">
        <v>1829</v>
      </c>
      <c r="G89" s="385" t="s">
        <v>1830</v>
      </c>
      <c r="H89" s="385" t="s">
        <v>1831</v>
      </c>
      <c r="I89" s="386" t="s">
        <v>1279</v>
      </c>
      <c r="J89" s="387" t="s">
        <v>1346</v>
      </c>
      <c r="K89" s="502" t="s">
        <v>1280</v>
      </c>
      <c r="L89" s="384" t="s">
        <v>57</v>
      </c>
      <c r="M89" s="385" t="s">
        <v>1832</v>
      </c>
      <c r="N89" s="426" t="s">
        <v>527</v>
      </c>
      <c r="O89" s="384" t="s">
        <v>813</v>
      </c>
      <c r="P89" s="389" t="s">
        <v>1283</v>
      </c>
      <c r="Q89" s="465" t="s">
        <v>28</v>
      </c>
      <c r="R89" s="390" t="s">
        <v>1367</v>
      </c>
      <c r="S89" s="384" t="s">
        <v>804</v>
      </c>
      <c r="T89" s="391"/>
      <c r="U89" s="391"/>
      <c r="V89" s="391"/>
      <c r="W89" s="413"/>
      <c r="X89" s="393"/>
      <c r="Y89" s="394">
        <v>1.0</v>
      </c>
      <c r="Z89" s="410"/>
      <c r="AA89" s="395"/>
      <c r="AB89" s="379">
        <v>1.0</v>
      </c>
      <c r="AC89" s="379">
        <v>0.0</v>
      </c>
      <c r="AD89" s="379">
        <v>1.0</v>
      </c>
      <c r="AE89" s="379">
        <v>1.0</v>
      </c>
      <c r="AF89" s="380"/>
    </row>
    <row r="90">
      <c r="A90" s="381">
        <v>173.0</v>
      </c>
      <c r="B90" s="382"/>
      <c r="C90" s="382" t="s">
        <v>1836</v>
      </c>
      <c r="D90" s="383"/>
      <c r="E90" s="385" t="s">
        <v>1837</v>
      </c>
      <c r="F90" s="385" t="s">
        <v>1838</v>
      </c>
      <c r="G90" s="385" t="s">
        <v>1839</v>
      </c>
      <c r="H90" s="385" t="s">
        <v>1840</v>
      </c>
      <c r="I90" s="386" t="s">
        <v>1279</v>
      </c>
      <c r="J90" s="387" t="s">
        <v>1346</v>
      </c>
      <c r="K90" s="384" t="s">
        <v>156</v>
      </c>
      <c r="L90" s="384" t="s">
        <v>57</v>
      </c>
      <c r="M90" s="385" t="s">
        <v>1026</v>
      </c>
      <c r="N90" s="426" t="s">
        <v>527</v>
      </c>
      <c r="O90" s="384" t="s">
        <v>1020</v>
      </c>
      <c r="P90" s="389" t="s">
        <v>1283</v>
      </c>
      <c r="Q90" s="465" t="s">
        <v>28</v>
      </c>
      <c r="R90" s="390" t="s">
        <v>1367</v>
      </c>
      <c r="S90" s="384" t="s">
        <v>804</v>
      </c>
      <c r="T90" s="391"/>
      <c r="U90" s="391"/>
      <c r="V90" s="391"/>
      <c r="W90" s="384" t="s">
        <v>1022</v>
      </c>
      <c r="X90" s="393"/>
      <c r="Y90" s="394">
        <v>1.0</v>
      </c>
      <c r="Z90" s="410"/>
      <c r="AA90" s="395"/>
      <c r="AB90" s="379">
        <v>1.0</v>
      </c>
      <c r="AC90" s="410"/>
      <c r="AD90" s="379">
        <v>1.0</v>
      </c>
      <c r="AE90" s="379">
        <v>1.0</v>
      </c>
      <c r="AF90" s="380"/>
    </row>
    <row r="91">
      <c r="A91" s="381">
        <v>187.0</v>
      </c>
      <c r="B91" s="382"/>
      <c r="C91" s="383"/>
      <c r="D91" s="383"/>
      <c r="E91" s="409" t="s">
        <v>1844</v>
      </c>
      <c r="F91" s="409" t="s">
        <v>1845</v>
      </c>
      <c r="G91" s="382" t="s">
        <v>1846</v>
      </c>
      <c r="H91" s="409" t="s">
        <v>1846</v>
      </c>
      <c r="I91" s="382" t="s">
        <v>1279</v>
      </c>
      <c r="J91" s="382" t="s">
        <v>1847</v>
      </c>
      <c r="K91" s="382" t="s">
        <v>1280</v>
      </c>
      <c r="L91" s="382" t="s">
        <v>57</v>
      </c>
      <c r="M91" s="382" t="s">
        <v>1848</v>
      </c>
      <c r="N91" s="382" t="s">
        <v>527</v>
      </c>
      <c r="O91" s="382" t="s">
        <v>1850</v>
      </c>
      <c r="P91" s="382" t="s">
        <v>1283</v>
      </c>
      <c r="Q91" s="382" t="s">
        <v>28</v>
      </c>
      <c r="R91" s="416" t="s">
        <v>1367</v>
      </c>
      <c r="S91" s="382" t="s">
        <v>53</v>
      </c>
      <c r="T91" s="383"/>
      <c r="U91" s="383"/>
      <c r="V91" s="383"/>
      <c r="W91" s="409" t="s">
        <v>1853</v>
      </c>
      <c r="X91" s="393"/>
      <c r="Y91" s="394">
        <v>1.0</v>
      </c>
      <c r="Z91" s="379">
        <v>1.0</v>
      </c>
      <c r="AA91" s="418"/>
      <c r="AB91" s="379">
        <v>1.0</v>
      </c>
      <c r="AC91" s="379">
        <v>1.0</v>
      </c>
      <c r="AD91" s="379">
        <v>1.0</v>
      </c>
      <c r="AE91" s="379">
        <v>1.0</v>
      </c>
      <c r="AF91" s="380"/>
    </row>
    <row r="92">
      <c r="A92" s="381">
        <v>186.0</v>
      </c>
      <c r="B92" s="382"/>
      <c r="C92" s="382" t="s">
        <v>1854</v>
      </c>
      <c r="D92" s="383"/>
      <c r="E92" s="409" t="s">
        <v>1855</v>
      </c>
      <c r="F92" s="409" t="s">
        <v>1856</v>
      </c>
      <c r="G92" s="382" t="s">
        <v>1859</v>
      </c>
      <c r="H92" s="409" t="s">
        <v>1861</v>
      </c>
      <c r="I92" s="382" t="s">
        <v>1425</v>
      </c>
      <c r="J92" s="382" t="s">
        <v>172</v>
      </c>
      <c r="K92" s="382" t="s">
        <v>1280</v>
      </c>
      <c r="L92" s="382" t="s">
        <v>57</v>
      </c>
      <c r="M92" s="409" t="s">
        <v>1862</v>
      </c>
      <c r="N92" s="382" t="s">
        <v>1863</v>
      </c>
      <c r="O92" s="382" t="s">
        <v>1864</v>
      </c>
      <c r="P92" s="382" t="s">
        <v>1283</v>
      </c>
      <c r="Q92" s="382" t="s">
        <v>28</v>
      </c>
      <c r="R92" s="416" t="s">
        <v>1367</v>
      </c>
      <c r="S92" s="382" t="s">
        <v>1866</v>
      </c>
      <c r="T92" s="383"/>
      <c r="U92" s="383"/>
      <c r="V92" s="383"/>
      <c r="W92" s="409" t="s">
        <v>1868</v>
      </c>
      <c r="X92" s="393"/>
      <c r="Y92" s="394">
        <v>0.0</v>
      </c>
      <c r="Z92" s="410"/>
      <c r="AA92" s="418"/>
      <c r="AB92" s="379">
        <v>0.0</v>
      </c>
      <c r="AC92" s="379">
        <v>0.0</v>
      </c>
      <c r="AD92" s="379">
        <v>0.0</v>
      </c>
      <c r="AE92" s="379">
        <v>0.0</v>
      </c>
      <c r="AF92" s="380"/>
    </row>
    <row r="93">
      <c r="A93" s="396">
        <v>148.0</v>
      </c>
      <c r="B93" s="397"/>
      <c r="C93" s="421" t="s">
        <v>1870</v>
      </c>
      <c r="D93" s="397">
        <v>10003.0</v>
      </c>
      <c r="E93" s="408" t="s">
        <v>760</v>
      </c>
      <c r="F93" s="535" t="s">
        <v>1871</v>
      </c>
      <c r="G93" s="535" t="s">
        <v>1878</v>
      </c>
      <c r="H93" s="408" t="s">
        <v>762</v>
      </c>
      <c r="I93" s="386" t="s">
        <v>1279</v>
      </c>
      <c r="J93" s="402" t="s">
        <v>172</v>
      </c>
      <c r="K93" s="536" t="s">
        <v>156</v>
      </c>
      <c r="L93" s="404" t="s">
        <v>57</v>
      </c>
      <c r="M93" s="403" t="s">
        <v>763</v>
      </c>
      <c r="N93" s="403" t="s">
        <v>541</v>
      </c>
      <c r="O93" s="408" t="s">
        <v>764</v>
      </c>
      <c r="P93" s="538" t="s">
        <v>1669</v>
      </c>
      <c r="Q93" s="408" t="s">
        <v>89</v>
      </c>
      <c r="R93" s="423" t="s">
        <v>1316</v>
      </c>
      <c r="S93" s="408" t="s">
        <v>765</v>
      </c>
      <c r="T93" s="399"/>
      <c r="U93" s="399"/>
      <c r="V93" s="399"/>
      <c r="W93" s="409" t="s">
        <v>1888</v>
      </c>
      <c r="X93" s="393"/>
      <c r="Y93" s="394">
        <v>0.5</v>
      </c>
      <c r="Z93" s="410"/>
      <c r="AA93" s="411" t="s">
        <v>1293</v>
      </c>
      <c r="AB93" s="379">
        <v>1.0</v>
      </c>
      <c r="AC93" s="379">
        <v>1.0</v>
      </c>
      <c r="AD93" s="379">
        <v>1.0</v>
      </c>
      <c r="AE93" s="379">
        <v>0.5</v>
      </c>
      <c r="AF93" s="380"/>
    </row>
    <row r="94">
      <c r="A94" s="396">
        <v>134.0</v>
      </c>
      <c r="B94" s="397"/>
      <c r="C94" s="398" t="s">
        <v>1892</v>
      </c>
      <c r="D94" s="399"/>
      <c r="E94" s="408" t="s">
        <v>546</v>
      </c>
      <c r="F94" s="469" t="s">
        <v>1893</v>
      </c>
      <c r="G94" s="469" t="s">
        <v>1894</v>
      </c>
      <c r="H94" s="464" t="s">
        <v>1896</v>
      </c>
      <c r="I94" s="386" t="s">
        <v>1279</v>
      </c>
      <c r="J94" s="387" t="s">
        <v>1346</v>
      </c>
      <c r="K94" s="501" t="s">
        <v>156</v>
      </c>
      <c r="L94" s="388" t="s">
        <v>1281</v>
      </c>
      <c r="M94" s="429" t="s">
        <v>548</v>
      </c>
      <c r="N94" s="429" t="s">
        <v>541</v>
      </c>
      <c r="O94" s="429" t="s">
        <v>542</v>
      </c>
      <c r="P94" s="412" t="s">
        <v>1302</v>
      </c>
      <c r="Q94" s="408" t="s">
        <v>28</v>
      </c>
      <c r="R94" s="423" t="s">
        <v>1284</v>
      </c>
      <c r="S94" s="429" t="s">
        <v>121</v>
      </c>
      <c r="T94" s="399"/>
      <c r="U94" s="399"/>
      <c r="V94" s="399"/>
      <c r="W94" s="392" t="s">
        <v>1899</v>
      </c>
      <c r="X94" s="539"/>
      <c r="Y94" s="394">
        <v>1.0</v>
      </c>
      <c r="Z94" s="410"/>
      <c r="AA94" s="540" t="s">
        <v>1293</v>
      </c>
      <c r="AB94" s="379">
        <v>0.0</v>
      </c>
      <c r="AC94" s="379">
        <v>0.0</v>
      </c>
      <c r="AD94" s="410"/>
      <c r="AE94" s="379">
        <v>1.0</v>
      </c>
      <c r="AF94" s="380"/>
    </row>
    <row r="95">
      <c r="A95" s="396">
        <v>135.0</v>
      </c>
      <c r="B95" s="397"/>
      <c r="C95" s="398" t="s">
        <v>1904</v>
      </c>
      <c r="D95" s="399"/>
      <c r="E95" s="408" t="s">
        <v>553</v>
      </c>
      <c r="F95" s="469" t="s">
        <v>1905</v>
      </c>
      <c r="G95" s="469" t="s">
        <v>1906</v>
      </c>
      <c r="H95" s="464" t="s">
        <v>1907</v>
      </c>
      <c r="I95" s="386" t="s">
        <v>1279</v>
      </c>
      <c r="J95" s="387" t="s">
        <v>1346</v>
      </c>
      <c r="K95" s="501" t="s">
        <v>156</v>
      </c>
      <c r="L95" s="388" t="s">
        <v>1281</v>
      </c>
      <c r="M95" s="429" t="s">
        <v>561</v>
      </c>
      <c r="N95" s="429" t="s">
        <v>541</v>
      </c>
      <c r="O95" s="429" t="s">
        <v>542</v>
      </c>
      <c r="P95" s="389" t="s">
        <v>1283</v>
      </c>
      <c r="Q95" s="408" t="s">
        <v>28</v>
      </c>
      <c r="R95" s="423" t="s">
        <v>1284</v>
      </c>
      <c r="S95" s="429" t="s">
        <v>121</v>
      </c>
      <c r="T95" s="399"/>
      <c r="U95" s="399"/>
      <c r="V95" s="399"/>
      <c r="W95" s="432"/>
      <c r="X95" s="539"/>
      <c r="Y95" s="394">
        <v>1.0</v>
      </c>
      <c r="Z95" s="410"/>
      <c r="AA95" s="540" t="s">
        <v>1293</v>
      </c>
      <c r="AB95" s="379">
        <v>1.0</v>
      </c>
      <c r="AC95" s="379">
        <v>1.0</v>
      </c>
      <c r="AD95" s="379">
        <v>1.0</v>
      </c>
      <c r="AE95" s="379">
        <v>1.0</v>
      </c>
      <c r="AF95" s="380"/>
    </row>
    <row r="96">
      <c r="A96" s="396">
        <v>137.0</v>
      </c>
      <c r="B96" s="397"/>
      <c r="C96" s="398" t="s">
        <v>1910</v>
      </c>
      <c r="D96" s="399"/>
      <c r="E96" s="408" t="s">
        <v>572</v>
      </c>
      <c r="F96" s="469" t="s">
        <v>1911</v>
      </c>
      <c r="G96" s="469" t="s">
        <v>1912</v>
      </c>
      <c r="H96" s="464" t="s">
        <v>1913</v>
      </c>
      <c r="I96" s="386" t="s">
        <v>1279</v>
      </c>
      <c r="J96" s="387" t="s">
        <v>1346</v>
      </c>
      <c r="K96" s="384" t="s">
        <v>156</v>
      </c>
      <c r="L96" s="388" t="s">
        <v>1281</v>
      </c>
      <c r="M96" s="429" t="s">
        <v>574</v>
      </c>
      <c r="N96" s="429" t="s">
        <v>541</v>
      </c>
      <c r="O96" s="429" t="s">
        <v>569</v>
      </c>
      <c r="P96" s="412" t="s">
        <v>1302</v>
      </c>
      <c r="Q96" s="408" t="s">
        <v>28</v>
      </c>
      <c r="R96" s="423" t="s">
        <v>1284</v>
      </c>
      <c r="S96" s="429" t="s">
        <v>121</v>
      </c>
      <c r="T96" s="399"/>
      <c r="U96" s="399"/>
      <c r="V96" s="399"/>
      <c r="W96" s="392" t="s">
        <v>1916</v>
      </c>
      <c r="X96" s="539"/>
      <c r="Y96" s="394">
        <v>1.0</v>
      </c>
      <c r="Z96" s="410"/>
      <c r="AA96" s="540" t="s">
        <v>1293</v>
      </c>
      <c r="AB96" s="379">
        <v>0.0</v>
      </c>
      <c r="AC96" s="379">
        <v>0.0</v>
      </c>
      <c r="AD96" s="379">
        <v>0.0</v>
      </c>
      <c r="AE96" s="379">
        <v>1.0</v>
      </c>
      <c r="AF96" s="380"/>
    </row>
    <row r="97">
      <c r="A97" s="396">
        <v>138.0</v>
      </c>
      <c r="B97" s="397"/>
      <c r="C97" s="398" t="s">
        <v>1918</v>
      </c>
      <c r="D97" s="399"/>
      <c r="E97" s="408" t="s">
        <v>575</v>
      </c>
      <c r="F97" s="469" t="s">
        <v>1919</v>
      </c>
      <c r="G97" s="469" t="s">
        <v>1920</v>
      </c>
      <c r="H97" s="464" t="s">
        <v>1921</v>
      </c>
      <c r="I97" s="386" t="s">
        <v>1279</v>
      </c>
      <c r="J97" s="387" t="s">
        <v>1346</v>
      </c>
      <c r="K97" s="384" t="s">
        <v>156</v>
      </c>
      <c r="L97" s="388" t="s">
        <v>1281</v>
      </c>
      <c r="M97" s="429" t="s">
        <v>577</v>
      </c>
      <c r="N97" s="429" t="s">
        <v>541</v>
      </c>
      <c r="O97" s="429" t="s">
        <v>569</v>
      </c>
      <c r="P97" s="389" t="s">
        <v>1283</v>
      </c>
      <c r="Q97" s="408" t="s">
        <v>28</v>
      </c>
      <c r="R97" s="423" t="s">
        <v>1284</v>
      </c>
      <c r="S97" s="429" t="s">
        <v>121</v>
      </c>
      <c r="T97" s="399"/>
      <c r="U97" s="399"/>
      <c r="V97" s="399"/>
      <c r="W97" s="432"/>
      <c r="X97" s="539"/>
      <c r="Y97" s="394">
        <v>1.0</v>
      </c>
      <c r="Z97" s="410"/>
      <c r="AA97" s="540" t="s">
        <v>1293</v>
      </c>
      <c r="AB97" s="379">
        <v>1.0</v>
      </c>
      <c r="AC97" s="379">
        <v>1.0</v>
      </c>
      <c r="AD97" s="379">
        <v>1.0</v>
      </c>
      <c r="AE97" s="379">
        <v>1.0</v>
      </c>
      <c r="AF97" s="380"/>
    </row>
    <row r="98">
      <c r="A98" s="396">
        <v>139.0</v>
      </c>
      <c r="B98" s="397"/>
      <c r="C98" s="398" t="s">
        <v>1925</v>
      </c>
      <c r="D98" s="399"/>
      <c r="E98" s="408" t="s">
        <v>604</v>
      </c>
      <c r="F98" s="469" t="s">
        <v>1926</v>
      </c>
      <c r="G98" s="469" t="s">
        <v>1927</v>
      </c>
      <c r="H98" s="464" t="s">
        <v>1929</v>
      </c>
      <c r="I98" s="386" t="s">
        <v>1279</v>
      </c>
      <c r="J98" s="387" t="s">
        <v>1346</v>
      </c>
      <c r="K98" s="384" t="s">
        <v>156</v>
      </c>
      <c r="L98" s="388" t="s">
        <v>1281</v>
      </c>
      <c r="M98" s="429" t="s">
        <v>608</v>
      </c>
      <c r="N98" s="429" t="s">
        <v>541</v>
      </c>
      <c r="O98" s="429" t="s">
        <v>584</v>
      </c>
      <c r="P98" s="412" t="s">
        <v>1302</v>
      </c>
      <c r="Q98" s="408" t="s">
        <v>28</v>
      </c>
      <c r="R98" s="423" t="s">
        <v>1284</v>
      </c>
      <c r="S98" s="429" t="s">
        <v>121</v>
      </c>
      <c r="T98" s="399"/>
      <c r="U98" s="399"/>
      <c r="V98" s="399"/>
      <c r="W98" s="392" t="s">
        <v>1916</v>
      </c>
      <c r="X98" s="539"/>
      <c r="Y98" s="394">
        <v>1.0</v>
      </c>
      <c r="Z98" s="410"/>
      <c r="AA98" s="540" t="s">
        <v>1293</v>
      </c>
      <c r="AB98" s="379">
        <v>0.0</v>
      </c>
      <c r="AC98" s="379">
        <v>0.0</v>
      </c>
      <c r="AD98" s="379">
        <v>0.0</v>
      </c>
      <c r="AE98" s="379">
        <v>1.0</v>
      </c>
      <c r="AF98" s="380"/>
    </row>
    <row r="99">
      <c r="A99" s="396">
        <v>140.0</v>
      </c>
      <c r="B99" s="397"/>
      <c r="C99" s="398" t="s">
        <v>1932</v>
      </c>
      <c r="D99" s="399"/>
      <c r="E99" s="408" t="s">
        <v>612</v>
      </c>
      <c r="F99" s="469" t="s">
        <v>1933</v>
      </c>
      <c r="G99" s="469" t="s">
        <v>1934</v>
      </c>
      <c r="H99" s="464" t="s">
        <v>1935</v>
      </c>
      <c r="I99" s="386" t="s">
        <v>1279</v>
      </c>
      <c r="J99" s="387" t="s">
        <v>1346</v>
      </c>
      <c r="K99" s="384" t="s">
        <v>156</v>
      </c>
      <c r="L99" s="388" t="s">
        <v>1281</v>
      </c>
      <c r="M99" s="429" t="s">
        <v>614</v>
      </c>
      <c r="N99" s="429" t="s">
        <v>541</v>
      </c>
      <c r="O99" s="429" t="s">
        <v>584</v>
      </c>
      <c r="P99" s="389" t="s">
        <v>1283</v>
      </c>
      <c r="Q99" s="408" t="s">
        <v>28</v>
      </c>
      <c r="R99" s="423" t="s">
        <v>1284</v>
      </c>
      <c r="S99" s="429" t="s">
        <v>121</v>
      </c>
      <c r="T99" s="399"/>
      <c r="U99" s="399"/>
      <c r="V99" s="399"/>
      <c r="W99" s="432"/>
      <c r="X99" s="539"/>
      <c r="Y99" s="394">
        <v>1.0</v>
      </c>
      <c r="Z99" s="410"/>
      <c r="AA99" s="540" t="s">
        <v>1293</v>
      </c>
      <c r="AB99" s="379">
        <v>1.0</v>
      </c>
      <c r="AC99" s="379">
        <v>1.0</v>
      </c>
      <c r="AD99" s="379">
        <v>1.0</v>
      </c>
      <c r="AE99" s="379">
        <v>1.0</v>
      </c>
      <c r="AF99" s="380"/>
    </row>
    <row r="100">
      <c r="A100" s="396">
        <v>141.0</v>
      </c>
      <c r="B100" s="397"/>
      <c r="C100" s="398" t="s">
        <v>1938</v>
      </c>
      <c r="D100" s="399"/>
      <c r="E100" s="408" t="s">
        <v>692</v>
      </c>
      <c r="F100" s="469" t="s">
        <v>1940</v>
      </c>
      <c r="G100" s="469" t="s">
        <v>1941</v>
      </c>
      <c r="H100" s="464" t="s">
        <v>1942</v>
      </c>
      <c r="I100" s="386" t="s">
        <v>1279</v>
      </c>
      <c r="J100" s="387" t="s">
        <v>1346</v>
      </c>
      <c r="K100" s="384" t="s">
        <v>156</v>
      </c>
      <c r="L100" s="388" t="s">
        <v>1281</v>
      </c>
      <c r="M100" s="429" t="s">
        <v>694</v>
      </c>
      <c r="N100" s="429" t="s">
        <v>541</v>
      </c>
      <c r="O100" s="429" t="s">
        <v>686</v>
      </c>
      <c r="P100" s="412" t="s">
        <v>1302</v>
      </c>
      <c r="Q100" s="408" t="s">
        <v>28</v>
      </c>
      <c r="R100" s="423" t="s">
        <v>1284</v>
      </c>
      <c r="S100" s="429" t="s">
        <v>121</v>
      </c>
      <c r="T100" s="399"/>
      <c r="U100" s="399"/>
      <c r="V100" s="399"/>
      <c r="W100" s="392" t="s">
        <v>1916</v>
      </c>
      <c r="X100" s="539"/>
      <c r="Y100" s="394">
        <v>1.0</v>
      </c>
      <c r="Z100" s="410"/>
      <c r="AA100" s="540" t="s">
        <v>1293</v>
      </c>
      <c r="AB100" s="379">
        <v>0.0</v>
      </c>
      <c r="AC100" s="379">
        <v>0.0</v>
      </c>
      <c r="AD100" s="379">
        <v>0.0</v>
      </c>
      <c r="AE100" s="379">
        <v>1.0</v>
      </c>
      <c r="AF100" s="380"/>
    </row>
    <row r="101">
      <c r="A101" s="396">
        <v>142.0</v>
      </c>
      <c r="B101" s="397"/>
      <c r="C101" s="398" t="s">
        <v>1943</v>
      </c>
      <c r="D101" s="399"/>
      <c r="E101" s="408" t="s">
        <v>695</v>
      </c>
      <c r="F101" s="469" t="s">
        <v>1944</v>
      </c>
      <c r="G101" s="469" t="s">
        <v>1945</v>
      </c>
      <c r="H101" s="464" t="s">
        <v>1946</v>
      </c>
      <c r="I101" s="386" t="s">
        <v>1279</v>
      </c>
      <c r="J101" s="387" t="s">
        <v>1346</v>
      </c>
      <c r="K101" s="384" t="s">
        <v>156</v>
      </c>
      <c r="L101" s="388" t="s">
        <v>1281</v>
      </c>
      <c r="M101" s="429" t="s">
        <v>697</v>
      </c>
      <c r="N101" s="429" t="s">
        <v>541</v>
      </c>
      <c r="O101" s="429" t="s">
        <v>686</v>
      </c>
      <c r="P101" s="389" t="s">
        <v>1283</v>
      </c>
      <c r="Q101" s="408" t="s">
        <v>28</v>
      </c>
      <c r="R101" s="423" t="s">
        <v>1284</v>
      </c>
      <c r="S101" s="429" t="s">
        <v>121</v>
      </c>
      <c r="T101" s="399"/>
      <c r="U101" s="399"/>
      <c r="V101" s="399"/>
      <c r="W101" s="432"/>
      <c r="X101" s="539"/>
      <c r="Y101" s="394">
        <v>1.0</v>
      </c>
      <c r="Z101" s="410"/>
      <c r="AA101" s="540" t="s">
        <v>1293</v>
      </c>
      <c r="AB101" s="379">
        <v>1.0</v>
      </c>
      <c r="AC101" s="379">
        <v>1.0</v>
      </c>
      <c r="AD101" s="379">
        <v>1.0</v>
      </c>
      <c r="AE101" s="379">
        <v>1.0</v>
      </c>
      <c r="AF101" s="380"/>
    </row>
    <row r="102">
      <c r="A102" s="396" t="s">
        <v>705</v>
      </c>
      <c r="B102" s="397"/>
      <c r="C102" s="398" t="s">
        <v>1950</v>
      </c>
      <c r="D102" s="399"/>
      <c r="E102" s="408" t="s">
        <v>706</v>
      </c>
      <c r="F102" s="401" t="s">
        <v>1951</v>
      </c>
      <c r="G102" s="401" t="s">
        <v>1952</v>
      </c>
      <c r="H102" s="464" t="s">
        <v>1953</v>
      </c>
      <c r="I102" s="386" t="s">
        <v>1279</v>
      </c>
      <c r="J102" s="387" t="s">
        <v>1346</v>
      </c>
      <c r="K102" s="384" t="s">
        <v>156</v>
      </c>
      <c r="L102" s="388" t="s">
        <v>1281</v>
      </c>
      <c r="M102" s="426" t="s">
        <v>1954</v>
      </c>
      <c r="N102" s="404" t="s">
        <v>541</v>
      </c>
      <c r="O102" s="408" t="s">
        <v>703</v>
      </c>
      <c r="P102" s="412" t="s">
        <v>1302</v>
      </c>
      <c r="Q102" s="408" t="s">
        <v>28</v>
      </c>
      <c r="R102" s="423" t="s">
        <v>1284</v>
      </c>
      <c r="S102" s="434"/>
      <c r="T102" s="399"/>
      <c r="U102" s="399"/>
      <c r="V102" s="399"/>
      <c r="W102" s="392" t="s">
        <v>1916</v>
      </c>
      <c r="X102" s="393"/>
      <c r="Y102" s="394">
        <v>1.0</v>
      </c>
      <c r="Z102" s="410"/>
      <c r="AA102" s="540" t="s">
        <v>1293</v>
      </c>
      <c r="AB102" s="379">
        <v>0.0</v>
      </c>
      <c r="AC102" s="379">
        <v>0.0</v>
      </c>
      <c r="AD102" s="379">
        <v>0.0</v>
      </c>
      <c r="AE102" s="379">
        <v>1.0</v>
      </c>
      <c r="AF102" s="380"/>
    </row>
    <row r="103">
      <c r="A103" s="396" t="s">
        <v>709</v>
      </c>
      <c r="B103" s="397"/>
      <c r="C103" s="398" t="s">
        <v>1955</v>
      </c>
      <c r="D103" s="399"/>
      <c r="E103" s="408" t="s">
        <v>711</v>
      </c>
      <c r="F103" s="401" t="s">
        <v>1956</v>
      </c>
      <c r="G103" s="401" t="s">
        <v>1957</v>
      </c>
      <c r="H103" s="464" t="s">
        <v>1958</v>
      </c>
      <c r="I103" s="386" t="s">
        <v>1279</v>
      </c>
      <c r="J103" s="387" t="s">
        <v>1346</v>
      </c>
      <c r="K103" s="384" t="s">
        <v>156</v>
      </c>
      <c r="L103" s="388" t="s">
        <v>1281</v>
      </c>
      <c r="M103" s="426" t="s">
        <v>1959</v>
      </c>
      <c r="N103" s="404" t="s">
        <v>541</v>
      </c>
      <c r="O103" s="408" t="s">
        <v>703</v>
      </c>
      <c r="P103" s="389" t="s">
        <v>1283</v>
      </c>
      <c r="Q103" s="408" t="s">
        <v>28</v>
      </c>
      <c r="R103" s="423" t="s">
        <v>1284</v>
      </c>
      <c r="S103" s="434"/>
      <c r="T103" s="399"/>
      <c r="U103" s="399"/>
      <c r="V103" s="399"/>
      <c r="W103" s="432"/>
      <c r="X103" s="393"/>
      <c r="Y103" s="394">
        <v>1.0</v>
      </c>
      <c r="Z103" s="410"/>
      <c r="AA103" s="540" t="s">
        <v>1293</v>
      </c>
      <c r="AB103" s="379">
        <v>1.0</v>
      </c>
      <c r="AC103" s="379">
        <v>1.0</v>
      </c>
      <c r="AD103" s="379">
        <v>1.0</v>
      </c>
      <c r="AE103" s="379">
        <v>1.0</v>
      </c>
      <c r="AF103" s="380"/>
    </row>
    <row r="104">
      <c r="A104" s="396">
        <v>146.0</v>
      </c>
      <c r="B104" s="397"/>
      <c r="C104" s="398" t="s">
        <v>1960</v>
      </c>
      <c r="D104" s="399"/>
      <c r="E104" s="501" t="s">
        <v>725</v>
      </c>
      <c r="F104" s="405" t="s">
        <v>1961</v>
      </c>
      <c r="G104" s="405" t="s">
        <v>1962</v>
      </c>
      <c r="H104" s="429" t="s">
        <v>728</v>
      </c>
      <c r="I104" s="386" t="s">
        <v>1279</v>
      </c>
      <c r="J104" s="387" t="s">
        <v>1346</v>
      </c>
      <c r="K104" s="384" t="s">
        <v>156</v>
      </c>
      <c r="L104" s="419" t="s">
        <v>1483</v>
      </c>
      <c r="M104" s="419" t="s">
        <v>1963</v>
      </c>
      <c r="N104" s="404" t="s">
        <v>541</v>
      </c>
      <c r="O104" s="429" t="s">
        <v>719</v>
      </c>
      <c r="P104" s="389" t="s">
        <v>1283</v>
      </c>
      <c r="Q104" s="501" t="s">
        <v>28</v>
      </c>
      <c r="R104" s="423" t="s">
        <v>1284</v>
      </c>
      <c r="S104" s="429" t="s">
        <v>47</v>
      </c>
      <c r="T104" s="399"/>
      <c r="U104" s="399"/>
      <c r="V104" s="399"/>
      <c r="W104" s="413"/>
      <c r="X104" s="393"/>
      <c r="Y104" s="394">
        <v>1.0</v>
      </c>
      <c r="Z104" s="410"/>
      <c r="AA104" s="411" t="s">
        <v>1293</v>
      </c>
      <c r="AB104" s="379">
        <v>1.0</v>
      </c>
      <c r="AC104" s="379">
        <v>1.0</v>
      </c>
      <c r="AD104" s="379">
        <v>1.0</v>
      </c>
      <c r="AE104" s="379">
        <v>1.0</v>
      </c>
      <c r="AF104" s="380"/>
    </row>
    <row r="105">
      <c r="A105" s="442">
        <v>147.0</v>
      </c>
      <c r="B105" s="443"/>
      <c r="C105" s="382" t="s">
        <v>1964</v>
      </c>
      <c r="D105" s="383"/>
      <c r="E105" s="403" t="s">
        <v>731</v>
      </c>
      <c r="F105" s="493" t="s">
        <v>1965</v>
      </c>
      <c r="G105" s="493" t="s">
        <v>1966</v>
      </c>
      <c r="H105" s="546" t="s">
        <v>733</v>
      </c>
      <c r="I105" s="386" t="s">
        <v>1279</v>
      </c>
      <c r="J105" s="402" t="s">
        <v>172</v>
      </c>
      <c r="K105" s="385" t="s">
        <v>1280</v>
      </c>
      <c r="L105" s="388" t="s">
        <v>1281</v>
      </c>
      <c r="M105" s="404" t="s">
        <v>758</v>
      </c>
      <c r="N105" s="404" t="s">
        <v>541</v>
      </c>
      <c r="O105" s="404" t="s">
        <v>759</v>
      </c>
      <c r="P105" s="412" t="s">
        <v>1302</v>
      </c>
      <c r="Q105" s="384" t="s">
        <v>28</v>
      </c>
      <c r="R105" s="444" t="s">
        <v>1284</v>
      </c>
      <c r="S105" s="404" t="s">
        <v>121</v>
      </c>
      <c r="T105" s="383"/>
      <c r="U105" s="383"/>
      <c r="V105" s="383"/>
      <c r="W105" s="392" t="s">
        <v>1967</v>
      </c>
      <c r="X105" s="393"/>
      <c r="Y105" s="394">
        <v>1.0</v>
      </c>
      <c r="Z105" s="410"/>
      <c r="AA105" s="540" t="s">
        <v>1293</v>
      </c>
      <c r="AB105" s="379">
        <v>1.0</v>
      </c>
      <c r="AC105" s="379">
        <v>1.0</v>
      </c>
      <c r="AD105" s="379">
        <v>1.0</v>
      </c>
      <c r="AE105" s="379">
        <v>1.0</v>
      </c>
      <c r="AF105" s="380"/>
    </row>
    <row r="106">
      <c r="A106" s="396" t="s">
        <v>536</v>
      </c>
      <c r="B106" s="397"/>
      <c r="C106" s="398" t="s">
        <v>1968</v>
      </c>
      <c r="D106" s="399"/>
      <c r="E106" s="408" t="s">
        <v>537</v>
      </c>
      <c r="F106" s="385" t="s">
        <v>1969</v>
      </c>
      <c r="G106" s="385" t="s">
        <v>1970</v>
      </c>
      <c r="H106" s="408" t="s">
        <v>539</v>
      </c>
      <c r="I106" s="386" t="s">
        <v>1279</v>
      </c>
      <c r="J106" s="387" t="s">
        <v>1346</v>
      </c>
      <c r="K106" s="501" t="s">
        <v>156</v>
      </c>
      <c r="L106" s="404" t="s">
        <v>57</v>
      </c>
      <c r="M106" s="426" t="s">
        <v>1971</v>
      </c>
      <c r="N106" s="403" t="s">
        <v>541</v>
      </c>
      <c r="O106" s="408" t="s">
        <v>542</v>
      </c>
      <c r="P106" s="389" t="s">
        <v>1283</v>
      </c>
      <c r="Q106" s="446" t="s">
        <v>28</v>
      </c>
      <c r="R106" s="433" t="s">
        <v>1367</v>
      </c>
      <c r="S106" s="434"/>
      <c r="T106" s="399"/>
      <c r="U106" s="399"/>
      <c r="V106" s="399"/>
      <c r="W106" s="432"/>
      <c r="X106" s="393"/>
      <c r="Y106" s="394">
        <v>1.0</v>
      </c>
      <c r="Z106" s="410"/>
      <c r="AA106" s="411" t="s">
        <v>1293</v>
      </c>
      <c r="AB106" s="379">
        <v>1.0</v>
      </c>
      <c r="AC106" s="379">
        <v>1.0</v>
      </c>
      <c r="AD106" s="379">
        <v>1.0</v>
      </c>
      <c r="AE106" s="379">
        <v>1.0</v>
      </c>
      <c r="AF106" s="380"/>
    </row>
    <row r="107">
      <c r="A107" s="396" t="s">
        <v>562</v>
      </c>
      <c r="B107" s="397"/>
      <c r="C107" s="421" t="s">
        <v>1972</v>
      </c>
      <c r="D107" s="397">
        <v>10002.0</v>
      </c>
      <c r="E107" s="408" t="s">
        <v>563</v>
      </c>
      <c r="F107" s="385" t="s">
        <v>1973</v>
      </c>
      <c r="G107" s="385" t="s">
        <v>1974</v>
      </c>
      <c r="H107" s="408" t="s">
        <v>565</v>
      </c>
      <c r="I107" s="386" t="s">
        <v>1279</v>
      </c>
      <c r="J107" s="387" t="s">
        <v>1346</v>
      </c>
      <c r="K107" s="501" t="s">
        <v>156</v>
      </c>
      <c r="L107" s="404" t="s">
        <v>57</v>
      </c>
      <c r="M107" s="403" t="s">
        <v>568</v>
      </c>
      <c r="N107" s="403" t="s">
        <v>541</v>
      </c>
      <c r="O107" s="408" t="s">
        <v>569</v>
      </c>
      <c r="P107" s="389" t="s">
        <v>1283</v>
      </c>
      <c r="Q107" s="446" t="s">
        <v>28</v>
      </c>
      <c r="R107" s="433" t="s">
        <v>1367</v>
      </c>
      <c r="S107" s="408" t="s">
        <v>60</v>
      </c>
      <c r="T107" s="399"/>
      <c r="U107" s="399"/>
      <c r="V107" s="399"/>
      <c r="W107" s="432"/>
      <c r="X107" s="393"/>
      <c r="Y107" s="394">
        <v>1.0</v>
      </c>
      <c r="Z107" s="410"/>
      <c r="AA107" s="411" t="s">
        <v>1293</v>
      </c>
      <c r="AB107" s="379">
        <v>1.0</v>
      </c>
      <c r="AC107" s="379">
        <v>1.0</v>
      </c>
      <c r="AD107" s="379">
        <v>1.0</v>
      </c>
      <c r="AE107" s="379">
        <v>1.0</v>
      </c>
      <c r="AF107" s="380"/>
    </row>
    <row r="108">
      <c r="A108" s="396" t="s">
        <v>578</v>
      </c>
      <c r="B108" s="397"/>
      <c r="C108" s="398" t="s">
        <v>1975</v>
      </c>
      <c r="D108" s="399"/>
      <c r="E108" s="408" t="s">
        <v>579</v>
      </c>
      <c r="F108" s="469" t="s">
        <v>1976</v>
      </c>
      <c r="G108" s="469" t="s">
        <v>1977</v>
      </c>
      <c r="H108" s="408" t="s">
        <v>581</v>
      </c>
      <c r="I108" s="386" t="s">
        <v>1279</v>
      </c>
      <c r="J108" s="387" t="s">
        <v>1346</v>
      </c>
      <c r="K108" s="384" t="s">
        <v>156</v>
      </c>
      <c r="L108" s="429" t="s">
        <v>57</v>
      </c>
      <c r="M108" s="408" t="s">
        <v>582</v>
      </c>
      <c r="N108" s="408" t="s">
        <v>541</v>
      </c>
      <c r="O108" s="408" t="s">
        <v>584</v>
      </c>
      <c r="P108" s="389" t="s">
        <v>1283</v>
      </c>
      <c r="Q108" s="446" t="s">
        <v>28</v>
      </c>
      <c r="R108" s="433" t="s">
        <v>1367</v>
      </c>
      <c r="S108" s="434"/>
      <c r="T108" s="399"/>
      <c r="U108" s="399"/>
      <c r="V108" s="399"/>
      <c r="W108" s="432"/>
      <c r="X108" s="539"/>
      <c r="Y108" s="394">
        <v>1.0</v>
      </c>
      <c r="Z108" s="410"/>
      <c r="AA108" s="411" t="s">
        <v>1293</v>
      </c>
      <c r="AB108" s="379">
        <v>1.0</v>
      </c>
      <c r="AC108" s="379">
        <v>1.0</v>
      </c>
      <c r="AD108" s="379">
        <v>1.0</v>
      </c>
      <c r="AE108" s="379">
        <v>1.0</v>
      </c>
      <c r="AF108" s="380"/>
    </row>
    <row r="109">
      <c r="A109" s="396" t="s">
        <v>615</v>
      </c>
      <c r="B109" s="397"/>
      <c r="C109" s="398" t="s">
        <v>1978</v>
      </c>
      <c r="D109" s="399"/>
      <c r="E109" s="408" t="s">
        <v>637</v>
      </c>
      <c r="F109" s="469" t="s">
        <v>1979</v>
      </c>
      <c r="G109" s="469" t="s">
        <v>1980</v>
      </c>
      <c r="H109" s="408" t="s">
        <v>683</v>
      </c>
      <c r="I109" s="386" t="s">
        <v>1279</v>
      </c>
      <c r="J109" s="387" t="s">
        <v>1346</v>
      </c>
      <c r="K109" s="384" t="s">
        <v>156</v>
      </c>
      <c r="L109" s="429" t="s">
        <v>57</v>
      </c>
      <c r="M109" s="434" t="s">
        <v>685</v>
      </c>
      <c r="N109" s="408" t="s">
        <v>541</v>
      </c>
      <c r="O109" s="408" t="s">
        <v>686</v>
      </c>
      <c r="P109" s="389" t="s">
        <v>1283</v>
      </c>
      <c r="Q109" s="446" t="s">
        <v>28</v>
      </c>
      <c r="R109" s="433" t="s">
        <v>1367</v>
      </c>
      <c r="S109" s="434"/>
      <c r="T109" s="399"/>
      <c r="U109" s="399"/>
      <c r="V109" s="399"/>
      <c r="W109" s="432"/>
      <c r="X109" s="539"/>
      <c r="Y109" s="394">
        <v>1.0</v>
      </c>
      <c r="Z109" s="410"/>
      <c r="AA109" s="411" t="s">
        <v>1293</v>
      </c>
      <c r="AB109" s="379">
        <v>1.0</v>
      </c>
      <c r="AC109" s="379">
        <v>1.0</v>
      </c>
      <c r="AD109" s="379">
        <v>1.0</v>
      </c>
      <c r="AE109" s="379">
        <v>1.0</v>
      </c>
      <c r="AF109" s="380"/>
    </row>
    <row r="110" ht="43.5" customHeight="1">
      <c r="A110" s="396" t="s">
        <v>698</v>
      </c>
      <c r="B110" s="397"/>
      <c r="C110" s="398" t="s">
        <v>1981</v>
      </c>
      <c r="D110" s="399"/>
      <c r="E110" s="408" t="s">
        <v>699</v>
      </c>
      <c r="F110" s="401" t="s">
        <v>1982</v>
      </c>
      <c r="G110" s="401" t="s">
        <v>1983</v>
      </c>
      <c r="H110" s="408" t="s">
        <v>701</v>
      </c>
      <c r="I110" s="386" t="s">
        <v>1279</v>
      </c>
      <c r="J110" s="387" t="s">
        <v>1346</v>
      </c>
      <c r="K110" s="384" t="s">
        <v>156</v>
      </c>
      <c r="L110" s="404" t="s">
        <v>57</v>
      </c>
      <c r="M110" s="426" t="s">
        <v>1984</v>
      </c>
      <c r="N110" s="404" t="s">
        <v>541</v>
      </c>
      <c r="O110" s="408" t="s">
        <v>703</v>
      </c>
      <c r="P110" s="389" t="s">
        <v>1283</v>
      </c>
      <c r="Q110" s="446" t="s">
        <v>28</v>
      </c>
      <c r="R110" s="433" t="s">
        <v>1367</v>
      </c>
      <c r="S110" s="434"/>
      <c r="T110" s="399"/>
      <c r="U110" s="399"/>
      <c r="V110" s="399"/>
      <c r="W110" s="432"/>
      <c r="X110" s="393"/>
      <c r="Y110" s="394">
        <v>1.0</v>
      </c>
      <c r="Z110" s="410"/>
      <c r="AA110" s="411" t="s">
        <v>1293</v>
      </c>
      <c r="AB110" s="379">
        <v>1.0</v>
      </c>
      <c r="AC110" s="379">
        <v>1.0</v>
      </c>
      <c r="AD110" s="379">
        <v>1.0</v>
      </c>
      <c r="AE110" s="379">
        <v>1.0</v>
      </c>
      <c r="AF110" s="380"/>
    </row>
    <row r="111" ht="31.5" customHeight="1">
      <c r="A111" s="547">
        <v>144.0</v>
      </c>
      <c r="B111" s="547"/>
      <c r="C111" s="548" t="s">
        <v>1985</v>
      </c>
      <c r="D111" s="547">
        <v>10004.0</v>
      </c>
      <c r="E111" s="549" t="s">
        <v>715</v>
      </c>
      <c r="F111" s="550" t="s">
        <v>1986</v>
      </c>
      <c r="G111" s="550" t="s">
        <v>1987</v>
      </c>
      <c r="H111" s="549" t="s">
        <v>717</v>
      </c>
      <c r="I111" s="551" t="s">
        <v>1279</v>
      </c>
      <c r="J111" s="387" t="s">
        <v>1346</v>
      </c>
      <c r="K111" s="384" t="s">
        <v>156</v>
      </c>
      <c r="L111" s="404" t="s">
        <v>57</v>
      </c>
      <c r="M111" s="426" t="s">
        <v>1988</v>
      </c>
      <c r="N111" s="403" t="s">
        <v>541</v>
      </c>
      <c r="O111" s="408" t="s">
        <v>719</v>
      </c>
      <c r="P111" s="389" t="s">
        <v>1283</v>
      </c>
      <c r="Q111" s="408" t="s">
        <v>28</v>
      </c>
      <c r="R111" s="552" t="s">
        <v>1367</v>
      </c>
      <c r="S111" s="553" t="s">
        <v>407</v>
      </c>
      <c r="T111" s="554"/>
      <c r="U111" s="554"/>
      <c r="V111" s="554"/>
      <c r="W111" s="555" t="s">
        <v>1989</v>
      </c>
      <c r="X111" s="445" t="s">
        <v>1990</v>
      </c>
      <c r="Y111" s="394">
        <v>1.0</v>
      </c>
      <c r="Z111" s="410"/>
      <c r="AA111" s="411" t="s">
        <v>1293</v>
      </c>
      <c r="AB111" s="379">
        <v>1.0</v>
      </c>
      <c r="AC111" s="379">
        <v>1.0</v>
      </c>
      <c r="AD111" s="379">
        <v>1.0</v>
      </c>
      <c r="AE111" s="379">
        <v>1.0</v>
      </c>
      <c r="AF111" s="380"/>
    </row>
    <row r="112">
      <c r="A112" s="547">
        <v>150.0</v>
      </c>
      <c r="B112" s="547"/>
      <c r="C112" s="548" t="s">
        <v>1991</v>
      </c>
      <c r="D112" s="547">
        <v>10015.0</v>
      </c>
      <c r="E112" s="549" t="s">
        <v>766</v>
      </c>
      <c r="F112" s="556" t="s">
        <v>1992</v>
      </c>
      <c r="G112" s="556" t="s">
        <v>1993</v>
      </c>
      <c r="H112" s="550" t="s">
        <v>1994</v>
      </c>
      <c r="I112" s="551" t="s">
        <v>1279</v>
      </c>
      <c r="J112" s="557" t="s">
        <v>172</v>
      </c>
      <c r="K112" s="558" t="s">
        <v>156</v>
      </c>
      <c r="L112" s="559" t="s">
        <v>57</v>
      </c>
      <c r="M112" s="560" t="s">
        <v>768</v>
      </c>
      <c r="N112" s="560" t="s">
        <v>541</v>
      </c>
      <c r="O112" s="549" t="s">
        <v>769</v>
      </c>
      <c r="P112" s="561" t="s">
        <v>1347</v>
      </c>
      <c r="Q112" s="549" t="s">
        <v>28</v>
      </c>
      <c r="R112" s="562" t="s">
        <v>1367</v>
      </c>
      <c r="S112" s="550" t="s">
        <v>1995</v>
      </c>
      <c r="T112" s="563"/>
      <c r="U112" s="563"/>
      <c r="V112" s="563"/>
      <c r="W112" s="564" t="s">
        <v>1996</v>
      </c>
      <c r="X112" s="393"/>
      <c r="Y112" s="394">
        <v>1.0</v>
      </c>
      <c r="Z112" s="410"/>
      <c r="AA112" s="411" t="s">
        <v>1293</v>
      </c>
      <c r="AB112" s="379">
        <v>1.0</v>
      </c>
      <c r="AC112" s="379">
        <v>1.0</v>
      </c>
      <c r="AD112" s="379">
        <v>1.0</v>
      </c>
      <c r="AE112" s="379">
        <v>1.0</v>
      </c>
      <c r="AF112" s="380"/>
    </row>
    <row r="113">
      <c r="A113" s="565">
        <v>156.0</v>
      </c>
      <c r="B113" s="565"/>
      <c r="C113" s="565" t="s">
        <v>1997</v>
      </c>
      <c r="D113" s="566"/>
      <c r="E113" s="567" t="s">
        <v>858</v>
      </c>
      <c r="F113" s="568" t="s">
        <v>1998</v>
      </c>
      <c r="G113" s="568" t="s">
        <v>2000</v>
      </c>
      <c r="H113" s="568" t="s">
        <v>2001</v>
      </c>
      <c r="I113" s="551" t="s">
        <v>1279</v>
      </c>
      <c r="J113" s="570" t="s">
        <v>1346</v>
      </c>
      <c r="K113" s="568" t="s">
        <v>1280</v>
      </c>
      <c r="L113" s="567" t="s">
        <v>57</v>
      </c>
      <c r="M113" s="568" t="s">
        <v>2005</v>
      </c>
      <c r="N113" s="567" t="s">
        <v>541</v>
      </c>
      <c r="O113" s="567" t="s">
        <v>862</v>
      </c>
      <c r="P113" s="572" t="s">
        <v>1283</v>
      </c>
      <c r="Q113" s="574" t="s">
        <v>28</v>
      </c>
      <c r="R113" s="576" t="s">
        <v>1367</v>
      </c>
      <c r="S113" s="567" t="s">
        <v>804</v>
      </c>
      <c r="T113" s="566"/>
      <c r="U113" s="566"/>
      <c r="V113" s="566"/>
      <c r="W113" s="564" t="s">
        <v>2011</v>
      </c>
      <c r="X113" s="393"/>
      <c r="Y113" s="394">
        <v>1.0</v>
      </c>
      <c r="Z113" s="410"/>
      <c r="AA113" s="578"/>
      <c r="AB113" s="379">
        <v>1.0</v>
      </c>
      <c r="AC113" s="379">
        <v>1.0</v>
      </c>
      <c r="AD113" s="379">
        <v>1.0</v>
      </c>
      <c r="AE113" s="379">
        <v>1.0</v>
      </c>
      <c r="AF113" s="380"/>
    </row>
    <row r="114">
      <c r="A114" s="565">
        <v>167.0</v>
      </c>
      <c r="B114" s="565"/>
      <c r="C114" s="565" t="s">
        <v>2015</v>
      </c>
      <c r="D114" s="566"/>
      <c r="E114" s="567" t="s">
        <v>960</v>
      </c>
      <c r="F114" s="568" t="s">
        <v>2016</v>
      </c>
      <c r="G114" s="568" t="s">
        <v>2018</v>
      </c>
      <c r="H114" s="567" t="s">
        <v>964</v>
      </c>
      <c r="I114" s="551" t="s">
        <v>1279</v>
      </c>
      <c r="J114" s="557" t="s">
        <v>172</v>
      </c>
      <c r="K114" s="568" t="s">
        <v>1280</v>
      </c>
      <c r="L114" s="567" t="s">
        <v>57</v>
      </c>
      <c r="M114" s="568" t="s">
        <v>2019</v>
      </c>
      <c r="N114" s="567" t="s">
        <v>541</v>
      </c>
      <c r="O114" s="567" t="s">
        <v>966</v>
      </c>
      <c r="P114" s="561" t="s">
        <v>1347</v>
      </c>
      <c r="Q114" s="567" t="s">
        <v>28</v>
      </c>
      <c r="R114" s="576" t="s">
        <v>1367</v>
      </c>
      <c r="S114" s="567" t="s">
        <v>804</v>
      </c>
      <c r="T114" s="580"/>
      <c r="U114" s="580"/>
      <c r="V114" s="580"/>
      <c r="W114" s="568" t="s">
        <v>2021</v>
      </c>
      <c r="X114" s="417" t="s">
        <v>2022</v>
      </c>
      <c r="Y114" s="394">
        <v>1.0</v>
      </c>
      <c r="Z114" s="410"/>
      <c r="AA114" s="578"/>
      <c r="AB114" s="379">
        <v>1.0</v>
      </c>
      <c r="AC114" s="379">
        <v>1.0</v>
      </c>
      <c r="AD114" s="379">
        <v>1.0</v>
      </c>
      <c r="AE114" s="379">
        <v>1.0</v>
      </c>
      <c r="AF114" s="380"/>
    </row>
    <row r="115">
      <c r="A115" s="582">
        <v>175.0</v>
      </c>
      <c r="B115" s="582"/>
      <c r="C115" s="582" t="s">
        <v>2024</v>
      </c>
      <c r="D115" s="584"/>
      <c r="E115" s="585" t="s">
        <v>1027</v>
      </c>
      <c r="F115" s="586" t="s">
        <v>2027</v>
      </c>
      <c r="G115" s="586" t="s">
        <v>2029</v>
      </c>
      <c r="H115" s="586" t="s">
        <v>2030</v>
      </c>
      <c r="I115" s="551" t="s">
        <v>1279</v>
      </c>
      <c r="J115" s="557" t="s">
        <v>172</v>
      </c>
      <c r="K115" s="568" t="s">
        <v>1280</v>
      </c>
      <c r="L115" s="567" t="s">
        <v>57</v>
      </c>
      <c r="M115" s="586" t="s">
        <v>2031</v>
      </c>
      <c r="N115" s="585" t="s">
        <v>541</v>
      </c>
      <c r="O115" s="585" t="s">
        <v>1031</v>
      </c>
      <c r="P115" s="424" t="s">
        <v>1302</v>
      </c>
      <c r="Q115" s="585" t="s">
        <v>28</v>
      </c>
      <c r="R115" s="588" t="s">
        <v>1367</v>
      </c>
      <c r="S115" s="585" t="s">
        <v>804</v>
      </c>
      <c r="T115" s="589"/>
      <c r="U115" s="589"/>
      <c r="V115" s="589"/>
      <c r="W115" s="417" t="s">
        <v>2033</v>
      </c>
      <c r="X115" s="393"/>
      <c r="Y115" s="394">
        <v>1.0</v>
      </c>
      <c r="Z115" s="410"/>
      <c r="AA115" s="591">
        <v>0.5</v>
      </c>
      <c r="AB115" s="379">
        <v>0.0</v>
      </c>
      <c r="AC115" s="379">
        <v>0.0</v>
      </c>
      <c r="AD115" s="379">
        <v>1.0</v>
      </c>
      <c r="AE115" s="379">
        <v>0.0</v>
      </c>
      <c r="AF115" s="380" t="s">
        <v>2035</v>
      </c>
    </row>
    <row r="116">
      <c r="A116" s="582">
        <v>176.0</v>
      </c>
      <c r="B116" s="582"/>
      <c r="C116" s="582" t="s">
        <v>2037</v>
      </c>
      <c r="D116" s="584"/>
      <c r="E116" s="585" t="s">
        <v>1033</v>
      </c>
      <c r="F116" s="586" t="s">
        <v>2038</v>
      </c>
      <c r="G116" s="586" t="s">
        <v>2040</v>
      </c>
      <c r="H116" s="586" t="s">
        <v>2041</v>
      </c>
      <c r="I116" s="592" t="s">
        <v>1279</v>
      </c>
      <c r="J116" s="594" t="s">
        <v>172</v>
      </c>
      <c r="K116" s="586" t="s">
        <v>1280</v>
      </c>
      <c r="L116" s="585" t="s">
        <v>57</v>
      </c>
      <c r="M116" s="586" t="s">
        <v>2044</v>
      </c>
      <c r="N116" s="585" t="s">
        <v>541</v>
      </c>
      <c r="O116" s="384" t="s">
        <v>1037</v>
      </c>
      <c r="P116" s="595" t="s">
        <v>1302</v>
      </c>
      <c r="Q116" s="585" t="s">
        <v>28</v>
      </c>
      <c r="R116" s="588" t="s">
        <v>1367</v>
      </c>
      <c r="S116" s="585" t="s">
        <v>804</v>
      </c>
      <c r="T116" s="589"/>
      <c r="U116" s="589"/>
      <c r="V116" s="589"/>
      <c r="W116" s="417" t="s">
        <v>2048</v>
      </c>
      <c r="X116" s="393"/>
      <c r="Y116" s="394">
        <v>1.0</v>
      </c>
      <c r="Z116" s="410"/>
      <c r="AA116" s="591">
        <v>0.5</v>
      </c>
      <c r="AB116" s="379">
        <v>0.0</v>
      </c>
      <c r="AC116" s="379">
        <v>0.0</v>
      </c>
      <c r="AD116" s="379">
        <v>1.0</v>
      </c>
      <c r="AE116" s="379">
        <v>0.0</v>
      </c>
      <c r="AF116" s="380"/>
    </row>
    <row r="117">
      <c r="A117" s="582">
        <v>181.0</v>
      </c>
      <c r="B117" s="582"/>
      <c r="C117" s="582" t="s">
        <v>2050</v>
      </c>
      <c r="D117" s="584"/>
      <c r="E117" s="582" t="s">
        <v>2051</v>
      </c>
      <c r="F117" s="417" t="s">
        <v>2052</v>
      </c>
      <c r="G117" s="582" t="s">
        <v>2053</v>
      </c>
      <c r="H117" s="417" t="s">
        <v>2054</v>
      </c>
      <c r="I117" s="592" t="s">
        <v>1279</v>
      </c>
      <c r="J117" s="594" t="s">
        <v>172</v>
      </c>
      <c r="K117" s="586" t="s">
        <v>1280</v>
      </c>
      <c r="L117" s="508" t="s">
        <v>57</v>
      </c>
      <c r="M117" s="153" t="s">
        <v>2056</v>
      </c>
      <c r="N117" s="582" t="s">
        <v>541</v>
      </c>
      <c r="O117" s="582" t="s">
        <v>2057</v>
      </c>
      <c r="P117" s="595" t="s">
        <v>1302</v>
      </c>
      <c r="Q117" s="582" t="s">
        <v>89</v>
      </c>
      <c r="R117" s="596" t="s">
        <v>1367</v>
      </c>
      <c r="S117" s="582" t="s">
        <v>30</v>
      </c>
      <c r="T117" s="584"/>
      <c r="U117" s="584"/>
      <c r="V117" s="584"/>
      <c r="W117" s="457" t="s">
        <v>2059</v>
      </c>
      <c r="X117" s="417"/>
      <c r="Y117" s="394">
        <v>1.0</v>
      </c>
      <c r="Z117" s="410"/>
      <c r="AA117" s="598">
        <v>1.0</v>
      </c>
      <c r="AB117" s="379">
        <v>1.0</v>
      </c>
      <c r="AC117" s="379">
        <v>1.0</v>
      </c>
      <c r="AD117" s="379">
        <v>1.0</v>
      </c>
      <c r="AE117" s="379">
        <v>1.0</v>
      </c>
      <c r="AF117" s="380">
        <v>1.0</v>
      </c>
    </row>
    <row r="118">
      <c r="A118" s="600">
        <v>145.0</v>
      </c>
      <c r="B118" s="600"/>
      <c r="C118" s="601" t="s">
        <v>2063</v>
      </c>
      <c r="D118" s="600">
        <v>10005.0</v>
      </c>
      <c r="E118" s="553" t="s">
        <v>721</v>
      </c>
      <c r="F118" s="471" t="s">
        <v>2065</v>
      </c>
      <c r="G118" s="603" t="s">
        <v>2066</v>
      </c>
      <c r="H118" s="553" t="s">
        <v>723</v>
      </c>
      <c r="I118" s="592" t="s">
        <v>1279</v>
      </c>
      <c r="J118" s="604" t="s">
        <v>1346</v>
      </c>
      <c r="K118" s="585" t="s">
        <v>156</v>
      </c>
      <c r="L118" s="606" t="s">
        <v>57</v>
      </c>
      <c r="M118" s="607" t="s">
        <v>2070</v>
      </c>
      <c r="N118" s="608" t="s">
        <v>541</v>
      </c>
      <c r="O118" s="553" t="s">
        <v>719</v>
      </c>
      <c r="P118" s="609" t="s">
        <v>1283</v>
      </c>
      <c r="Q118" s="553" t="s">
        <v>28</v>
      </c>
      <c r="R118" s="552" t="s">
        <v>1415</v>
      </c>
      <c r="S118" s="553" t="s">
        <v>74</v>
      </c>
      <c r="T118" s="554"/>
      <c r="U118" s="554"/>
      <c r="V118" s="554"/>
      <c r="W118" s="417" t="s">
        <v>2075</v>
      </c>
      <c r="X118" s="393"/>
      <c r="Y118" s="394">
        <v>1.0</v>
      </c>
      <c r="Z118" s="410"/>
      <c r="AA118" s="611"/>
      <c r="AB118" s="379">
        <v>0.0</v>
      </c>
      <c r="AC118" s="379">
        <v>0.0</v>
      </c>
      <c r="AD118" s="379">
        <v>0.0</v>
      </c>
      <c r="AE118" s="379">
        <v>0.0</v>
      </c>
      <c r="AF118" s="380"/>
    </row>
    <row r="119">
      <c r="A119" s="381">
        <v>168.0</v>
      </c>
      <c r="B119" s="382"/>
      <c r="C119" s="382" t="s">
        <v>2078</v>
      </c>
      <c r="D119" s="383"/>
      <c r="E119" s="384" t="s">
        <v>968</v>
      </c>
      <c r="F119" s="385" t="s">
        <v>2079</v>
      </c>
      <c r="G119" s="385" t="s">
        <v>2080</v>
      </c>
      <c r="H119" s="384" t="s">
        <v>971</v>
      </c>
      <c r="I119" s="386" t="s">
        <v>1279</v>
      </c>
      <c r="J119" s="402" t="s">
        <v>172</v>
      </c>
      <c r="K119" s="385" t="s">
        <v>1280</v>
      </c>
      <c r="L119" s="388" t="s">
        <v>1281</v>
      </c>
      <c r="M119" s="384" t="s">
        <v>973</v>
      </c>
      <c r="N119" s="384" t="s">
        <v>976</v>
      </c>
      <c r="O119" s="384" t="s">
        <v>977</v>
      </c>
      <c r="P119" s="424" t="s">
        <v>1302</v>
      </c>
      <c r="Q119" s="384" t="s">
        <v>28</v>
      </c>
      <c r="R119" s="390" t="s">
        <v>1284</v>
      </c>
      <c r="S119" s="384" t="s">
        <v>804</v>
      </c>
      <c r="T119" s="391"/>
      <c r="U119" s="391"/>
      <c r="V119" s="391"/>
      <c r="W119" s="385" t="s">
        <v>2081</v>
      </c>
      <c r="X119" s="445" t="s">
        <v>2022</v>
      </c>
      <c r="Y119" s="394">
        <v>1.0</v>
      </c>
      <c r="Z119" s="410"/>
      <c r="AA119" s="578"/>
      <c r="AB119" s="379">
        <v>1.0</v>
      </c>
      <c r="AC119" s="379">
        <v>1.0</v>
      </c>
      <c r="AD119" s="379">
        <v>1.0</v>
      </c>
      <c r="AE119" s="410"/>
      <c r="AF119" s="612"/>
    </row>
    <row r="120">
      <c r="A120" s="613"/>
      <c r="B120" s="613"/>
      <c r="C120" s="613"/>
      <c r="D120" s="613"/>
      <c r="E120" s="614" t="s">
        <v>2082</v>
      </c>
      <c r="F120" s="614" t="s">
        <v>2083</v>
      </c>
      <c r="G120" s="613"/>
      <c r="H120" s="614" t="s">
        <v>2084</v>
      </c>
      <c r="I120" s="615" t="s">
        <v>1279</v>
      </c>
      <c r="J120" s="615" t="s">
        <v>172</v>
      </c>
      <c r="K120" s="615" t="s">
        <v>1280</v>
      </c>
      <c r="L120" s="615" t="s">
        <v>57</v>
      </c>
      <c r="M120" s="614" t="s">
        <v>2085</v>
      </c>
      <c r="N120" s="615" t="s">
        <v>240</v>
      </c>
      <c r="O120" s="614" t="s">
        <v>2086</v>
      </c>
      <c r="P120" s="615" t="s">
        <v>1359</v>
      </c>
      <c r="Q120" s="615" t="s">
        <v>89</v>
      </c>
      <c r="R120" s="616" t="s">
        <v>1360</v>
      </c>
      <c r="S120" s="615" t="s">
        <v>2087</v>
      </c>
      <c r="T120" s="613"/>
      <c r="U120" s="613"/>
      <c r="V120" s="613"/>
      <c r="W120" s="614" t="s">
        <v>2088</v>
      </c>
      <c r="X120" s="617"/>
      <c r="Y120" s="618"/>
      <c r="Z120" s="619"/>
      <c r="AA120" s="620"/>
      <c r="AB120" s="619"/>
      <c r="AC120" s="621">
        <v>1.0</v>
      </c>
      <c r="AD120" s="621">
        <v>1.0</v>
      </c>
      <c r="AE120" s="621">
        <v>1.0</v>
      </c>
      <c r="AF120" s="622"/>
    </row>
    <row r="121">
      <c r="A121" s="613"/>
      <c r="B121" s="613"/>
      <c r="C121" s="613"/>
      <c r="D121" s="613"/>
      <c r="E121" s="614" t="s">
        <v>2089</v>
      </c>
      <c r="F121" s="614" t="s">
        <v>2090</v>
      </c>
      <c r="G121" s="613"/>
      <c r="H121" s="614" t="s">
        <v>2091</v>
      </c>
      <c r="I121" s="615" t="s">
        <v>1279</v>
      </c>
      <c r="J121" s="615" t="s">
        <v>172</v>
      </c>
      <c r="K121" s="615" t="s">
        <v>1280</v>
      </c>
      <c r="L121" s="615" t="s">
        <v>57</v>
      </c>
      <c r="M121" s="614" t="s">
        <v>2092</v>
      </c>
      <c r="N121" s="615" t="s">
        <v>541</v>
      </c>
      <c r="O121" s="614" t="s">
        <v>2093</v>
      </c>
      <c r="P121" s="615" t="s">
        <v>1359</v>
      </c>
      <c r="Q121" s="615" t="s">
        <v>28</v>
      </c>
      <c r="R121" s="616" t="s">
        <v>1360</v>
      </c>
      <c r="S121" s="615" t="s">
        <v>2087</v>
      </c>
      <c r="T121" s="613"/>
      <c r="U121" s="615" t="s">
        <v>1251</v>
      </c>
      <c r="V121" s="623" t="s">
        <v>2094</v>
      </c>
      <c r="W121" s="614" t="s">
        <v>2095</v>
      </c>
      <c r="X121" s="614" t="s">
        <v>2096</v>
      </c>
      <c r="Y121" s="618"/>
      <c r="Z121" s="619"/>
      <c r="AA121" s="620"/>
      <c r="AB121" s="619"/>
      <c r="AC121" s="621">
        <v>1.0</v>
      </c>
      <c r="AD121" s="621">
        <v>1.0</v>
      </c>
      <c r="AE121" s="621">
        <v>1.0</v>
      </c>
      <c r="AF121" s="622">
        <v>1.0</v>
      </c>
    </row>
    <row r="122">
      <c r="A122" s="584"/>
      <c r="B122" s="584"/>
      <c r="C122" s="584"/>
      <c r="D122" s="584"/>
      <c r="E122" s="584"/>
      <c r="F122" s="393"/>
      <c r="G122" s="584"/>
      <c r="H122" s="393"/>
      <c r="I122" s="584"/>
      <c r="J122" s="584"/>
      <c r="K122" s="584"/>
      <c r="L122" s="584"/>
      <c r="M122" s="584"/>
      <c r="N122" s="584"/>
      <c r="O122" s="584"/>
      <c r="P122" s="584"/>
      <c r="Q122" s="584"/>
      <c r="R122" s="624"/>
      <c r="S122" s="584"/>
      <c r="T122" s="584"/>
      <c r="U122" s="584"/>
      <c r="V122" s="584"/>
      <c r="W122" s="393"/>
      <c r="X122" s="393"/>
      <c r="Y122" s="625"/>
      <c r="Z122" s="410"/>
      <c r="AA122" s="626"/>
      <c r="AB122" s="410"/>
      <c r="AC122" s="410"/>
      <c r="AD122" s="410"/>
      <c r="AE122" s="410"/>
      <c r="AF122" s="612"/>
    </row>
    <row r="123">
      <c r="A123" s="584"/>
      <c r="B123" s="584"/>
      <c r="C123" s="584"/>
      <c r="D123" s="584"/>
      <c r="E123" s="584"/>
      <c r="F123" s="393"/>
      <c r="G123" s="584"/>
      <c r="H123" s="393"/>
      <c r="I123" s="584"/>
      <c r="J123" s="584"/>
      <c r="K123" s="584"/>
      <c r="L123" s="584"/>
      <c r="M123" s="584"/>
      <c r="N123" s="584"/>
      <c r="O123" s="584"/>
      <c r="P123" s="584"/>
      <c r="Q123" s="584"/>
      <c r="R123" s="624"/>
      <c r="S123" s="584"/>
      <c r="T123" s="584"/>
      <c r="U123" s="584"/>
      <c r="V123" s="584"/>
      <c r="W123" s="393"/>
      <c r="X123" s="393"/>
      <c r="Y123" s="625"/>
      <c r="Z123" s="410"/>
      <c r="AA123" s="626"/>
      <c r="AB123" s="410"/>
      <c r="AC123" s="410"/>
      <c r="AD123" s="410"/>
      <c r="AE123" s="410"/>
      <c r="AF123" s="612"/>
    </row>
    <row r="124">
      <c r="A124" s="584"/>
      <c r="B124" s="584"/>
      <c r="C124" s="584"/>
      <c r="D124" s="584"/>
      <c r="E124" s="584"/>
      <c r="F124" s="393"/>
      <c r="G124" s="582"/>
      <c r="H124" s="393"/>
      <c r="I124" s="584"/>
      <c r="J124" s="584"/>
      <c r="K124" s="584"/>
      <c r="L124" s="584"/>
      <c r="M124" s="584"/>
      <c r="N124" s="584"/>
      <c r="O124" s="584"/>
      <c r="P124" s="584"/>
      <c r="Q124" s="584"/>
      <c r="R124" s="624"/>
      <c r="S124" s="584"/>
      <c r="T124" s="584"/>
      <c r="U124" s="584"/>
      <c r="V124" s="584"/>
      <c r="W124" s="393"/>
      <c r="X124" s="393"/>
      <c r="Y124" s="625"/>
      <c r="Z124" s="410"/>
      <c r="AA124" s="626"/>
      <c r="AB124" s="410"/>
      <c r="AC124" s="410"/>
      <c r="AD124" s="410"/>
      <c r="AE124" s="410"/>
      <c r="AF124" s="612"/>
    </row>
    <row r="125">
      <c r="A125" s="584"/>
      <c r="B125" s="584"/>
      <c r="C125" s="584"/>
      <c r="D125" s="584"/>
      <c r="E125" s="584"/>
      <c r="F125" s="393"/>
      <c r="G125" s="584"/>
      <c r="H125" s="393"/>
      <c r="I125" s="584"/>
      <c r="J125" s="584"/>
      <c r="K125" s="584"/>
      <c r="L125" s="584"/>
      <c r="M125" s="584"/>
      <c r="N125" s="584"/>
      <c r="O125" s="584"/>
      <c r="P125" s="584"/>
      <c r="Q125" s="584"/>
      <c r="R125" s="624"/>
      <c r="S125" s="584"/>
      <c r="T125" s="584"/>
      <c r="U125" s="584"/>
      <c r="V125" s="584"/>
      <c r="W125" s="393"/>
      <c r="X125" s="393"/>
      <c r="Y125" s="625"/>
      <c r="Z125" s="410"/>
      <c r="AA125" s="626"/>
      <c r="AB125" s="410"/>
      <c r="AC125" s="410"/>
      <c r="AD125" s="410"/>
      <c r="AE125" s="410"/>
      <c r="AF125" s="612"/>
    </row>
    <row r="126">
      <c r="A126" s="584"/>
      <c r="B126" s="584"/>
      <c r="C126" s="584"/>
      <c r="D126" s="584"/>
      <c r="E126" s="584"/>
      <c r="F126" s="393"/>
      <c r="G126" s="584"/>
      <c r="H126" s="393"/>
      <c r="I126" s="584"/>
      <c r="J126" s="584"/>
      <c r="K126" s="584"/>
      <c r="L126" s="584"/>
      <c r="M126" s="584"/>
      <c r="N126" s="584"/>
      <c r="O126" s="584"/>
      <c r="P126" s="584"/>
      <c r="Q126" s="584"/>
      <c r="R126" s="624"/>
      <c r="S126" s="584"/>
      <c r="T126" s="584"/>
      <c r="U126" s="584"/>
      <c r="V126" s="584"/>
      <c r="W126" s="393"/>
      <c r="X126" s="393"/>
      <c r="Y126" s="625"/>
      <c r="Z126" s="410"/>
      <c r="AA126" s="626"/>
      <c r="AB126" s="410"/>
      <c r="AC126" s="410"/>
      <c r="AD126" s="410"/>
      <c r="AE126" s="410"/>
      <c r="AF126" s="612"/>
    </row>
    <row r="127">
      <c r="A127" s="584"/>
      <c r="B127" s="584"/>
      <c r="C127" s="584"/>
      <c r="D127" s="584"/>
      <c r="E127" s="584"/>
      <c r="F127" s="393"/>
      <c r="G127" s="584"/>
      <c r="H127" s="393"/>
      <c r="I127" s="584"/>
      <c r="J127" s="584"/>
      <c r="K127" s="584"/>
      <c r="L127" s="584"/>
      <c r="M127" s="584"/>
      <c r="N127" s="584"/>
      <c r="O127" s="584"/>
      <c r="P127" s="584"/>
      <c r="Q127" s="584"/>
      <c r="R127" s="624"/>
      <c r="S127" s="584"/>
      <c r="T127" s="584"/>
      <c r="U127" s="584"/>
      <c r="V127" s="584"/>
      <c r="W127" s="393"/>
      <c r="X127" s="393"/>
      <c r="Y127" s="625"/>
      <c r="Z127" s="410"/>
      <c r="AA127" s="626"/>
      <c r="AB127" s="410"/>
      <c r="AC127" s="410"/>
      <c r="AD127" s="410"/>
      <c r="AE127" s="410"/>
      <c r="AF127" s="612"/>
    </row>
    <row r="128">
      <c r="A128" s="410"/>
      <c r="B128" s="410"/>
      <c r="C128" s="410"/>
      <c r="D128" s="410"/>
      <c r="E128" s="410"/>
      <c r="F128" s="612"/>
      <c r="G128" s="410"/>
      <c r="H128" s="612"/>
      <c r="I128" s="410"/>
      <c r="J128" s="410"/>
      <c r="K128" s="410"/>
      <c r="L128" s="410"/>
      <c r="M128" s="410"/>
      <c r="N128" s="410"/>
      <c r="O128" s="410"/>
      <c r="P128" s="410"/>
      <c r="Q128" s="410"/>
      <c r="R128" s="625"/>
      <c r="S128" s="410"/>
      <c r="T128" s="410"/>
      <c r="U128" s="410"/>
      <c r="V128" s="410"/>
      <c r="W128" s="612"/>
      <c r="X128" s="612"/>
      <c r="Y128" s="625"/>
      <c r="Z128" s="410"/>
      <c r="AA128" s="626"/>
      <c r="AB128" s="410"/>
      <c r="AC128" s="410"/>
      <c r="AD128" s="410"/>
      <c r="AE128" s="410"/>
      <c r="AF128" s="612"/>
    </row>
    <row r="129">
      <c r="A129" s="410"/>
      <c r="B129" s="410"/>
      <c r="C129" s="410"/>
      <c r="D129" s="410"/>
      <c r="E129" s="410"/>
      <c r="F129" s="612"/>
      <c r="G129" s="410"/>
      <c r="H129" s="612"/>
      <c r="I129" s="410"/>
      <c r="J129" s="410"/>
      <c r="K129" s="410"/>
      <c r="L129" s="410"/>
      <c r="M129" s="410"/>
      <c r="N129" s="410"/>
      <c r="O129" s="410"/>
      <c r="P129" s="410"/>
      <c r="Q129" s="410"/>
      <c r="R129" s="625"/>
      <c r="S129" s="410"/>
      <c r="T129" s="410"/>
      <c r="U129" s="410"/>
      <c r="V129" s="410"/>
      <c r="W129" s="612"/>
      <c r="X129" s="612"/>
      <c r="Y129" s="625"/>
      <c r="Z129" s="410"/>
      <c r="AA129" s="626"/>
      <c r="AB129" s="410"/>
      <c r="AC129" s="410"/>
      <c r="AD129" s="410"/>
      <c r="AE129" s="410"/>
      <c r="AF129" s="612"/>
    </row>
    <row r="130">
      <c r="A130" s="410"/>
      <c r="B130" s="410"/>
      <c r="C130" s="410"/>
      <c r="D130" s="410"/>
      <c r="E130" s="410"/>
      <c r="F130" s="612"/>
      <c r="G130" s="410"/>
      <c r="H130" s="612"/>
      <c r="I130" s="410"/>
      <c r="J130" s="410"/>
      <c r="K130" s="410"/>
      <c r="L130" s="410"/>
      <c r="M130" s="410"/>
      <c r="N130" s="410"/>
      <c r="O130" s="410"/>
      <c r="P130" s="410"/>
      <c r="Q130" s="410"/>
      <c r="R130" s="625"/>
      <c r="S130" s="410"/>
      <c r="T130" s="410"/>
      <c r="U130" s="410"/>
      <c r="V130" s="410"/>
      <c r="W130" s="612"/>
      <c r="X130" s="612"/>
      <c r="Y130" s="625"/>
      <c r="Z130" s="410"/>
      <c r="AA130" s="626"/>
      <c r="AB130" s="410"/>
      <c r="AC130" s="410"/>
      <c r="AD130" s="410"/>
      <c r="AE130" s="410"/>
      <c r="AF130" s="612"/>
    </row>
    <row r="131">
      <c r="A131" s="410"/>
      <c r="B131" s="410"/>
      <c r="C131" s="410"/>
      <c r="D131" s="410"/>
      <c r="E131" s="410"/>
      <c r="F131" s="612"/>
      <c r="G131" s="410"/>
      <c r="H131" s="612"/>
      <c r="I131" s="410"/>
      <c r="J131" s="410"/>
      <c r="K131" s="410"/>
      <c r="L131" s="410"/>
      <c r="M131" s="410"/>
      <c r="N131" s="410"/>
      <c r="O131" s="410"/>
      <c r="P131" s="410"/>
      <c r="Q131" s="410"/>
      <c r="R131" s="625"/>
      <c r="S131" s="410"/>
      <c r="T131" s="410"/>
      <c r="U131" s="410"/>
      <c r="V131" s="410"/>
      <c r="W131" s="612"/>
      <c r="X131" s="612"/>
      <c r="Y131" s="625"/>
      <c r="Z131" s="410"/>
      <c r="AA131" s="626"/>
      <c r="AB131" s="410"/>
      <c r="AC131" s="410"/>
      <c r="AD131" s="410"/>
      <c r="AE131" s="410"/>
      <c r="AF131" s="612"/>
    </row>
    <row r="132">
      <c r="A132" s="410"/>
      <c r="B132" s="410"/>
      <c r="C132" s="410"/>
      <c r="D132" s="410"/>
      <c r="E132" s="410"/>
      <c r="F132" s="612"/>
      <c r="G132" s="410"/>
      <c r="H132" s="612"/>
      <c r="I132" s="410"/>
      <c r="J132" s="410"/>
      <c r="K132" s="410"/>
      <c r="L132" s="410"/>
      <c r="M132" s="410"/>
      <c r="N132" s="410"/>
      <c r="O132" s="410"/>
      <c r="P132" s="410"/>
      <c r="Q132" s="410"/>
      <c r="R132" s="625"/>
      <c r="S132" s="410"/>
      <c r="T132" s="410"/>
      <c r="U132" s="410"/>
      <c r="V132" s="410"/>
      <c r="W132" s="612"/>
      <c r="X132" s="612"/>
      <c r="Y132" s="625"/>
      <c r="Z132" s="410"/>
      <c r="AA132" s="626"/>
      <c r="AB132" s="410"/>
      <c r="AC132" s="410"/>
      <c r="AD132" s="410"/>
      <c r="AE132" s="410"/>
      <c r="AF132" s="612"/>
    </row>
    <row r="133">
      <c r="A133" s="410"/>
      <c r="B133" s="410"/>
      <c r="C133" s="410"/>
      <c r="D133" s="410"/>
      <c r="E133" s="410"/>
      <c r="F133" s="612"/>
      <c r="G133" s="410"/>
      <c r="H133" s="612"/>
      <c r="I133" s="410"/>
      <c r="J133" s="410"/>
      <c r="K133" s="410"/>
      <c r="L133" s="410"/>
      <c r="M133" s="410"/>
      <c r="N133" s="410"/>
      <c r="O133" s="410"/>
      <c r="P133" s="410"/>
      <c r="Q133" s="410"/>
      <c r="R133" s="625"/>
      <c r="S133" s="410"/>
      <c r="T133" s="410"/>
      <c r="U133" s="410"/>
      <c r="V133" s="410"/>
      <c r="W133" s="612"/>
      <c r="X133" s="612"/>
      <c r="Y133" s="625"/>
      <c r="Z133" s="410"/>
      <c r="AA133" s="626"/>
      <c r="AB133" s="410"/>
      <c r="AC133" s="410"/>
      <c r="AD133" s="410"/>
      <c r="AE133" s="410"/>
      <c r="AF133" s="612"/>
    </row>
    <row r="134">
      <c r="A134" s="410"/>
      <c r="B134" s="410"/>
      <c r="C134" s="410"/>
      <c r="D134" s="410"/>
      <c r="E134" s="410"/>
      <c r="F134" s="612"/>
      <c r="G134" s="410"/>
      <c r="H134" s="612"/>
      <c r="I134" s="410"/>
      <c r="J134" s="410"/>
      <c r="K134" s="410"/>
      <c r="L134" s="410"/>
      <c r="M134" s="410"/>
      <c r="N134" s="410"/>
      <c r="O134" s="410"/>
      <c r="P134" s="410"/>
      <c r="Q134" s="410"/>
      <c r="R134" s="625"/>
      <c r="S134" s="410"/>
      <c r="T134" s="410"/>
      <c r="U134" s="410"/>
      <c r="V134" s="410"/>
      <c r="W134" s="612"/>
      <c r="X134" s="612"/>
      <c r="Y134" s="625"/>
      <c r="Z134" s="410"/>
      <c r="AA134" s="626"/>
      <c r="AB134" s="410"/>
      <c r="AC134" s="410"/>
      <c r="AD134" s="410"/>
      <c r="AE134" s="410"/>
      <c r="AF134" s="612"/>
    </row>
    <row r="135">
      <c r="A135" s="410"/>
      <c r="B135" s="410"/>
      <c r="C135" s="410"/>
      <c r="D135" s="410"/>
      <c r="E135" s="410"/>
      <c r="F135" s="612"/>
      <c r="G135" s="410"/>
      <c r="H135" s="612"/>
      <c r="I135" s="410"/>
      <c r="J135" s="410"/>
      <c r="K135" s="410"/>
      <c r="L135" s="410"/>
      <c r="M135" s="410"/>
      <c r="N135" s="410"/>
      <c r="O135" s="410"/>
      <c r="P135" s="410"/>
      <c r="Q135" s="410"/>
      <c r="R135" s="625"/>
      <c r="S135" s="410"/>
      <c r="T135" s="410"/>
      <c r="U135" s="410"/>
      <c r="V135" s="410"/>
      <c r="W135" s="612"/>
      <c r="X135" s="612"/>
      <c r="Y135" s="625"/>
      <c r="Z135" s="410"/>
      <c r="AA135" s="626"/>
      <c r="AB135" s="410"/>
      <c r="AC135" s="410"/>
      <c r="AD135" s="410"/>
      <c r="AE135" s="410"/>
      <c r="AF135" s="612"/>
    </row>
    <row r="136">
      <c r="A136" s="410"/>
      <c r="B136" s="410"/>
      <c r="C136" s="410"/>
      <c r="D136" s="410"/>
      <c r="E136" s="410"/>
      <c r="F136" s="612"/>
      <c r="G136" s="410"/>
      <c r="H136" s="612"/>
      <c r="I136" s="410"/>
      <c r="J136" s="410"/>
      <c r="K136" s="410"/>
      <c r="L136" s="410"/>
      <c r="M136" s="410"/>
      <c r="N136" s="410"/>
      <c r="O136" s="410"/>
      <c r="P136" s="410"/>
      <c r="Q136" s="410"/>
      <c r="R136" s="625"/>
      <c r="S136" s="410"/>
      <c r="T136" s="410"/>
      <c r="U136" s="410"/>
      <c r="V136" s="410"/>
      <c r="W136" s="612"/>
      <c r="X136" s="612"/>
      <c r="Y136" s="625"/>
      <c r="Z136" s="410"/>
      <c r="AA136" s="626"/>
      <c r="AB136" s="410"/>
      <c r="AC136" s="410"/>
      <c r="AD136" s="410"/>
      <c r="AE136" s="410"/>
      <c r="AF136" s="612"/>
    </row>
    <row r="137">
      <c r="A137" s="410"/>
      <c r="B137" s="410"/>
      <c r="C137" s="410"/>
      <c r="D137" s="410"/>
      <c r="E137" s="410"/>
      <c r="F137" s="612"/>
      <c r="G137" s="410"/>
      <c r="H137" s="612"/>
      <c r="I137" s="410"/>
      <c r="J137" s="410"/>
      <c r="K137" s="410"/>
      <c r="L137" s="410"/>
      <c r="M137" s="410"/>
      <c r="N137" s="410"/>
      <c r="O137" s="410"/>
      <c r="P137" s="410"/>
      <c r="Q137" s="410"/>
      <c r="R137" s="625"/>
      <c r="S137" s="410"/>
      <c r="T137" s="410"/>
      <c r="U137" s="410"/>
      <c r="V137" s="410"/>
      <c r="W137" s="612"/>
      <c r="X137" s="612"/>
      <c r="Y137" s="625"/>
      <c r="Z137" s="410"/>
      <c r="AA137" s="626"/>
      <c r="AB137" s="410"/>
      <c r="AC137" s="410"/>
      <c r="AD137" s="410"/>
      <c r="AE137" s="410"/>
      <c r="AF137" s="612"/>
    </row>
    <row r="138">
      <c r="A138" s="410"/>
      <c r="B138" s="410"/>
      <c r="C138" s="410"/>
      <c r="D138" s="410"/>
      <c r="E138" s="410"/>
      <c r="F138" s="612"/>
      <c r="G138" s="410"/>
      <c r="H138" s="612"/>
      <c r="I138" s="410"/>
      <c r="J138" s="410"/>
      <c r="K138" s="410"/>
      <c r="L138" s="410"/>
      <c r="M138" s="410"/>
      <c r="N138" s="410"/>
      <c r="O138" s="410"/>
      <c r="P138" s="410"/>
      <c r="Q138" s="410"/>
      <c r="R138" s="625"/>
      <c r="S138" s="410"/>
      <c r="T138" s="410"/>
      <c r="U138" s="410"/>
      <c r="V138" s="410"/>
      <c r="W138" s="612"/>
      <c r="X138" s="612"/>
      <c r="Y138" s="625"/>
      <c r="Z138" s="410"/>
      <c r="AA138" s="626"/>
      <c r="AB138" s="410"/>
      <c r="AC138" s="410"/>
      <c r="AD138" s="410"/>
      <c r="AE138" s="410"/>
      <c r="AF138" s="612"/>
    </row>
    <row r="139">
      <c r="A139" s="410"/>
      <c r="B139" s="410"/>
      <c r="C139" s="410"/>
      <c r="D139" s="410"/>
      <c r="E139" s="410"/>
      <c r="F139" s="612"/>
      <c r="G139" s="410"/>
      <c r="H139" s="612"/>
      <c r="I139" s="410"/>
      <c r="J139" s="410"/>
      <c r="K139" s="410"/>
      <c r="L139" s="410"/>
      <c r="M139" s="410"/>
      <c r="N139" s="410"/>
      <c r="O139" s="410"/>
      <c r="P139" s="410"/>
      <c r="Q139" s="410"/>
      <c r="R139" s="625"/>
      <c r="S139" s="410"/>
      <c r="T139" s="410"/>
      <c r="U139" s="410"/>
      <c r="V139" s="410"/>
      <c r="W139" s="612"/>
      <c r="X139" s="612"/>
      <c r="Y139" s="625"/>
      <c r="Z139" s="410"/>
      <c r="AA139" s="626"/>
      <c r="AB139" s="410"/>
      <c r="AC139" s="410"/>
      <c r="AD139" s="410"/>
      <c r="AE139" s="410"/>
      <c r="AF139" s="612"/>
    </row>
    <row r="140">
      <c r="A140" s="410"/>
      <c r="B140" s="410"/>
      <c r="C140" s="410"/>
      <c r="D140" s="410"/>
      <c r="E140" s="410"/>
      <c r="F140" s="612"/>
      <c r="G140" s="410"/>
      <c r="H140" s="612"/>
      <c r="I140" s="410"/>
      <c r="J140" s="410"/>
      <c r="K140" s="410"/>
      <c r="L140" s="410"/>
      <c r="M140" s="410"/>
      <c r="N140" s="410"/>
      <c r="O140" s="410"/>
      <c r="P140" s="410"/>
      <c r="Q140" s="410"/>
      <c r="R140" s="625"/>
      <c r="S140" s="410"/>
      <c r="T140" s="410"/>
      <c r="U140" s="410"/>
      <c r="V140" s="410"/>
      <c r="W140" s="612"/>
      <c r="X140" s="612"/>
      <c r="Y140" s="625"/>
      <c r="Z140" s="410"/>
      <c r="AA140" s="626"/>
      <c r="AB140" s="410"/>
      <c r="AC140" s="410"/>
      <c r="AD140" s="410"/>
      <c r="AE140" s="410"/>
      <c r="AF140" s="612"/>
    </row>
    <row r="141">
      <c r="A141" s="410"/>
      <c r="B141" s="410"/>
      <c r="C141" s="410"/>
      <c r="D141" s="410"/>
      <c r="E141" s="410"/>
      <c r="F141" s="612"/>
      <c r="G141" s="410"/>
      <c r="H141" s="612"/>
      <c r="I141" s="410"/>
      <c r="J141" s="410"/>
      <c r="K141" s="410"/>
      <c r="L141" s="410"/>
      <c r="M141" s="410"/>
      <c r="N141" s="410"/>
      <c r="O141" s="410"/>
      <c r="P141" s="410"/>
      <c r="Q141" s="410"/>
      <c r="R141" s="625"/>
      <c r="S141" s="410"/>
      <c r="T141" s="410"/>
      <c r="U141" s="410"/>
      <c r="V141" s="410"/>
      <c r="W141" s="612"/>
      <c r="X141" s="612"/>
      <c r="Y141" s="625"/>
      <c r="Z141" s="410"/>
      <c r="AA141" s="626"/>
      <c r="AB141" s="410"/>
      <c r="AC141" s="410"/>
      <c r="AD141" s="410"/>
      <c r="AE141" s="410"/>
      <c r="AF141" s="612"/>
    </row>
    <row r="142">
      <c r="A142" s="410"/>
      <c r="B142" s="410"/>
      <c r="C142" s="410"/>
      <c r="D142" s="410"/>
      <c r="E142" s="410"/>
      <c r="F142" s="612"/>
      <c r="G142" s="410"/>
      <c r="H142" s="612"/>
      <c r="I142" s="410"/>
      <c r="J142" s="410"/>
      <c r="K142" s="410"/>
      <c r="L142" s="410"/>
      <c r="M142" s="410"/>
      <c r="N142" s="410"/>
      <c r="O142" s="410"/>
      <c r="P142" s="410"/>
      <c r="Q142" s="410"/>
      <c r="R142" s="625"/>
      <c r="S142" s="410"/>
      <c r="T142" s="410"/>
      <c r="U142" s="410"/>
      <c r="V142" s="410"/>
      <c r="W142" s="612"/>
      <c r="X142" s="612"/>
      <c r="Y142" s="625"/>
      <c r="Z142" s="410"/>
      <c r="AA142" s="626"/>
      <c r="AB142" s="410"/>
      <c r="AC142" s="410"/>
      <c r="AD142" s="410"/>
      <c r="AE142" s="410"/>
      <c r="AF142" s="612"/>
    </row>
    <row r="143">
      <c r="A143" s="410"/>
      <c r="B143" s="410"/>
      <c r="C143" s="410"/>
      <c r="D143" s="410"/>
      <c r="E143" s="410"/>
      <c r="F143" s="612"/>
      <c r="G143" s="410"/>
      <c r="H143" s="612"/>
      <c r="I143" s="410"/>
      <c r="J143" s="410"/>
      <c r="K143" s="410"/>
      <c r="L143" s="410"/>
      <c r="M143" s="410"/>
      <c r="N143" s="410"/>
      <c r="O143" s="410"/>
      <c r="P143" s="410"/>
      <c r="Q143" s="410"/>
      <c r="R143" s="625"/>
      <c r="S143" s="410"/>
      <c r="T143" s="410"/>
      <c r="U143" s="410"/>
      <c r="V143" s="410"/>
      <c r="W143" s="612"/>
      <c r="X143" s="612"/>
      <c r="Y143" s="625"/>
      <c r="Z143" s="410"/>
      <c r="AA143" s="626"/>
      <c r="AB143" s="410"/>
      <c r="AC143" s="410"/>
      <c r="AD143" s="410"/>
      <c r="AE143" s="410"/>
      <c r="AF143" s="612"/>
    </row>
    <row r="144">
      <c r="A144" s="410"/>
      <c r="B144" s="410"/>
      <c r="C144" s="410"/>
      <c r="D144" s="410"/>
      <c r="E144" s="410"/>
      <c r="F144" s="612"/>
      <c r="G144" s="410"/>
      <c r="H144" s="612"/>
      <c r="I144" s="410"/>
      <c r="J144" s="410"/>
      <c r="K144" s="410"/>
      <c r="L144" s="410"/>
      <c r="M144" s="410"/>
      <c r="N144" s="410"/>
      <c r="O144" s="410"/>
      <c r="P144" s="410"/>
      <c r="Q144" s="410"/>
      <c r="R144" s="625"/>
      <c r="S144" s="410"/>
      <c r="T144" s="410"/>
      <c r="U144" s="410"/>
      <c r="V144" s="410"/>
      <c r="W144" s="612"/>
      <c r="X144" s="612"/>
      <c r="Y144" s="625"/>
      <c r="Z144" s="410"/>
      <c r="AA144" s="626"/>
      <c r="AB144" s="410"/>
      <c r="AC144" s="410"/>
      <c r="AD144" s="410"/>
      <c r="AE144" s="410"/>
      <c r="AF144" s="612"/>
    </row>
    <row r="145">
      <c r="A145" s="410"/>
      <c r="B145" s="410"/>
      <c r="C145" s="410"/>
      <c r="D145" s="410"/>
      <c r="E145" s="410"/>
      <c r="F145" s="612"/>
      <c r="G145" s="410"/>
      <c r="H145" s="612"/>
      <c r="I145" s="410"/>
      <c r="J145" s="410"/>
      <c r="K145" s="410"/>
      <c r="L145" s="410"/>
      <c r="M145" s="410"/>
      <c r="N145" s="410"/>
      <c r="O145" s="410"/>
      <c r="P145" s="410"/>
      <c r="Q145" s="410"/>
      <c r="R145" s="625"/>
      <c r="S145" s="410"/>
      <c r="T145" s="410"/>
      <c r="U145" s="410"/>
      <c r="V145" s="410"/>
      <c r="W145" s="612"/>
      <c r="X145" s="612"/>
      <c r="Y145" s="625"/>
      <c r="Z145" s="410"/>
      <c r="AA145" s="626"/>
      <c r="AB145" s="410"/>
      <c r="AC145" s="410"/>
      <c r="AD145" s="410"/>
      <c r="AE145" s="410"/>
      <c r="AF145" s="612"/>
    </row>
    <row r="146">
      <c r="A146" s="410"/>
      <c r="B146" s="410"/>
      <c r="C146" s="410"/>
      <c r="D146" s="410"/>
      <c r="E146" s="410"/>
      <c r="F146" s="612"/>
      <c r="G146" s="410"/>
      <c r="H146" s="612"/>
      <c r="I146" s="410"/>
      <c r="J146" s="410"/>
      <c r="K146" s="410"/>
      <c r="L146" s="410"/>
      <c r="M146" s="410"/>
      <c r="N146" s="410"/>
      <c r="O146" s="410"/>
      <c r="P146" s="410"/>
      <c r="Q146" s="410"/>
      <c r="R146" s="625"/>
      <c r="S146" s="410"/>
      <c r="T146" s="410"/>
      <c r="U146" s="410"/>
      <c r="V146" s="410"/>
      <c r="W146" s="612"/>
      <c r="X146" s="612"/>
      <c r="Y146" s="625"/>
      <c r="Z146" s="410"/>
      <c r="AA146" s="626"/>
      <c r="AB146" s="410"/>
      <c r="AC146" s="410"/>
      <c r="AD146" s="410"/>
      <c r="AE146" s="410"/>
      <c r="AF146" s="612"/>
    </row>
    <row r="147">
      <c r="A147" s="410"/>
      <c r="B147" s="410"/>
      <c r="C147" s="410"/>
      <c r="D147" s="410"/>
      <c r="E147" s="410"/>
      <c r="F147" s="612"/>
      <c r="G147" s="410"/>
      <c r="H147" s="612"/>
      <c r="I147" s="410"/>
      <c r="J147" s="410"/>
      <c r="K147" s="410"/>
      <c r="L147" s="410"/>
      <c r="M147" s="410"/>
      <c r="N147" s="410"/>
      <c r="O147" s="410"/>
      <c r="P147" s="410"/>
      <c r="Q147" s="410"/>
      <c r="R147" s="625"/>
      <c r="S147" s="410"/>
      <c r="T147" s="410"/>
      <c r="U147" s="410"/>
      <c r="V147" s="410"/>
      <c r="W147" s="612"/>
      <c r="X147" s="612"/>
      <c r="Y147" s="625"/>
      <c r="Z147" s="410"/>
      <c r="AA147" s="626"/>
      <c r="AB147" s="410"/>
      <c r="AC147" s="410"/>
      <c r="AD147" s="410"/>
      <c r="AE147" s="410"/>
      <c r="AF147" s="612"/>
    </row>
    <row r="148">
      <c r="A148" s="410"/>
      <c r="B148" s="410"/>
      <c r="C148" s="410"/>
      <c r="D148" s="410"/>
      <c r="E148" s="410"/>
      <c r="F148" s="612"/>
      <c r="G148" s="410"/>
      <c r="H148" s="612"/>
      <c r="I148" s="410"/>
      <c r="J148" s="410"/>
      <c r="K148" s="410"/>
      <c r="L148" s="410"/>
      <c r="M148" s="410"/>
      <c r="N148" s="410"/>
      <c r="O148" s="410"/>
      <c r="P148" s="410"/>
      <c r="Q148" s="410"/>
      <c r="R148" s="625"/>
      <c r="S148" s="410"/>
      <c r="T148" s="410"/>
      <c r="U148" s="410"/>
      <c r="V148" s="410"/>
      <c r="W148" s="612"/>
      <c r="X148" s="612"/>
      <c r="Y148" s="625"/>
      <c r="Z148" s="410"/>
      <c r="AA148" s="626"/>
      <c r="AB148" s="410"/>
      <c r="AC148" s="410"/>
      <c r="AD148" s="410"/>
      <c r="AE148" s="410"/>
      <c r="AF148" s="612"/>
    </row>
    <row r="149">
      <c r="A149" s="410"/>
      <c r="B149" s="410"/>
      <c r="C149" s="410"/>
      <c r="D149" s="410"/>
      <c r="E149" s="410"/>
      <c r="F149" s="612"/>
      <c r="G149" s="410"/>
      <c r="H149" s="612"/>
      <c r="I149" s="410"/>
      <c r="J149" s="410"/>
      <c r="K149" s="410"/>
      <c r="L149" s="410"/>
      <c r="M149" s="410"/>
      <c r="N149" s="410"/>
      <c r="O149" s="410"/>
      <c r="P149" s="410"/>
      <c r="Q149" s="410"/>
      <c r="R149" s="625"/>
      <c r="S149" s="410"/>
      <c r="T149" s="410"/>
      <c r="U149" s="410"/>
      <c r="V149" s="410"/>
      <c r="W149" s="612"/>
      <c r="X149" s="612"/>
      <c r="Y149" s="625"/>
      <c r="Z149" s="410"/>
      <c r="AA149" s="626"/>
      <c r="AB149" s="410"/>
      <c r="AC149" s="410"/>
      <c r="AD149" s="410"/>
      <c r="AE149" s="410"/>
      <c r="AF149" s="612"/>
    </row>
    <row r="150">
      <c r="A150" s="410"/>
      <c r="B150" s="410"/>
      <c r="C150" s="410"/>
      <c r="D150" s="410"/>
      <c r="E150" s="410"/>
      <c r="F150" s="612"/>
      <c r="G150" s="410"/>
      <c r="H150" s="612"/>
      <c r="I150" s="410"/>
      <c r="J150" s="410"/>
      <c r="K150" s="410"/>
      <c r="L150" s="410"/>
      <c r="M150" s="410"/>
      <c r="N150" s="410"/>
      <c r="O150" s="410"/>
      <c r="P150" s="410"/>
      <c r="Q150" s="410"/>
      <c r="R150" s="625"/>
      <c r="S150" s="410"/>
      <c r="T150" s="410"/>
      <c r="U150" s="410"/>
      <c r="V150" s="410"/>
      <c r="W150" s="612"/>
      <c r="X150" s="612"/>
      <c r="Y150" s="625"/>
      <c r="Z150" s="410"/>
      <c r="AA150" s="626"/>
      <c r="AB150" s="410"/>
      <c r="AC150" s="410"/>
      <c r="AD150" s="410"/>
      <c r="AE150" s="410"/>
      <c r="AF150" s="612"/>
    </row>
    <row r="151">
      <c r="A151" s="410"/>
      <c r="B151" s="410"/>
      <c r="C151" s="410"/>
      <c r="D151" s="410"/>
      <c r="E151" s="410"/>
      <c r="F151" s="612"/>
      <c r="G151" s="410"/>
      <c r="H151" s="612"/>
      <c r="I151" s="410"/>
      <c r="J151" s="410"/>
      <c r="K151" s="410"/>
      <c r="L151" s="410"/>
      <c r="M151" s="410"/>
      <c r="N151" s="410"/>
      <c r="O151" s="410"/>
      <c r="P151" s="410"/>
      <c r="Q151" s="410"/>
      <c r="R151" s="625"/>
      <c r="S151" s="410"/>
      <c r="T151" s="410"/>
      <c r="U151" s="410"/>
      <c r="V151" s="410"/>
      <c r="W151" s="612"/>
      <c r="X151" s="612"/>
      <c r="Y151" s="625"/>
      <c r="Z151" s="410"/>
      <c r="AA151" s="626"/>
      <c r="AB151" s="410"/>
      <c r="AC151" s="410"/>
      <c r="AD151" s="410"/>
      <c r="AE151" s="410"/>
      <c r="AF151" s="612"/>
    </row>
    <row r="152">
      <c r="A152" s="410"/>
      <c r="B152" s="410"/>
      <c r="C152" s="410"/>
      <c r="D152" s="410"/>
      <c r="E152" s="410"/>
      <c r="F152" s="612"/>
      <c r="G152" s="410"/>
      <c r="H152" s="612"/>
      <c r="I152" s="410"/>
      <c r="J152" s="410"/>
      <c r="K152" s="410"/>
      <c r="L152" s="410"/>
      <c r="M152" s="410"/>
      <c r="N152" s="410"/>
      <c r="O152" s="410"/>
      <c r="P152" s="410"/>
      <c r="Q152" s="410"/>
      <c r="R152" s="625"/>
      <c r="S152" s="410"/>
      <c r="T152" s="410"/>
      <c r="U152" s="410"/>
      <c r="V152" s="410"/>
      <c r="W152" s="612"/>
      <c r="X152" s="612"/>
      <c r="Y152" s="625"/>
      <c r="Z152" s="410"/>
      <c r="AA152" s="626"/>
      <c r="AB152" s="410"/>
      <c r="AC152" s="410"/>
      <c r="AD152" s="410"/>
      <c r="AE152" s="410"/>
      <c r="AF152" s="612"/>
    </row>
    <row r="153">
      <c r="A153" s="410"/>
      <c r="B153" s="410"/>
      <c r="C153" s="410"/>
      <c r="D153" s="410"/>
      <c r="E153" s="410"/>
      <c r="F153" s="612"/>
      <c r="G153" s="410"/>
      <c r="H153" s="612"/>
      <c r="I153" s="410"/>
      <c r="J153" s="410"/>
      <c r="K153" s="410"/>
      <c r="L153" s="410"/>
      <c r="M153" s="410"/>
      <c r="N153" s="410"/>
      <c r="O153" s="410"/>
      <c r="P153" s="410"/>
      <c r="Q153" s="410"/>
      <c r="R153" s="625"/>
      <c r="S153" s="410"/>
      <c r="T153" s="410"/>
      <c r="U153" s="410"/>
      <c r="V153" s="410"/>
      <c r="W153" s="612"/>
      <c r="X153" s="612"/>
      <c r="Y153" s="625"/>
      <c r="Z153" s="410"/>
      <c r="AA153" s="626"/>
      <c r="AB153" s="410"/>
      <c r="AC153" s="410"/>
      <c r="AD153" s="410"/>
      <c r="AE153" s="410"/>
      <c r="AF153" s="612"/>
    </row>
    <row r="154">
      <c r="A154" s="410"/>
      <c r="B154" s="410"/>
      <c r="C154" s="410"/>
      <c r="D154" s="410"/>
      <c r="E154" s="410"/>
      <c r="F154" s="612"/>
      <c r="G154" s="410"/>
      <c r="H154" s="612"/>
      <c r="I154" s="410"/>
      <c r="J154" s="410"/>
      <c r="K154" s="410"/>
      <c r="L154" s="410"/>
      <c r="M154" s="410"/>
      <c r="N154" s="410"/>
      <c r="O154" s="410"/>
      <c r="P154" s="410"/>
      <c r="Q154" s="410"/>
      <c r="R154" s="625"/>
      <c r="S154" s="410"/>
      <c r="T154" s="410"/>
      <c r="U154" s="410"/>
      <c r="V154" s="410"/>
      <c r="W154" s="612"/>
      <c r="X154" s="612"/>
      <c r="Y154" s="625"/>
      <c r="Z154" s="410"/>
      <c r="AA154" s="626"/>
      <c r="AB154" s="410"/>
      <c r="AC154" s="410"/>
      <c r="AD154" s="410"/>
      <c r="AE154" s="410"/>
      <c r="AF154" s="612"/>
    </row>
    <row r="155">
      <c r="A155" s="410"/>
      <c r="B155" s="410"/>
      <c r="C155" s="410"/>
      <c r="D155" s="410"/>
      <c r="E155" s="410"/>
      <c r="F155" s="612"/>
      <c r="G155" s="410"/>
      <c r="H155" s="612"/>
      <c r="I155" s="410"/>
      <c r="J155" s="410"/>
      <c r="K155" s="410"/>
      <c r="L155" s="410"/>
      <c r="M155" s="410"/>
      <c r="N155" s="410"/>
      <c r="O155" s="410"/>
      <c r="P155" s="410"/>
      <c r="Q155" s="410"/>
      <c r="R155" s="625"/>
      <c r="S155" s="410"/>
      <c r="T155" s="410"/>
      <c r="U155" s="410"/>
      <c r="V155" s="410"/>
      <c r="W155" s="612"/>
      <c r="X155" s="612"/>
      <c r="Y155" s="625"/>
      <c r="Z155" s="410"/>
      <c r="AA155" s="626"/>
      <c r="AB155" s="410"/>
      <c r="AC155" s="410"/>
      <c r="AD155" s="410"/>
      <c r="AE155" s="410"/>
      <c r="AF155" s="612"/>
    </row>
    <row r="156">
      <c r="A156" s="410"/>
      <c r="B156" s="410"/>
      <c r="C156" s="410"/>
      <c r="D156" s="410"/>
      <c r="E156" s="410"/>
      <c r="F156" s="612"/>
      <c r="G156" s="410"/>
      <c r="H156" s="612"/>
      <c r="I156" s="410"/>
      <c r="J156" s="410"/>
      <c r="K156" s="410"/>
      <c r="L156" s="410"/>
      <c r="M156" s="410"/>
      <c r="N156" s="410"/>
      <c r="O156" s="410"/>
      <c r="P156" s="410"/>
      <c r="Q156" s="410"/>
      <c r="R156" s="625"/>
      <c r="S156" s="410"/>
      <c r="T156" s="410"/>
      <c r="U156" s="410"/>
      <c r="V156" s="410"/>
      <c r="W156" s="612"/>
      <c r="X156" s="612"/>
      <c r="Y156" s="625"/>
      <c r="Z156" s="410"/>
      <c r="AA156" s="626"/>
      <c r="AB156" s="410"/>
      <c r="AC156" s="410"/>
      <c r="AD156" s="410"/>
      <c r="AE156" s="410"/>
      <c r="AF156" s="612"/>
    </row>
    <row r="157">
      <c r="A157" s="410"/>
      <c r="B157" s="410"/>
      <c r="C157" s="410"/>
      <c r="D157" s="410"/>
      <c r="E157" s="410"/>
      <c r="F157" s="612"/>
      <c r="G157" s="410"/>
      <c r="H157" s="612"/>
      <c r="I157" s="410"/>
      <c r="J157" s="410"/>
      <c r="K157" s="410"/>
      <c r="L157" s="410"/>
      <c r="M157" s="410"/>
      <c r="N157" s="410"/>
      <c r="O157" s="410"/>
      <c r="P157" s="410"/>
      <c r="Q157" s="410"/>
      <c r="R157" s="625"/>
      <c r="S157" s="410"/>
      <c r="T157" s="410"/>
      <c r="U157" s="410"/>
      <c r="V157" s="410"/>
      <c r="W157" s="612"/>
      <c r="X157" s="612"/>
      <c r="Y157" s="625"/>
      <c r="Z157" s="410"/>
      <c r="AA157" s="626"/>
      <c r="AB157" s="410"/>
      <c r="AC157" s="410"/>
      <c r="AD157" s="410"/>
      <c r="AE157" s="410"/>
      <c r="AF157" s="612"/>
    </row>
    <row r="158">
      <c r="A158" s="410"/>
      <c r="B158" s="410"/>
      <c r="C158" s="410"/>
      <c r="D158" s="410"/>
      <c r="E158" s="410"/>
      <c r="F158" s="612"/>
      <c r="G158" s="410"/>
      <c r="H158" s="612"/>
      <c r="I158" s="410"/>
      <c r="J158" s="410"/>
      <c r="K158" s="410"/>
      <c r="L158" s="410"/>
      <c r="M158" s="410"/>
      <c r="N158" s="410"/>
      <c r="O158" s="410"/>
      <c r="P158" s="410"/>
      <c r="Q158" s="410"/>
      <c r="R158" s="625"/>
      <c r="S158" s="410"/>
      <c r="T158" s="410"/>
      <c r="U158" s="410"/>
      <c r="V158" s="410"/>
      <c r="W158" s="612"/>
      <c r="X158" s="612"/>
      <c r="Y158" s="625"/>
      <c r="Z158" s="410"/>
      <c r="AA158" s="626"/>
      <c r="AB158" s="410"/>
      <c r="AC158" s="410"/>
      <c r="AD158" s="410"/>
      <c r="AE158" s="410"/>
      <c r="AF158" s="612"/>
    </row>
    <row r="159">
      <c r="A159" s="410"/>
      <c r="B159" s="410"/>
      <c r="C159" s="410"/>
      <c r="D159" s="410"/>
      <c r="E159" s="410"/>
      <c r="F159" s="612"/>
      <c r="G159" s="410"/>
      <c r="H159" s="612"/>
      <c r="I159" s="410"/>
      <c r="J159" s="410"/>
      <c r="K159" s="410"/>
      <c r="L159" s="410"/>
      <c r="M159" s="410"/>
      <c r="N159" s="410"/>
      <c r="O159" s="410"/>
      <c r="P159" s="410"/>
      <c r="Q159" s="410"/>
      <c r="R159" s="625"/>
      <c r="S159" s="410"/>
      <c r="T159" s="410"/>
      <c r="U159" s="410"/>
      <c r="V159" s="410"/>
      <c r="W159" s="612"/>
      <c r="X159" s="612"/>
      <c r="Y159" s="625"/>
      <c r="Z159" s="410"/>
      <c r="AA159" s="626"/>
      <c r="AB159" s="410"/>
      <c r="AC159" s="410"/>
      <c r="AD159" s="410"/>
      <c r="AE159" s="410"/>
      <c r="AF159" s="612"/>
    </row>
    <row r="160">
      <c r="A160" s="410"/>
      <c r="B160" s="410"/>
      <c r="C160" s="410"/>
      <c r="D160" s="410"/>
      <c r="E160" s="410"/>
      <c r="F160" s="612"/>
      <c r="G160" s="410"/>
      <c r="H160" s="612"/>
      <c r="I160" s="410"/>
      <c r="J160" s="410"/>
      <c r="K160" s="410"/>
      <c r="L160" s="410"/>
      <c r="M160" s="410"/>
      <c r="N160" s="410"/>
      <c r="O160" s="410"/>
      <c r="P160" s="410"/>
      <c r="Q160" s="410"/>
      <c r="R160" s="625"/>
      <c r="S160" s="410"/>
      <c r="T160" s="410"/>
      <c r="U160" s="410"/>
      <c r="V160" s="410"/>
      <c r="W160" s="612"/>
      <c r="X160" s="612"/>
      <c r="Y160" s="625"/>
      <c r="Z160" s="410"/>
      <c r="AA160" s="626"/>
      <c r="AB160" s="410"/>
      <c r="AC160" s="410"/>
      <c r="AD160" s="410"/>
      <c r="AE160" s="410"/>
      <c r="AF160" s="612"/>
    </row>
    <row r="161">
      <c r="A161" s="410"/>
      <c r="B161" s="410"/>
      <c r="C161" s="410"/>
      <c r="D161" s="410"/>
      <c r="E161" s="410"/>
      <c r="F161" s="612"/>
      <c r="G161" s="410"/>
      <c r="H161" s="612"/>
      <c r="I161" s="410"/>
      <c r="J161" s="410"/>
      <c r="K161" s="410"/>
      <c r="L161" s="410"/>
      <c r="M161" s="410"/>
      <c r="N161" s="410"/>
      <c r="O161" s="410"/>
      <c r="P161" s="410"/>
      <c r="Q161" s="410"/>
      <c r="R161" s="625"/>
      <c r="S161" s="410"/>
      <c r="T161" s="410"/>
      <c r="U161" s="410"/>
      <c r="V161" s="410"/>
      <c r="W161" s="612"/>
      <c r="X161" s="612"/>
      <c r="Y161" s="625"/>
      <c r="Z161" s="410"/>
      <c r="AA161" s="626"/>
      <c r="AB161" s="410"/>
      <c r="AC161" s="410"/>
      <c r="AD161" s="410"/>
      <c r="AE161" s="410"/>
      <c r="AF161" s="612"/>
    </row>
    <row r="162">
      <c r="A162" s="410"/>
      <c r="B162" s="410"/>
      <c r="C162" s="410"/>
      <c r="D162" s="410"/>
      <c r="E162" s="410"/>
      <c r="F162" s="612"/>
      <c r="G162" s="410"/>
      <c r="H162" s="612"/>
      <c r="I162" s="410"/>
      <c r="J162" s="410"/>
      <c r="K162" s="410"/>
      <c r="L162" s="410"/>
      <c r="M162" s="410"/>
      <c r="N162" s="410"/>
      <c r="O162" s="410"/>
      <c r="P162" s="410"/>
      <c r="Q162" s="410"/>
      <c r="R162" s="625"/>
      <c r="S162" s="410"/>
      <c r="T162" s="410"/>
      <c r="U162" s="410"/>
      <c r="V162" s="410"/>
      <c r="W162" s="612"/>
      <c r="X162" s="612"/>
      <c r="Y162" s="625"/>
      <c r="Z162" s="410"/>
      <c r="AA162" s="626"/>
      <c r="AB162" s="410"/>
      <c r="AC162" s="410"/>
      <c r="AD162" s="410"/>
      <c r="AE162" s="410"/>
      <c r="AF162" s="612"/>
    </row>
    <row r="163">
      <c r="A163" s="410"/>
      <c r="B163" s="410"/>
      <c r="C163" s="410"/>
      <c r="D163" s="410"/>
      <c r="E163" s="410"/>
      <c r="F163" s="612"/>
      <c r="G163" s="410"/>
      <c r="H163" s="612"/>
      <c r="I163" s="410"/>
      <c r="J163" s="410"/>
      <c r="K163" s="410"/>
      <c r="L163" s="410"/>
      <c r="M163" s="410"/>
      <c r="N163" s="410"/>
      <c r="O163" s="410"/>
      <c r="P163" s="410"/>
      <c r="Q163" s="410"/>
      <c r="R163" s="625"/>
      <c r="S163" s="410"/>
      <c r="T163" s="410"/>
      <c r="U163" s="410"/>
      <c r="V163" s="410"/>
      <c r="W163" s="612"/>
      <c r="X163" s="612"/>
      <c r="Y163" s="625"/>
      <c r="Z163" s="410"/>
      <c r="AA163" s="626"/>
      <c r="AB163" s="410"/>
      <c r="AC163" s="410"/>
      <c r="AD163" s="410"/>
      <c r="AE163" s="410"/>
      <c r="AF163" s="612"/>
    </row>
    <row r="164">
      <c r="A164" s="410"/>
      <c r="B164" s="410"/>
      <c r="C164" s="410"/>
      <c r="D164" s="410"/>
      <c r="E164" s="410"/>
      <c r="F164" s="612"/>
      <c r="G164" s="410"/>
      <c r="H164" s="612"/>
      <c r="I164" s="410"/>
      <c r="J164" s="410"/>
      <c r="K164" s="410"/>
      <c r="L164" s="410"/>
      <c r="M164" s="410"/>
      <c r="N164" s="410"/>
      <c r="O164" s="410"/>
      <c r="P164" s="410"/>
      <c r="Q164" s="410"/>
      <c r="R164" s="625"/>
      <c r="S164" s="410"/>
      <c r="T164" s="410"/>
      <c r="U164" s="410"/>
      <c r="V164" s="410"/>
      <c r="W164" s="612"/>
      <c r="X164" s="612"/>
      <c r="Y164" s="625"/>
      <c r="Z164" s="410"/>
      <c r="AA164" s="626"/>
      <c r="AB164" s="410"/>
      <c r="AC164" s="410"/>
      <c r="AD164" s="410"/>
      <c r="AE164" s="410"/>
      <c r="AF164" s="612"/>
    </row>
    <row r="165">
      <c r="A165" s="410"/>
      <c r="B165" s="410"/>
      <c r="C165" s="410"/>
      <c r="D165" s="410"/>
      <c r="E165" s="410"/>
      <c r="F165" s="612"/>
      <c r="G165" s="410"/>
      <c r="H165" s="612"/>
      <c r="I165" s="410"/>
      <c r="J165" s="410"/>
      <c r="K165" s="410"/>
      <c r="L165" s="410"/>
      <c r="M165" s="410"/>
      <c r="N165" s="410"/>
      <c r="O165" s="410"/>
      <c r="P165" s="410"/>
      <c r="Q165" s="410"/>
      <c r="R165" s="625"/>
      <c r="S165" s="410"/>
      <c r="T165" s="410"/>
      <c r="U165" s="410"/>
      <c r="V165" s="410"/>
      <c r="W165" s="612"/>
      <c r="X165" s="612"/>
      <c r="Y165" s="625"/>
      <c r="Z165" s="410"/>
      <c r="AA165" s="626"/>
      <c r="AB165" s="410"/>
      <c r="AC165" s="410"/>
      <c r="AD165" s="410"/>
      <c r="AE165" s="410"/>
      <c r="AF165" s="612"/>
    </row>
    <row r="166">
      <c r="A166" s="410"/>
      <c r="B166" s="410"/>
      <c r="C166" s="410"/>
      <c r="D166" s="410"/>
      <c r="E166" s="410"/>
      <c r="F166" s="612"/>
      <c r="G166" s="410"/>
      <c r="H166" s="612"/>
      <c r="I166" s="410"/>
      <c r="J166" s="410"/>
      <c r="K166" s="410"/>
      <c r="L166" s="410"/>
      <c r="M166" s="410"/>
      <c r="N166" s="410"/>
      <c r="O166" s="410"/>
      <c r="P166" s="410"/>
      <c r="Q166" s="410"/>
      <c r="R166" s="625"/>
      <c r="S166" s="410"/>
      <c r="T166" s="410"/>
      <c r="U166" s="410"/>
      <c r="V166" s="410"/>
      <c r="W166" s="612"/>
      <c r="X166" s="612"/>
      <c r="Y166" s="625"/>
      <c r="Z166" s="410"/>
      <c r="AA166" s="626"/>
      <c r="AB166" s="410"/>
      <c r="AC166" s="410"/>
      <c r="AD166" s="410"/>
      <c r="AE166" s="410"/>
      <c r="AF166" s="612"/>
    </row>
    <row r="167">
      <c r="A167" s="410"/>
      <c r="B167" s="410"/>
      <c r="C167" s="410"/>
      <c r="D167" s="410"/>
      <c r="E167" s="410"/>
      <c r="F167" s="612"/>
      <c r="G167" s="410"/>
      <c r="H167" s="612"/>
      <c r="I167" s="410"/>
      <c r="J167" s="410"/>
      <c r="K167" s="410"/>
      <c r="L167" s="410"/>
      <c r="M167" s="410"/>
      <c r="N167" s="410"/>
      <c r="O167" s="410"/>
      <c r="P167" s="410"/>
      <c r="Q167" s="410"/>
      <c r="R167" s="625"/>
      <c r="S167" s="410"/>
      <c r="T167" s="410"/>
      <c r="U167" s="410"/>
      <c r="V167" s="410"/>
      <c r="W167" s="612"/>
      <c r="X167" s="612"/>
      <c r="Y167" s="625"/>
      <c r="Z167" s="410"/>
      <c r="AA167" s="626"/>
      <c r="AB167" s="410"/>
      <c r="AC167" s="410"/>
      <c r="AD167" s="410"/>
      <c r="AE167" s="410"/>
      <c r="AF167" s="612"/>
    </row>
    <row r="168">
      <c r="A168" s="410"/>
      <c r="B168" s="410"/>
      <c r="C168" s="410"/>
      <c r="D168" s="410"/>
      <c r="E168" s="410"/>
      <c r="F168" s="612"/>
      <c r="G168" s="410"/>
      <c r="H168" s="612"/>
      <c r="I168" s="410"/>
      <c r="J168" s="410"/>
      <c r="K168" s="410"/>
      <c r="L168" s="410"/>
      <c r="M168" s="410"/>
      <c r="N168" s="410"/>
      <c r="O168" s="410"/>
      <c r="P168" s="410"/>
      <c r="Q168" s="410"/>
      <c r="R168" s="625"/>
      <c r="S168" s="410"/>
      <c r="T168" s="410"/>
      <c r="U168" s="410"/>
      <c r="V168" s="410"/>
      <c r="W168" s="612"/>
      <c r="X168" s="612"/>
      <c r="Y168" s="625"/>
      <c r="Z168" s="410"/>
      <c r="AA168" s="626"/>
      <c r="AB168" s="410"/>
      <c r="AC168" s="410"/>
      <c r="AD168" s="410"/>
      <c r="AE168" s="410"/>
      <c r="AF168" s="612"/>
    </row>
    <row r="169">
      <c r="A169" s="410"/>
      <c r="B169" s="410"/>
      <c r="C169" s="410"/>
      <c r="D169" s="410"/>
      <c r="E169" s="410"/>
      <c r="F169" s="612"/>
      <c r="G169" s="410"/>
      <c r="H169" s="612"/>
      <c r="I169" s="410"/>
      <c r="J169" s="410"/>
      <c r="K169" s="410"/>
      <c r="L169" s="410"/>
      <c r="M169" s="410"/>
      <c r="N169" s="410"/>
      <c r="O169" s="410"/>
      <c r="P169" s="410"/>
      <c r="Q169" s="410"/>
      <c r="R169" s="625"/>
      <c r="S169" s="410"/>
      <c r="T169" s="410"/>
      <c r="U169" s="410"/>
      <c r="V169" s="410"/>
      <c r="W169" s="612"/>
      <c r="X169" s="612"/>
      <c r="Y169" s="625"/>
      <c r="Z169" s="410"/>
      <c r="AA169" s="626"/>
      <c r="AB169" s="410"/>
      <c r="AC169" s="410"/>
      <c r="AD169" s="410"/>
      <c r="AE169" s="410"/>
      <c r="AF169" s="612"/>
    </row>
    <row r="170">
      <c r="A170" s="410"/>
      <c r="B170" s="410"/>
      <c r="C170" s="410"/>
      <c r="D170" s="410"/>
      <c r="E170" s="410"/>
      <c r="F170" s="612"/>
      <c r="G170" s="410"/>
      <c r="H170" s="612"/>
      <c r="I170" s="410"/>
      <c r="J170" s="410"/>
      <c r="K170" s="410"/>
      <c r="L170" s="410"/>
      <c r="M170" s="410"/>
      <c r="N170" s="410"/>
      <c r="O170" s="410"/>
      <c r="P170" s="410"/>
      <c r="Q170" s="410"/>
      <c r="R170" s="625"/>
      <c r="S170" s="410"/>
      <c r="T170" s="410"/>
      <c r="U170" s="410"/>
      <c r="V170" s="410"/>
      <c r="W170" s="612"/>
      <c r="X170" s="612"/>
      <c r="Y170" s="625"/>
      <c r="Z170" s="410"/>
      <c r="AA170" s="626"/>
      <c r="AB170" s="410"/>
      <c r="AC170" s="410"/>
      <c r="AD170" s="410"/>
      <c r="AE170" s="410"/>
      <c r="AF170" s="612"/>
    </row>
    <row r="171">
      <c r="A171" s="410"/>
      <c r="B171" s="410"/>
      <c r="C171" s="410"/>
      <c r="D171" s="410"/>
      <c r="E171" s="410"/>
      <c r="F171" s="612"/>
      <c r="G171" s="410"/>
      <c r="H171" s="612"/>
      <c r="I171" s="410"/>
      <c r="J171" s="410"/>
      <c r="K171" s="410"/>
      <c r="L171" s="410"/>
      <c r="M171" s="410"/>
      <c r="N171" s="410"/>
      <c r="O171" s="410"/>
      <c r="P171" s="410"/>
      <c r="Q171" s="410"/>
      <c r="R171" s="625"/>
      <c r="S171" s="410"/>
      <c r="T171" s="410"/>
      <c r="U171" s="410"/>
      <c r="V171" s="410"/>
      <c r="W171" s="612"/>
      <c r="X171" s="612"/>
      <c r="Y171" s="625"/>
      <c r="Z171" s="410"/>
      <c r="AA171" s="626"/>
      <c r="AB171" s="410"/>
      <c r="AC171" s="410"/>
      <c r="AD171" s="410"/>
      <c r="AE171" s="410"/>
      <c r="AF171" s="612"/>
    </row>
    <row r="172">
      <c r="A172" s="410"/>
      <c r="B172" s="410"/>
      <c r="C172" s="410"/>
      <c r="D172" s="410"/>
      <c r="E172" s="410"/>
      <c r="F172" s="612"/>
      <c r="G172" s="410"/>
      <c r="H172" s="612"/>
      <c r="I172" s="410"/>
      <c r="J172" s="410"/>
      <c r="K172" s="410"/>
      <c r="L172" s="410"/>
      <c r="M172" s="410"/>
      <c r="N172" s="410"/>
      <c r="O172" s="410"/>
      <c r="P172" s="410"/>
      <c r="Q172" s="410"/>
      <c r="R172" s="625"/>
      <c r="S172" s="410"/>
      <c r="T172" s="410"/>
      <c r="U172" s="410"/>
      <c r="V172" s="410"/>
      <c r="W172" s="612"/>
      <c r="X172" s="612"/>
      <c r="Y172" s="625"/>
      <c r="Z172" s="410"/>
      <c r="AA172" s="626"/>
      <c r="AB172" s="410"/>
      <c r="AC172" s="410"/>
      <c r="AD172" s="410"/>
      <c r="AE172" s="410"/>
      <c r="AF172" s="612"/>
    </row>
    <row r="173">
      <c r="A173" s="410"/>
      <c r="B173" s="410"/>
      <c r="C173" s="410"/>
      <c r="D173" s="410"/>
      <c r="E173" s="410"/>
      <c r="F173" s="612"/>
      <c r="G173" s="410"/>
      <c r="H173" s="612"/>
      <c r="I173" s="410"/>
      <c r="J173" s="410"/>
      <c r="K173" s="410"/>
      <c r="L173" s="410"/>
      <c r="M173" s="410"/>
      <c r="N173" s="410"/>
      <c r="O173" s="410"/>
      <c r="P173" s="410"/>
      <c r="Q173" s="410"/>
      <c r="R173" s="625"/>
      <c r="S173" s="410"/>
      <c r="T173" s="410"/>
      <c r="U173" s="410"/>
      <c r="V173" s="410"/>
      <c r="W173" s="612"/>
      <c r="X173" s="612"/>
      <c r="Y173" s="625"/>
      <c r="Z173" s="410"/>
      <c r="AA173" s="626"/>
      <c r="AB173" s="410"/>
      <c r="AC173" s="410"/>
      <c r="AD173" s="410"/>
      <c r="AE173" s="410"/>
      <c r="AF173" s="612"/>
    </row>
    <row r="174">
      <c r="A174" s="410"/>
      <c r="B174" s="410"/>
      <c r="C174" s="410"/>
      <c r="D174" s="410"/>
      <c r="E174" s="410"/>
      <c r="F174" s="612"/>
      <c r="G174" s="410"/>
      <c r="H174" s="612"/>
      <c r="I174" s="410"/>
      <c r="J174" s="410"/>
      <c r="K174" s="410"/>
      <c r="L174" s="410"/>
      <c r="M174" s="410"/>
      <c r="N174" s="410"/>
      <c r="O174" s="410"/>
      <c r="P174" s="410"/>
      <c r="Q174" s="410"/>
      <c r="R174" s="625"/>
      <c r="S174" s="410"/>
      <c r="T174" s="410"/>
      <c r="U174" s="410"/>
      <c r="V174" s="410"/>
      <c r="W174" s="612"/>
      <c r="X174" s="612"/>
      <c r="Y174" s="625"/>
      <c r="Z174" s="410"/>
      <c r="AA174" s="626"/>
      <c r="AB174" s="410"/>
      <c r="AC174" s="410"/>
      <c r="AD174" s="410"/>
      <c r="AE174" s="410"/>
      <c r="AF174" s="612"/>
    </row>
    <row r="175">
      <c r="A175" s="410"/>
      <c r="B175" s="410"/>
      <c r="C175" s="410"/>
      <c r="D175" s="410"/>
      <c r="E175" s="410"/>
      <c r="F175" s="612"/>
      <c r="G175" s="410"/>
      <c r="H175" s="612"/>
      <c r="I175" s="410"/>
      <c r="J175" s="410"/>
      <c r="K175" s="410"/>
      <c r="L175" s="410"/>
      <c r="M175" s="410"/>
      <c r="N175" s="410"/>
      <c r="O175" s="410"/>
      <c r="P175" s="410"/>
      <c r="Q175" s="410"/>
      <c r="R175" s="625"/>
      <c r="S175" s="410"/>
      <c r="T175" s="410"/>
      <c r="U175" s="410"/>
      <c r="V175" s="410"/>
      <c r="W175" s="612"/>
      <c r="X175" s="612"/>
      <c r="Y175" s="625"/>
      <c r="Z175" s="410"/>
      <c r="AA175" s="626"/>
      <c r="AB175" s="410"/>
      <c r="AC175" s="410"/>
      <c r="AD175" s="410"/>
      <c r="AE175" s="410"/>
      <c r="AF175" s="612"/>
    </row>
    <row r="176">
      <c r="A176" s="410"/>
      <c r="B176" s="410"/>
      <c r="C176" s="410"/>
      <c r="D176" s="410"/>
      <c r="E176" s="410"/>
      <c r="F176" s="612"/>
      <c r="G176" s="410"/>
      <c r="H176" s="612"/>
      <c r="I176" s="410"/>
      <c r="J176" s="410"/>
      <c r="K176" s="410"/>
      <c r="L176" s="410"/>
      <c r="M176" s="410"/>
      <c r="N176" s="410"/>
      <c r="O176" s="410"/>
      <c r="P176" s="410"/>
      <c r="Q176" s="410"/>
      <c r="R176" s="625"/>
      <c r="S176" s="410"/>
      <c r="T176" s="410"/>
      <c r="U176" s="410"/>
      <c r="V176" s="410"/>
      <c r="W176" s="612"/>
      <c r="X176" s="612"/>
      <c r="Y176" s="625"/>
      <c r="Z176" s="410"/>
      <c r="AA176" s="626"/>
      <c r="AB176" s="410"/>
      <c r="AC176" s="410"/>
      <c r="AD176" s="410"/>
      <c r="AE176" s="410"/>
      <c r="AF176" s="612"/>
    </row>
    <row r="177">
      <c r="A177" s="410"/>
      <c r="B177" s="410"/>
      <c r="C177" s="410"/>
      <c r="D177" s="410"/>
      <c r="E177" s="410"/>
      <c r="F177" s="612"/>
      <c r="G177" s="410"/>
      <c r="H177" s="612"/>
      <c r="I177" s="410"/>
      <c r="J177" s="410"/>
      <c r="K177" s="410"/>
      <c r="L177" s="410"/>
      <c r="M177" s="410"/>
      <c r="N177" s="410"/>
      <c r="O177" s="410"/>
      <c r="P177" s="410"/>
      <c r="Q177" s="410"/>
      <c r="R177" s="625"/>
      <c r="S177" s="410"/>
      <c r="T177" s="410"/>
      <c r="U177" s="410"/>
      <c r="V177" s="410"/>
      <c r="W177" s="612"/>
      <c r="X177" s="612"/>
      <c r="Y177" s="625"/>
      <c r="Z177" s="410"/>
      <c r="AA177" s="626"/>
      <c r="AB177" s="410"/>
      <c r="AC177" s="410"/>
      <c r="AD177" s="410"/>
      <c r="AE177" s="410"/>
      <c r="AF177" s="612"/>
    </row>
    <row r="178">
      <c r="A178" s="410"/>
      <c r="B178" s="410"/>
      <c r="C178" s="410"/>
      <c r="D178" s="410"/>
      <c r="E178" s="410"/>
      <c r="F178" s="612"/>
      <c r="G178" s="410"/>
      <c r="H178" s="612"/>
      <c r="I178" s="410"/>
      <c r="J178" s="410"/>
      <c r="K178" s="410"/>
      <c r="L178" s="410"/>
      <c r="M178" s="410"/>
      <c r="N178" s="410"/>
      <c r="O178" s="410"/>
      <c r="P178" s="410"/>
      <c r="Q178" s="410"/>
      <c r="R178" s="625"/>
      <c r="S178" s="410"/>
      <c r="T178" s="410"/>
      <c r="U178" s="410"/>
      <c r="V178" s="410"/>
      <c r="W178" s="612"/>
      <c r="X178" s="612"/>
      <c r="Y178" s="625"/>
      <c r="Z178" s="410"/>
      <c r="AA178" s="626"/>
      <c r="AB178" s="410"/>
      <c r="AC178" s="410"/>
      <c r="AD178" s="410"/>
      <c r="AE178" s="410"/>
      <c r="AF178" s="612"/>
    </row>
    <row r="179">
      <c r="A179" s="410"/>
      <c r="B179" s="410"/>
      <c r="C179" s="410"/>
      <c r="D179" s="410"/>
      <c r="E179" s="410"/>
      <c r="F179" s="612"/>
      <c r="G179" s="410"/>
      <c r="H179" s="612"/>
      <c r="I179" s="410"/>
      <c r="J179" s="410"/>
      <c r="K179" s="410"/>
      <c r="L179" s="410"/>
      <c r="M179" s="410"/>
      <c r="N179" s="410"/>
      <c r="O179" s="410"/>
      <c r="P179" s="410"/>
      <c r="Q179" s="410"/>
      <c r="R179" s="625"/>
      <c r="S179" s="410"/>
      <c r="T179" s="410"/>
      <c r="U179" s="410"/>
      <c r="V179" s="410"/>
      <c r="W179" s="612"/>
      <c r="X179" s="612"/>
      <c r="Y179" s="625"/>
      <c r="Z179" s="410"/>
      <c r="AA179" s="626"/>
      <c r="AB179" s="410"/>
      <c r="AC179" s="410"/>
      <c r="AD179" s="410"/>
      <c r="AE179" s="410"/>
      <c r="AF179" s="612"/>
    </row>
    <row r="180">
      <c r="A180" s="410"/>
      <c r="B180" s="410"/>
      <c r="C180" s="410"/>
      <c r="D180" s="410"/>
      <c r="E180" s="410"/>
      <c r="F180" s="612"/>
      <c r="G180" s="410"/>
      <c r="H180" s="612"/>
      <c r="I180" s="410"/>
      <c r="J180" s="410"/>
      <c r="K180" s="410"/>
      <c r="L180" s="410"/>
      <c r="M180" s="410"/>
      <c r="N180" s="410"/>
      <c r="O180" s="410"/>
      <c r="P180" s="410"/>
      <c r="Q180" s="410"/>
      <c r="R180" s="625"/>
      <c r="S180" s="410"/>
      <c r="T180" s="410"/>
      <c r="U180" s="410"/>
      <c r="V180" s="410"/>
      <c r="W180" s="612"/>
      <c r="X180" s="612"/>
      <c r="Y180" s="625"/>
      <c r="Z180" s="410"/>
      <c r="AA180" s="626"/>
      <c r="AB180" s="410"/>
      <c r="AC180" s="410"/>
      <c r="AD180" s="410"/>
      <c r="AE180" s="410"/>
      <c r="AF180" s="612"/>
    </row>
    <row r="181">
      <c r="A181" s="410"/>
      <c r="B181" s="410"/>
      <c r="C181" s="410"/>
      <c r="D181" s="410"/>
      <c r="E181" s="410"/>
      <c r="F181" s="612"/>
      <c r="G181" s="410"/>
      <c r="H181" s="612"/>
      <c r="I181" s="410"/>
      <c r="J181" s="410"/>
      <c r="K181" s="410"/>
      <c r="L181" s="410"/>
      <c r="M181" s="410"/>
      <c r="N181" s="410"/>
      <c r="O181" s="410"/>
      <c r="P181" s="410"/>
      <c r="Q181" s="410"/>
      <c r="R181" s="625"/>
      <c r="S181" s="410"/>
      <c r="T181" s="410"/>
      <c r="U181" s="410"/>
      <c r="V181" s="410"/>
      <c r="W181" s="612"/>
      <c r="X181" s="612"/>
      <c r="Y181" s="625"/>
      <c r="Z181" s="410"/>
      <c r="AA181" s="626"/>
      <c r="AB181" s="410"/>
      <c r="AC181" s="410"/>
      <c r="AD181" s="410"/>
      <c r="AE181" s="410"/>
      <c r="AF181" s="612"/>
    </row>
    <row r="182">
      <c r="A182" s="410"/>
      <c r="B182" s="410"/>
      <c r="C182" s="410"/>
      <c r="D182" s="410"/>
      <c r="E182" s="410"/>
      <c r="F182" s="612"/>
      <c r="G182" s="410"/>
      <c r="H182" s="612"/>
      <c r="I182" s="410"/>
      <c r="J182" s="410"/>
      <c r="K182" s="410"/>
      <c r="L182" s="410"/>
      <c r="M182" s="410"/>
      <c r="N182" s="410"/>
      <c r="O182" s="410"/>
      <c r="P182" s="410"/>
      <c r="Q182" s="410"/>
      <c r="R182" s="625"/>
      <c r="S182" s="410"/>
      <c r="T182" s="410"/>
      <c r="U182" s="410"/>
      <c r="V182" s="410"/>
      <c r="W182" s="612"/>
      <c r="X182" s="612"/>
      <c r="Y182" s="625"/>
      <c r="Z182" s="410"/>
      <c r="AA182" s="626"/>
      <c r="AB182" s="410"/>
      <c r="AC182" s="410"/>
      <c r="AD182" s="410"/>
      <c r="AE182" s="410"/>
      <c r="AF182" s="612"/>
    </row>
    <row r="183">
      <c r="A183" s="410"/>
      <c r="B183" s="410"/>
      <c r="C183" s="410"/>
      <c r="D183" s="410"/>
      <c r="E183" s="410"/>
      <c r="F183" s="612"/>
      <c r="G183" s="410"/>
      <c r="H183" s="612"/>
      <c r="I183" s="410"/>
      <c r="J183" s="410"/>
      <c r="K183" s="410"/>
      <c r="L183" s="410"/>
      <c r="M183" s="410"/>
      <c r="N183" s="410"/>
      <c r="O183" s="410"/>
      <c r="P183" s="410"/>
      <c r="Q183" s="410"/>
      <c r="R183" s="625"/>
      <c r="S183" s="410"/>
      <c r="T183" s="410"/>
      <c r="U183" s="410"/>
      <c r="V183" s="410"/>
      <c r="W183" s="612"/>
      <c r="X183" s="612"/>
      <c r="Y183" s="625"/>
      <c r="Z183" s="410"/>
      <c r="AA183" s="626"/>
      <c r="AB183" s="410"/>
      <c r="AC183" s="410"/>
      <c r="AD183" s="410"/>
      <c r="AE183" s="410"/>
      <c r="AF183" s="612"/>
    </row>
    <row r="184">
      <c r="A184" s="410"/>
      <c r="B184" s="410"/>
      <c r="C184" s="410"/>
      <c r="D184" s="410"/>
      <c r="E184" s="410"/>
      <c r="F184" s="612"/>
      <c r="G184" s="410"/>
      <c r="H184" s="612"/>
      <c r="I184" s="410"/>
      <c r="J184" s="410"/>
      <c r="K184" s="410"/>
      <c r="L184" s="410"/>
      <c r="M184" s="410"/>
      <c r="N184" s="410"/>
      <c r="O184" s="410"/>
      <c r="P184" s="410"/>
      <c r="Q184" s="410"/>
      <c r="R184" s="625"/>
      <c r="S184" s="410"/>
      <c r="T184" s="410"/>
      <c r="U184" s="410"/>
      <c r="V184" s="410"/>
      <c r="W184" s="612"/>
      <c r="X184" s="612"/>
      <c r="Y184" s="625"/>
      <c r="Z184" s="410"/>
      <c r="AA184" s="626"/>
      <c r="AB184" s="410"/>
      <c r="AC184" s="410"/>
      <c r="AD184" s="410"/>
      <c r="AE184" s="410"/>
      <c r="AF184" s="612"/>
    </row>
    <row r="185">
      <c r="A185" s="410"/>
      <c r="B185" s="410"/>
      <c r="C185" s="410"/>
      <c r="D185" s="410"/>
      <c r="E185" s="410"/>
      <c r="F185" s="612"/>
      <c r="G185" s="410"/>
      <c r="H185" s="612"/>
      <c r="I185" s="410"/>
      <c r="J185" s="410"/>
      <c r="K185" s="410"/>
      <c r="L185" s="410"/>
      <c r="M185" s="410"/>
      <c r="N185" s="410"/>
      <c r="O185" s="410"/>
      <c r="P185" s="410"/>
      <c r="Q185" s="410"/>
      <c r="R185" s="625"/>
      <c r="S185" s="410"/>
      <c r="T185" s="410"/>
      <c r="U185" s="410"/>
      <c r="V185" s="410"/>
      <c r="W185" s="612"/>
      <c r="X185" s="612"/>
      <c r="Y185" s="625"/>
      <c r="Z185" s="410"/>
      <c r="AA185" s="626"/>
      <c r="AB185" s="410"/>
      <c r="AC185" s="410"/>
      <c r="AD185" s="410"/>
      <c r="AE185" s="410"/>
      <c r="AF185" s="612"/>
    </row>
    <row r="186">
      <c r="A186" s="410"/>
      <c r="B186" s="410"/>
      <c r="C186" s="410"/>
      <c r="D186" s="410"/>
      <c r="E186" s="410"/>
      <c r="F186" s="612"/>
      <c r="G186" s="410"/>
      <c r="H186" s="612"/>
      <c r="I186" s="410"/>
      <c r="J186" s="410"/>
      <c r="K186" s="410"/>
      <c r="L186" s="410"/>
      <c r="M186" s="410"/>
      <c r="N186" s="410"/>
      <c r="O186" s="410"/>
      <c r="P186" s="410"/>
      <c r="Q186" s="410"/>
      <c r="R186" s="625"/>
      <c r="S186" s="410"/>
      <c r="T186" s="410"/>
      <c r="U186" s="410"/>
      <c r="V186" s="410"/>
      <c r="W186" s="612"/>
      <c r="X186" s="612"/>
      <c r="Y186" s="625"/>
      <c r="Z186" s="410"/>
      <c r="AA186" s="626"/>
      <c r="AB186" s="410"/>
      <c r="AC186" s="410"/>
      <c r="AD186" s="410"/>
      <c r="AE186" s="410"/>
      <c r="AF186" s="612"/>
    </row>
    <row r="187">
      <c r="A187" s="410"/>
      <c r="B187" s="410"/>
      <c r="C187" s="410"/>
      <c r="D187" s="410"/>
      <c r="E187" s="410"/>
      <c r="F187" s="612"/>
      <c r="G187" s="410"/>
      <c r="H187" s="612"/>
      <c r="I187" s="410"/>
      <c r="J187" s="410"/>
      <c r="K187" s="410"/>
      <c r="L187" s="410"/>
      <c r="M187" s="410"/>
      <c r="N187" s="410"/>
      <c r="O187" s="410"/>
      <c r="P187" s="410"/>
      <c r="Q187" s="410"/>
      <c r="R187" s="625"/>
      <c r="S187" s="410"/>
      <c r="T187" s="410"/>
      <c r="U187" s="410"/>
      <c r="V187" s="410"/>
      <c r="W187" s="612"/>
      <c r="X187" s="612"/>
      <c r="Y187" s="625"/>
      <c r="Z187" s="410"/>
      <c r="AA187" s="626"/>
      <c r="AB187" s="410"/>
      <c r="AC187" s="410"/>
      <c r="AD187" s="410"/>
      <c r="AE187" s="410"/>
      <c r="AF187" s="612"/>
    </row>
    <row r="188">
      <c r="A188" s="410"/>
      <c r="B188" s="410"/>
      <c r="C188" s="410"/>
      <c r="D188" s="410"/>
      <c r="E188" s="410"/>
      <c r="F188" s="612"/>
      <c r="G188" s="410"/>
      <c r="H188" s="612"/>
      <c r="I188" s="410"/>
      <c r="J188" s="410"/>
      <c r="K188" s="410"/>
      <c r="L188" s="410"/>
      <c r="M188" s="410"/>
      <c r="N188" s="410"/>
      <c r="O188" s="410"/>
      <c r="P188" s="410"/>
      <c r="Q188" s="410"/>
      <c r="R188" s="625"/>
      <c r="S188" s="410"/>
      <c r="T188" s="410"/>
      <c r="U188" s="410"/>
      <c r="V188" s="410"/>
      <c r="W188" s="612"/>
      <c r="X188" s="612"/>
      <c r="Y188" s="625"/>
      <c r="Z188" s="410"/>
      <c r="AA188" s="626"/>
      <c r="AB188" s="410"/>
      <c r="AC188" s="410"/>
      <c r="AD188" s="410"/>
      <c r="AE188" s="410"/>
      <c r="AF188" s="612"/>
    </row>
    <row r="189">
      <c r="A189" s="410"/>
      <c r="B189" s="410"/>
      <c r="C189" s="410"/>
      <c r="D189" s="410"/>
      <c r="E189" s="410"/>
      <c r="F189" s="612"/>
      <c r="G189" s="410"/>
      <c r="H189" s="612"/>
      <c r="I189" s="410"/>
      <c r="J189" s="410"/>
      <c r="K189" s="410"/>
      <c r="L189" s="410"/>
      <c r="M189" s="410"/>
      <c r="N189" s="410"/>
      <c r="O189" s="410"/>
      <c r="P189" s="410"/>
      <c r="Q189" s="410"/>
      <c r="R189" s="625"/>
      <c r="S189" s="410"/>
      <c r="T189" s="410"/>
      <c r="U189" s="410"/>
      <c r="V189" s="410"/>
      <c r="W189" s="612"/>
      <c r="X189" s="612"/>
      <c r="Y189" s="625"/>
      <c r="Z189" s="410"/>
      <c r="AA189" s="626"/>
      <c r="AB189" s="410"/>
      <c r="AC189" s="410"/>
      <c r="AD189" s="410"/>
      <c r="AE189" s="410"/>
      <c r="AF189" s="612"/>
    </row>
    <row r="190">
      <c r="A190" s="410"/>
      <c r="B190" s="410"/>
      <c r="C190" s="410"/>
      <c r="D190" s="410"/>
      <c r="E190" s="410"/>
      <c r="F190" s="612"/>
      <c r="G190" s="410"/>
      <c r="H190" s="612"/>
      <c r="I190" s="410"/>
      <c r="J190" s="410"/>
      <c r="K190" s="410"/>
      <c r="L190" s="410"/>
      <c r="M190" s="410"/>
      <c r="N190" s="410"/>
      <c r="O190" s="410"/>
      <c r="P190" s="410"/>
      <c r="Q190" s="410"/>
      <c r="R190" s="625"/>
      <c r="S190" s="410"/>
      <c r="T190" s="410"/>
      <c r="U190" s="410"/>
      <c r="V190" s="410"/>
      <c r="W190" s="612"/>
      <c r="X190" s="612"/>
      <c r="Y190" s="625"/>
      <c r="Z190" s="410"/>
      <c r="AA190" s="626"/>
      <c r="AB190" s="410"/>
      <c r="AC190" s="410"/>
      <c r="AD190" s="410"/>
      <c r="AE190" s="410"/>
      <c r="AF190" s="612"/>
    </row>
    <row r="191">
      <c r="A191" s="410"/>
      <c r="B191" s="410"/>
      <c r="C191" s="410"/>
      <c r="D191" s="410"/>
      <c r="E191" s="410"/>
      <c r="F191" s="612"/>
      <c r="G191" s="410"/>
      <c r="H191" s="612"/>
      <c r="I191" s="410"/>
      <c r="J191" s="410"/>
      <c r="K191" s="410"/>
      <c r="L191" s="410"/>
      <c r="M191" s="410"/>
      <c r="N191" s="410"/>
      <c r="O191" s="410"/>
      <c r="P191" s="410"/>
      <c r="Q191" s="410"/>
      <c r="R191" s="625"/>
      <c r="S191" s="410"/>
      <c r="T191" s="410"/>
      <c r="U191" s="410"/>
      <c r="V191" s="410"/>
      <c r="W191" s="612"/>
      <c r="X191" s="612"/>
      <c r="Y191" s="625"/>
      <c r="Z191" s="410"/>
      <c r="AA191" s="626"/>
      <c r="AB191" s="410"/>
      <c r="AC191" s="410"/>
      <c r="AD191" s="410"/>
      <c r="AE191" s="410"/>
      <c r="AF191" s="612"/>
    </row>
    <row r="192">
      <c r="A192" s="410"/>
      <c r="B192" s="410"/>
      <c r="C192" s="410"/>
      <c r="D192" s="410"/>
      <c r="E192" s="410"/>
      <c r="F192" s="612"/>
      <c r="G192" s="410"/>
      <c r="H192" s="612"/>
      <c r="I192" s="410"/>
      <c r="J192" s="410"/>
      <c r="K192" s="410"/>
      <c r="L192" s="410"/>
      <c r="M192" s="410"/>
      <c r="N192" s="410"/>
      <c r="O192" s="410"/>
      <c r="P192" s="410"/>
      <c r="Q192" s="410"/>
      <c r="R192" s="625"/>
      <c r="S192" s="410"/>
      <c r="T192" s="410"/>
      <c r="U192" s="410"/>
      <c r="V192" s="410"/>
      <c r="W192" s="612"/>
      <c r="X192" s="612"/>
      <c r="Y192" s="625"/>
      <c r="Z192" s="410"/>
      <c r="AA192" s="626"/>
      <c r="AB192" s="410"/>
      <c r="AC192" s="410"/>
      <c r="AD192" s="410"/>
      <c r="AE192" s="410"/>
      <c r="AF192" s="612"/>
    </row>
    <row r="193">
      <c r="A193" s="410"/>
      <c r="B193" s="410"/>
      <c r="C193" s="410"/>
      <c r="D193" s="410"/>
      <c r="E193" s="410"/>
      <c r="F193" s="612"/>
      <c r="G193" s="410"/>
      <c r="H193" s="612"/>
      <c r="I193" s="410"/>
      <c r="J193" s="410"/>
      <c r="K193" s="410"/>
      <c r="L193" s="410"/>
      <c r="M193" s="410"/>
      <c r="N193" s="410"/>
      <c r="O193" s="410"/>
      <c r="P193" s="410"/>
      <c r="Q193" s="410"/>
      <c r="R193" s="625"/>
      <c r="S193" s="410"/>
      <c r="T193" s="410"/>
      <c r="U193" s="410"/>
      <c r="V193" s="410"/>
      <c r="W193" s="612"/>
      <c r="X193" s="612"/>
      <c r="Y193" s="625"/>
      <c r="Z193" s="410"/>
      <c r="AA193" s="626"/>
      <c r="AB193" s="410"/>
      <c r="AC193" s="410"/>
      <c r="AD193" s="410"/>
      <c r="AE193" s="410"/>
      <c r="AF193" s="612"/>
    </row>
    <row r="194">
      <c r="A194" s="410"/>
      <c r="B194" s="410"/>
      <c r="C194" s="410"/>
      <c r="D194" s="410"/>
      <c r="E194" s="410"/>
      <c r="F194" s="612"/>
      <c r="G194" s="410"/>
      <c r="H194" s="612"/>
      <c r="I194" s="410"/>
      <c r="J194" s="410"/>
      <c r="K194" s="410"/>
      <c r="L194" s="410"/>
      <c r="M194" s="410"/>
      <c r="N194" s="410"/>
      <c r="O194" s="410"/>
      <c r="P194" s="410"/>
      <c r="Q194" s="410"/>
      <c r="R194" s="625"/>
      <c r="S194" s="410"/>
      <c r="T194" s="410"/>
      <c r="U194" s="410"/>
      <c r="V194" s="410"/>
      <c r="W194" s="612"/>
      <c r="X194" s="612"/>
      <c r="Y194" s="625"/>
      <c r="Z194" s="410"/>
      <c r="AA194" s="626"/>
      <c r="AB194" s="410"/>
      <c r="AC194" s="410"/>
      <c r="AD194" s="410"/>
      <c r="AE194" s="410"/>
      <c r="AF194" s="612"/>
    </row>
    <row r="195">
      <c r="A195" s="410"/>
      <c r="B195" s="410"/>
      <c r="C195" s="410"/>
      <c r="D195" s="410"/>
      <c r="E195" s="410"/>
      <c r="F195" s="612"/>
      <c r="G195" s="410"/>
      <c r="H195" s="612"/>
      <c r="I195" s="410"/>
      <c r="J195" s="410"/>
      <c r="K195" s="410"/>
      <c r="L195" s="410"/>
      <c r="M195" s="410"/>
      <c r="N195" s="410"/>
      <c r="O195" s="410"/>
      <c r="P195" s="410"/>
      <c r="Q195" s="410"/>
      <c r="R195" s="625"/>
      <c r="S195" s="410"/>
      <c r="T195" s="410"/>
      <c r="U195" s="410"/>
      <c r="V195" s="410"/>
      <c r="W195" s="612"/>
      <c r="X195" s="612"/>
      <c r="Y195" s="625"/>
      <c r="Z195" s="410"/>
      <c r="AA195" s="626"/>
      <c r="AB195" s="410"/>
      <c r="AC195" s="410"/>
      <c r="AD195" s="410"/>
      <c r="AE195" s="410"/>
      <c r="AF195" s="612"/>
    </row>
    <row r="196">
      <c r="A196" s="410"/>
      <c r="B196" s="410"/>
      <c r="C196" s="410"/>
      <c r="D196" s="410"/>
      <c r="E196" s="410"/>
      <c r="F196" s="612"/>
      <c r="G196" s="410"/>
      <c r="H196" s="612"/>
      <c r="I196" s="410"/>
      <c r="J196" s="410"/>
      <c r="K196" s="410"/>
      <c r="L196" s="410"/>
      <c r="M196" s="410"/>
      <c r="N196" s="410"/>
      <c r="O196" s="410"/>
      <c r="P196" s="410"/>
      <c r="Q196" s="410"/>
      <c r="R196" s="625"/>
      <c r="S196" s="410"/>
      <c r="T196" s="410"/>
      <c r="U196" s="410"/>
      <c r="V196" s="410"/>
      <c r="W196" s="612"/>
      <c r="X196" s="612"/>
      <c r="Y196" s="625"/>
      <c r="Z196" s="410"/>
      <c r="AA196" s="626"/>
      <c r="AB196" s="410"/>
      <c r="AC196" s="410"/>
      <c r="AD196" s="410"/>
      <c r="AE196" s="410"/>
      <c r="AF196" s="612"/>
    </row>
    <row r="197">
      <c r="A197" s="410"/>
      <c r="B197" s="410"/>
      <c r="C197" s="410"/>
      <c r="D197" s="410"/>
      <c r="E197" s="410"/>
      <c r="F197" s="612"/>
      <c r="G197" s="410"/>
      <c r="H197" s="612"/>
      <c r="I197" s="410"/>
      <c r="J197" s="410"/>
      <c r="K197" s="410"/>
      <c r="L197" s="410"/>
      <c r="M197" s="410"/>
      <c r="N197" s="410"/>
      <c r="O197" s="410"/>
      <c r="P197" s="410"/>
      <c r="Q197" s="410"/>
      <c r="R197" s="625"/>
      <c r="S197" s="410"/>
      <c r="T197" s="410"/>
      <c r="U197" s="410"/>
      <c r="V197" s="410"/>
      <c r="W197" s="612"/>
      <c r="X197" s="612"/>
      <c r="Y197" s="625"/>
      <c r="Z197" s="410"/>
      <c r="AA197" s="626"/>
      <c r="AB197" s="410"/>
      <c r="AC197" s="410"/>
      <c r="AD197" s="410"/>
      <c r="AE197" s="410"/>
      <c r="AF197" s="612"/>
    </row>
    <row r="198">
      <c r="A198" s="410"/>
      <c r="B198" s="410"/>
      <c r="C198" s="410"/>
      <c r="D198" s="410"/>
      <c r="E198" s="410"/>
      <c r="F198" s="612"/>
      <c r="G198" s="410"/>
      <c r="H198" s="612"/>
      <c r="I198" s="410"/>
      <c r="J198" s="410"/>
      <c r="K198" s="410"/>
      <c r="L198" s="410"/>
      <c r="M198" s="410"/>
      <c r="N198" s="410"/>
      <c r="O198" s="410"/>
      <c r="P198" s="410"/>
      <c r="Q198" s="410"/>
      <c r="R198" s="625"/>
      <c r="S198" s="410"/>
      <c r="T198" s="410"/>
      <c r="U198" s="410"/>
      <c r="V198" s="410"/>
      <c r="W198" s="612"/>
      <c r="X198" s="612"/>
      <c r="Y198" s="625"/>
      <c r="Z198" s="410"/>
      <c r="AA198" s="626"/>
      <c r="AB198" s="410"/>
      <c r="AC198" s="410"/>
      <c r="AD198" s="410"/>
      <c r="AE198" s="410"/>
      <c r="AF198" s="612"/>
    </row>
    <row r="199">
      <c r="A199" s="410"/>
      <c r="B199" s="410"/>
      <c r="C199" s="410"/>
      <c r="D199" s="410"/>
      <c r="E199" s="410"/>
      <c r="F199" s="612"/>
      <c r="G199" s="410"/>
      <c r="H199" s="612"/>
      <c r="I199" s="410"/>
      <c r="J199" s="410"/>
      <c r="K199" s="410"/>
      <c r="L199" s="410"/>
      <c r="M199" s="410"/>
      <c r="N199" s="410"/>
      <c r="O199" s="410"/>
      <c r="P199" s="410"/>
      <c r="Q199" s="410"/>
      <c r="R199" s="625"/>
      <c r="S199" s="410"/>
      <c r="T199" s="410"/>
      <c r="U199" s="410"/>
      <c r="V199" s="410"/>
      <c r="W199" s="612"/>
      <c r="X199" s="612"/>
      <c r="Y199" s="625"/>
      <c r="Z199" s="410"/>
      <c r="AA199" s="626"/>
      <c r="AB199" s="410"/>
      <c r="AC199" s="410"/>
      <c r="AD199" s="410"/>
      <c r="AE199" s="410"/>
      <c r="AF199" s="612"/>
    </row>
    <row r="200">
      <c r="A200" s="410"/>
      <c r="B200" s="410"/>
      <c r="C200" s="410"/>
      <c r="D200" s="410"/>
      <c r="E200" s="410"/>
      <c r="F200" s="612"/>
      <c r="G200" s="410"/>
      <c r="H200" s="612"/>
      <c r="I200" s="410"/>
      <c r="J200" s="410"/>
      <c r="K200" s="410"/>
      <c r="L200" s="410"/>
      <c r="M200" s="410"/>
      <c r="N200" s="410"/>
      <c r="O200" s="410"/>
      <c r="P200" s="410"/>
      <c r="Q200" s="410"/>
      <c r="R200" s="625"/>
      <c r="S200" s="410"/>
      <c r="T200" s="410"/>
      <c r="U200" s="410"/>
      <c r="V200" s="410"/>
      <c r="W200" s="612"/>
      <c r="X200" s="612"/>
      <c r="Y200" s="625"/>
      <c r="Z200" s="410"/>
      <c r="AA200" s="626"/>
      <c r="AB200" s="410"/>
      <c r="AC200" s="410"/>
      <c r="AD200" s="410"/>
      <c r="AE200" s="410"/>
      <c r="AF200" s="612"/>
    </row>
    <row r="201">
      <c r="A201" s="410"/>
      <c r="B201" s="410"/>
      <c r="C201" s="410"/>
      <c r="D201" s="410"/>
      <c r="E201" s="410"/>
      <c r="F201" s="612"/>
      <c r="G201" s="410"/>
      <c r="H201" s="612"/>
      <c r="I201" s="410"/>
      <c r="J201" s="410"/>
      <c r="K201" s="410"/>
      <c r="L201" s="410"/>
      <c r="M201" s="410"/>
      <c r="N201" s="410"/>
      <c r="O201" s="410"/>
      <c r="P201" s="410"/>
      <c r="Q201" s="410"/>
      <c r="R201" s="625"/>
      <c r="S201" s="410"/>
      <c r="T201" s="410"/>
      <c r="U201" s="410"/>
      <c r="V201" s="410"/>
      <c r="W201" s="612"/>
      <c r="X201" s="612"/>
      <c r="Y201" s="625"/>
      <c r="Z201" s="410"/>
      <c r="AA201" s="626"/>
      <c r="AB201" s="410"/>
      <c r="AC201" s="410"/>
      <c r="AD201" s="410"/>
      <c r="AE201" s="410"/>
      <c r="AF201" s="612"/>
    </row>
    <row r="202">
      <c r="A202" s="410"/>
      <c r="B202" s="410"/>
      <c r="C202" s="410"/>
      <c r="D202" s="410"/>
      <c r="E202" s="410"/>
      <c r="F202" s="612"/>
      <c r="G202" s="410"/>
      <c r="H202" s="612"/>
      <c r="I202" s="410"/>
      <c r="J202" s="410"/>
      <c r="K202" s="410"/>
      <c r="L202" s="410"/>
      <c r="M202" s="410"/>
      <c r="N202" s="410"/>
      <c r="O202" s="410"/>
      <c r="P202" s="410"/>
      <c r="Q202" s="410"/>
      <c r="R202" s="625"/>
      <c r="S202" s="410"/>
      <c r="T202" s="410"/>
      <c r="U202" s="410"/>
      <c r="V202" s="410"/>
      <c r="W202" s="612"/>
      <c r="X202" s="612"/>
      <c r="Y202" s="625"/>
      <c r="Z202" s="410"/>
      <c r="AA202" s="626"/>
      <c r="AB202" s="410"/>
      <c r="AC202" s="410"/>
      <c r="AD202" s="410"/>
      <c r="AE202" s="410"/>
      <c r="AF202" s="612"/>
    </row>
    <row r="203">
      <c r="A203" s="410"/>
      <c r="B203" s="410"/>
      <c r="C203" s="410"/>
      <c r="D203" s="410"/>
      <c r="E203" s="410"/>
      <c r="F203" s="612"/>
      <c r="G203" s="410"/>
      <c r="H203" s="612"/>
      <c r="I203" s="410"/>
      <c r="J203" s="410"/>
      <c r="K203" s="410"/>
      <c r="L203" s="410"/>
      <c r="M203" s="410"/>
      <c r="N203" s="410"/>
      <c r="O203" s="410"/>
      <c r="P203" s="410"/>
      <c r="Q203" s="410"/>
      <c r="R203" s="625"/>
      <c r="S203" s="410"/>
      <c r="T203" s="410"/>
      <c r="U203" s="410"/>
      <c r="V203" s="410"/>
      <c r="W203" s="612"/>
      <c r="X203" s="612"/>
      <c r="Y203" s="625"/>
      <c r="Z203" s="410"/>
      <c r="AA203" s="626"/>
      <c r="AB203" s="410"/>
      <c r="AC203" s="410"/>
      <c r="AD203" s="410"/>
      <c r="AE203" s="410"/>
      <c r="AF203" s="612"/>
    </row>
    <row r="204">
      <c r="A204" s="410"/>
      <c r="B204" s="410"/>
      <c r="C204" s="410"/>
      <c r="D204" s="410"/>
      <c r="E204" s="410"/>
      <c r="F204" s="612"/>
      <c r="G204" s="410"/>
      <c r="H204" s="612"/>
      <c r="I204" s="410"/>
      <c r="J204" s="410"/>
      <c r="K204" s="410"/>
      <c r="L204" s="410"/>
      <c r="M204" s="410"/>
      <c r="N204" s="410"/>
      <c r="O204" s="410"/>
      <c r="P204" s="410"/>
      <c r="Q204" s="410"/>
      <c r="R204" s="625"/>
      <c r="S204" s="410"/>
      <c r="T204" s="410"/>
      <c r="U204" s="410"/>
      <c r="V204" s="410"/>
      <c r="W204" s="612"/>
      <c r="X204" s="612"/>
      <c r="Y204" s="625"/>
      <c r="Z204" s="410"/>
      <c r="AA204" s="626"/>
      <c r="AB204" s="410"/>
      <c r="AC204" s="410"/>
      <c r="AD204" s="410"/>
      <c r="AE204" s="410"/>
      <c r="AF204" s="612"/>
    </row>
    <row r="205">
      <c r="A205" s="410"/>
      <c r="B205" s="410"/>
      <c r="C205" s="410"/>
      <c r="D205" s="410"/>
      <c r="E205" s="410"/>
      <c r="F205" s="612"/>
      <c r="G205" s="410"/>
      <c r="H205" s="612"/>
      <c r="I205" s="410"/>
      <c r="J205" s="410"/>
      <c r="K205" s="410"/>
      <c r="L205" s="410"/>
      <c r="M205" s="410"/>
      <c r="N205" s="410"/>
      <c r="O205" s="410"/>
      <c r="P205" s="410"/>
      <c r="Q205" s="410"/>
      <c r="R205" s="625"/>
      <c r="S205" s="410"/>
      <c r="T205" s="410"/>
      <c r="U205" s="410"/>
      <c r="V205" s="410"/>
      <c r="W205" s="612"/>
      <c r="X205" s="612"/>
      <c r="Y205" s="625"/>
      <c r="Z205" s="410"/>
      <c r="AA205" s="626"/>
      <c r="AB205" s="410"/>
      <c r="AC205" s="410"/>
      <c r="AD205" s="410"/>
      <c r="AE205" s="410"/>
      <c r="AF205" s="612"/>
    </row>
    <row r="206">
      <c r="A206" s="410"/>
      <c r="B206" s="410"/>
      <c r="C206" s="410"/>
      <c r="D206" s="410"/>
      <c r="E206" s="410"/>
      <c r="F206" s="612"/>
      <c r="G206" s="410"/>
      <c r="H206" s="612"/>
      <c r="I206" s="410"/>
      <c r="J206" s="410"/>
      <c r="K206" s="410"/>
      <c r="L206" s="410"/>
      <c r="M206" s="410"/>
      <c r="N206" s="410"/>
      <c r="O206" s="410"/>
      <c r="P206" s="410"/>
      <c r="Q206" s="410"/>
      <c r="R206" s="625"/>
      <c r="S206" s="410"/>
      <c r="T206" s="410"/>
      <c r="U206" s="410"/>
      <c r="V206" s="410"/>
      <c r="W206" s="612"/>
      <c r="X206" s="612"/>
      <c r="Y206" s="625"/>
      <c r="Z206" s="410"/>
      <c r="AA206" s="626"/>
      <c r="AB206" s="410"/>
      <c r="AC206" s="410"/>
      <c r="AD206" s="410"/>
      <c r="AE206" s="410"/>
      <c r="AF206" s="612"/>
    </row>
    <row r="207">
      <c r="A207" s="410"/>
      <c r="B207" s="410"/>
      <c r="C207" s="410"/>
      <c r="D207" s="410"/>
      <c r="E207" s="410"/>
      <c r="F207" s="612"/>
      <c r="G207" s="410"/>
      <c r="H207" s="612"/>
      <c r="I207" s="410"/>
      <c r="J207" s="410"/>
      <c r="K207" s="410"/>
      <c r="L207" s="410"/>
      <c r="M207" s="410"/>
      <c r="N207" s="410"/>
      <c r="O207" s="410"/>
      <c r="P207" s="410"/>
      <c r="Q207" s="410"/>
      <c r="R207" s="625"/>
      <c r="S207" s="410"/>
      <c r="T207" s="410"/>
      <c r="U207" s="410"/>
      <c r="V207" s="410"/>
      <c r="W207" s="612"/>
      <c r="X207" s="612"/>
      <c r="Y207" s="625"/>
      <c r="Z207" s="410"/>
      <c r="AA207" s="626"/>
      <c r="AB207" s="410"/>
      <c r="AC207" s="410"/>
      <c r="AD207" s="410"/>
      <c r="AE207" s="410"/>
      <c r="AF207" s="612"/>
    </row>
    <row r="208">
      <c r="A208" s="410"/>
      <c r="B208" s="410"/>
      <c r="C208" s="410"/>
      <c r="D208" s="410"/>
      <c r="E208" s="410"/>
      <c r="F208" s="612"/>
      <c r="G208" s="410"/>
      <c r="H208" s="612"/>
      <c r="I208" s="410"/>
      <c r="J208" s="410"/>
      <c r="K208" s="410"/>
      <c r="L208" s="410"/>
      <c r="M208" s="410"/>
      <c r="N208" s="410"/>
      <c r="O208" s="410"/>
      <c r="P208" s="410"/>
      <c r="Q208" s="410"/>
      <c r="R208" s="625"/>
      <c r="S208" s="410"/>
      <c r="T208" s="410"/>
      <c r="U208" s="410"/>
      <c r="V208" s="410"/>
      <c r="W208" s="612"/>
      <c r="X208" s="612"/>
      <c r="Y208" s="625"/>
      <c r="Z208" s="410"/>
      <c r="AA208" s="626"/>
      <c r="AB208" s="410"/>
      <c r="AC208" s="410"/>
      <c r="AD208" s="410"/>
      <c r="AE208" s="410"/>
      <c r="AF208" s="612"/>
    </row>
    <row r="209">
      <c r="A209" s="410"/>
      <c r="B209" s="410"/>
      <c r="C209" s="410"/>
      <c r="D209" s="410"/>
      <c r="E209" s="410"/>
      <c r="F209" s="612"/>
      <c r="G209" s="410"/>
      <c r="H209" s="612"/>
      <c r="I209" s="410"/>
      <c r="J209" s="410"/>
      <c r="K209" s="410"/>
      <c r="L209" s="410"/>
      <c r="M209" s="410"/>
      <c r="N209" s="410"/>
      <c r="O209" s="410"/>
      <c r="P209" s="410"/>
      <c r="Q209" s="410"/>
      <c r="R209" s="625"/>
      <c r="S209" s="410"/>
      <c r="T209" s="410"/>
      <c r="U209" s="410"/>
      <c r="V209" s="410"/>
      <c r="W209" s="612"/>
      <c r="X209" s="612"/>
      <c r="Y209" s="625"/>
      <c r="Z209" s="410"/>
      <c r="AA209" s="626"/>
      <c r="AB209" s="410"/>
      <c r="AC209" s="410"/>
      <c r="AD209" s="410"/>
      <c r="AE209" s="410"/>
      <c r="AF209" s="612"/>
    </row>
    <row r="210">
      <c r="A210" s="410"/>
      <c r="B210" s="410"/>
      <c r="C210" s="410"/>
      <c r="D210" s="410"/>
      <c r="E210" s="410"/>
      <c r="F210" s="612"/>
      <c r="G210" s="410"/>
      <c r="H210" s="612"/>
      <c r="I210" s="410"/>
      <c r="J210" s="410"/>
      <c r="K210" s="410"/>
      <c r="L210" s="410"/>
      <c r="M210" s="410"/>
      <c r="N210" s="410"/>
      <c r="O210" s="410"/>
      <c r="P210" s="410"/>
      <c r="Q210" s="410"/>
      <c r="R210" s="625"/>
      <c r="S210" s="410"/>
      <c r="T210" s="410"/>
      <c r="U210" s="410"/>
      <c r="V210" s="410"/>
      <c r="W210" s="612"/>
      <c r="X210" s="612"/>
      <c r="Y210" s="625"/>
      <c r="Z210" s="410"/>
      <c r="AA210" s="626"/>
      <c r="AB210" s="410"/>
      <c r="AC210" s="410"/>
      <c r="AD210" s="410"/>
      <c r="AE210" s="410"/>
      <c r="AF210" s="612"/>
    </row>
    <row r="211">
      <c r="A211" s="410"/>
      <c r="B211" s="410"/>
      <c r="C211" s="410"/>
      <c r="D211" s="410"/>
      <c r="E211" s="410"/>
      <c r="F211" s="612"/>
      <c r="G211" s="410"/>
      <c r="H211" s="612"/>
      <c r="I211" s="410"/>
      <c r="J211" s="410"/>
      <c r="K211" s="410"/>
      <c r="L211" s="410"/>
      <c r="M211" s="410"/>
      <c r="N211" s="410"/>
      <c r="O211" s="410"/>
      <c r="P211" s="410"/>
      <c r="Q211" s="410"/>
      <c r="R211" s="625"/>
      <c r="S211" s="410"/>
      <c r="T211" s="410"/>
      <c r="U211" s="410"/>
      <c r="V211" s="410"/>
      <c r="W211" s="612"/>
      <c r="X211" s="612"/>
      <c r="Y211" s="625"/>
      <c r="Z211" s="410"/>
      <c r="AA211" s="626"/>
      <c r="AB211" s="410"/>
      <c r="AC211" s="410"/>
      <c r="AD211" s="410"/>
      <c r="AE211" s="410"/>
      <c r="AF211" s="612"/>
    </row>
    <row r="212">
      <c r="A212" s="410"/>
      <c r="B212" s="410"/>
      <c r="C212" s="410"/>
      <c r="D212" s="410"/>
      <c r="E212" s="410"/>
      <c r="F212" s="612"/>
      <c r="G212" s="410"/>
      <c r="H212" s="612"/>
      <c r="I212" s="410"/>
      <c r="J212" s="410"/>
      <c r="K212" s="410"/>
      <c r="L212" s="410"/>
      <c r="M212" s="410"/>
      <c r="N212" s="410"/>
      <c r="O212" s="410"/>
      <c r="P212" s="410"/>
      <c r="Q212" s="410"/>
      <c r="R212" s="625"/>
      <c r="S212" s="410"/>
      <c r="T212" s="410"/>
      <c r="U212" s="410"/>
      <c r="V212" s="410"/>
      <c r="W212" s="612"/>
      <c r="X212" s="612"/>
      <c r="Y212" s="625"/>
      <c r="Z212" s="410"/>
      <c r="AA212" s="626"/>
      <c r="AB212" s="410"/>
      <c r="AC212" s="410"/>
      <c r="AD212" s="410"/>
      <c r="AE212" s="410"/>
      <c r="AF212" s="612"/>
    </row>
    <row r="213">
      <c r="A213" s="410"/>
      <c r="B213" s="410"/>
      <c r="C213" s="410"/>
      <c r="D213" s="410"/>
      <c r="E213" s="410"/>
      <c r="F213" s="612"/>
      <c r="G213" s="410"/>
      <c r="H213" s="612"/>
      <c r="I213" s="410"/>
      <c r="J213" s="410"/>
      <c r="K213" s="410"/>
      <c r="L213" s="410"/>
      <c r="M213" s="410"/>
      <c r="N213" s="410"/>
      <c r="O213" s="410"/>
      <c r="P213" s="410"/>
      <c r="Q213" s="410"/>
      <c r="R213" s="625"/>
      <c r="S213" s="410"/>
      <c r="T213" s="410"/>
      <c r="U213" s="410"/>
      <c r="V213" s="410"/>
      <c r="W213" s="612"/>
      <c r="X213" s="612"/>
      <c r="Y213" s="625"/>
      <c r="Z213" s="410"/>
      <c r="AA213" s="626"/>
      <c r="AB213" s="410"/>
      <c r="AC213" s="410"/>
      <c r="AD213" s="410"/>
      <c r="AE213" s="410"/>
      <c r="AF213" s="612"/>
    </row>
    <row r="214">
      <c r="A214" s="410"/>
      <c r="B214" s="410"/>
      <c r="C214" s="410"/>
      <c r="D214" s="410"/>
      <c r="E214" s="410"/>
      <c r="F214" s="612"/>
      <c r="G214" s="410"/>
      <c r="H214" s="612"/>
      <c r="I214" s="410"/>
      <c r="J214" s="410"/>
      <c r="K214" s="410"/>
      <c r="L214" s="410"/>
      <c r="M214" s="410"/>
      <c r="N214" s="410"/>
      <c r="O214" s="410"/>
      <c r="P214" s="410"/>
      <c r="Q214" s="410"/>
      <c r="R214" s="625"/>
      <c r="S214" s="410"/>
      <c r="T214" s="410"/>
      <c r="U214" s="410"/>
      <c r="V214" s="410"/>
      <c r="W214" s="612"/>
      <c r="X214" s="612"/>
      <c r="Y214" s="625"/>
      <c r="Z214" s="410"/>
      <c r="AA214" s="626"/>
      <c r="AB214" s="410"/>
      <c r="AC214" s="410"/>
      <c r="AD214" s="410"/>
      <c r="AE214" s="410"/>
      <c r="AF214" s="612"/>
    </row>
    <row r="215">
      <c r="A215" s="410"/>
      <c r="B215" s="410"/>
      <c r="C215" s="410"/>
      <c r="D215" s="410"/>
      <c r="E215" s="410"/>
      <c r="F215" s="612"/>
      <c r="G215" s="410"/>
      <c r="H215" s="612"/>
      <c r="I215" s="410"/>
      <c r="J215" s="410"/>
      <c r="K215" s="410"/>
      <c r="L215" s="410"/>
      <c r="M215" s="410"/>
      <c r="N215" s="410"/>
      <c r="O215" s="410"/>
      <c r="P215" s="410"/>
      <c r="Q215" s="410"/>
      <c r="R215" s="625"/>
      <c r="S215" s="410"/>
      <c r="T215" s="410"/>
      <c r="U215" s="410"/>
      <c r="V215" s="410"/>
      <c r="W215" s="612"/>
      <c r="X215" s="612"/>
      <c r="Y215" s="625"/>
      <c r="Z215" s="410"/>
      <c r="AA215" s="626"/>
      <c r="AB215" s="410"/>
      <c r="AC215" s="410"/>
      <c r="AD215" s="410"/>
      <c r="AE215" s="410"/>
      <c r="AF215" s="612"/>
    </row>
    <row r="216">
      <c r="A216" s="410"/>
      <c r="B216" s="410"/>
      <c r="C216" s="410"/>
      <c r="D216" s="410"/>
      <c r="E216" s="410"/>
      <c r="F216" s="612"/>
      <c r="G216" s="410"/>
      <c r="H216" s="612"/>
      <c r="I216" s="410"/>
      <c r="J216" s="410"/>
      <c r="K216" s="410"/>
      <c r="L216" s="410"/>
      <c r="M216" s="410"/>
      <c r="N216" s="410"/>
      <c r="O216" s="410"/>
      <c r="P216" s="410"/>
      <c r="Q216" s="410"/>
      <c r="R216" s="625"/>
      <c r="S216" s="410"/>
      <c r="T216" s="410"/>
      <c r="U216" s="410"/>
      <c r="V216" s="410"/>
      <c r="W216" s="612"/>
      <c r="X216" s="612"/>
      <c r="Y216" s="625"/>
      <c r="Z216" s="410"/>
      <c r="AA216" s="626"/>
      <c r="AB216" s="410"/>
      <c r="AC216" s="410"/>
      <c r="AD216" s="410"/>
      <c r="AE216" s="410"/>
      <c r="AF216" s="612"/>
    </row>
    <row r="217">
      <c r="A217" s="410"/>
      <c r="B217" s="410"/>
      <c r="C217" s="410"/>
      <c r="D217" s="410"/>
      <c r="E217" s="410"/>
      <c r="F217" s="612"/>
      <c r="G217" s="410"/>
      <c r="H217" s="612"/>
      <c r="I217" s="410"/>
      <c r="J217" s="410"/>
      <c r="K217" s="410"/>
      <c r="L217" s="410"/>
      <c r="M217" s="410"/>
      <c r="N217" s="410"/>
      <c r="O217" s="410"/>
      <c r="P217" s="410"/>
      <c r="Q217" s="410"/>
      <c r="R217" s="625"/>
      <c r="S217" s="410"/>
      <c r="T217" s="410"/>
      <c r="U217" s="410"/>
      <c r="V217" s="410"/>
      <c r="W217" s="612"/>
      <c r="X217" s="612"/>
      <c r="Y217" s="625"/>
      <c r="Z217" s="410"/>
      <c r="AA217" s="626"/>
      <c r="AB217" s="410"/>
      <c r="AC217" s="410"/>
      <c r="AD217" s="410"/>
      <c r="AE217" s="410"/>
      <c r="AF217" s="612"/>
    </row>
    <row r="218">
      <c r="A218" s="410"/>
      <c r="B218" s="410"/>
      <c r="C218" s="410"/>
      <c r="D218" s="410"/>
      <c r="E218" s="410"/>
      <c r="F218" s="612"/>
      <c r="G218" s="410"/>
      <c r="H218" s="612"/>
      <c r="I218" s="410"/>
      <c r="J218" s="410"/>
      <c r="K218" s="410"/>
      <c r="L218" s="410"/>
      <c r="M218" s="410"/>
      <c r="N218" s="410"/>
      <c r="O218" s="410"/>
      <c r="P218" s="410"/>
      <c r="Q218" s="410"/>
      <c r="R218" s="625"/>
      <c r="S218" s="410"/>
      <c r="T218" s="410"/>
      <c r="U218" s="410"/>
      <c r="V218" s="410"/>
      <c r="W218" s="612"/>
      <c r="X218" s="612"/>
      <c r="Y218" s="625"/>
      <c r="Z218" s="410"/>
      <c r="AA218" s="626"/>
      <c r="AB218" s="410"/>
      <c r="AC218" s="410"/>
      <c r="AD218" s="410"/>
      <c r="AE218" s="410"/>
      <c r="AF218" s="612"/>
    </row>
    <row r="219">
      <c r="A219" s="410"/>
      <c r="B219" s="410"/>
      <c r="C219" s="410"/>
      <c r="D219" s="410"/>
      <c r="E219" s="410"/>
      <c r="F219" s="612"/>
      <c r="G219" s="410"/>
      <c r="H219" s="612"/>
      <c r="I219" s="410"/>
      <c r="J219" s="410"/>
      <c r="K219" s="410"/>
      <c r="L219" s="410"/>
      <c r="M219" s="410"/>
      <c r="N219" s="410"/>
      <c r="O219" s="410"/>
      <c r="P219" s="410"/>
      <c r="Q219" s="410"/>
      <c r="R219" s="625"/>
      <c r="S219" s="410"/>
      <c r="T219" s="410"/>
      <c r="U219" s="410"/>
      <c r="V219" s="410"/>
      <c r="W219" s="612"/>
      <c r="X219" s="612"/>
      <c r="Y219" s="625"/>
      <c r="Z219" s="410"/>
      <c r="AA219" s="626"/>
      <c r="AB219" s="410"/>
      <c r="AC219" s="410"/>
      <c r="AD219" s="410"/>
      <c r="AE219" s="410"/>
      <c r="AF219" s="612"/>
    </row>
    <row r="220">
      <c r="A220" s="410"/>
      <c r="B220" s="410"/>
      <c r="C220" s="410"/>
      <c r="D220" s="410"/>
      <c r="E220" s="410"/>
      <c r="F220" s="612"/>
      <c r="G220" s="410"/>
      <c r="H220" s="612"/>
      <c r="I220" s="410"/>
      <c r="J220" s="410"/>
      <c r="K220" s="410"/>
      <c r="L220" s="410"/>
      <c r="M220" s="410"/>
      <c r="N220" s="410"/>
      <c r="O220" s="410"/>
      <c r="P220" s="410"/>
      <c r="Q220" s="410"/>
      <c r="R220" s="625"/>
      <c r="S220" s="410"/>
      <c r="T220" s="410"/>
      <c r="U220" s="410"/>
      <c r="V220" s="410"/>
      <c r="W220" s="612"/>
      <c r="X220" s="612"/>
      <c r="Y220" s="625"/>
      <c r="Z220" s="410"/>
      <c r="AA220" s="626"/>
      <c r="AB220" s="410"/>
      <c r="AC220" s="410"/>
      <c r="AD220" s="410"/>
      <c r="AE220" s="410"/>
      <c r="AF220" s="612"/>
    </row>
    <row r="221">
      <c r="A221" s="410"/>
      <c r="B221" s="410"/>
      <c r="C221" s="410"/>
      <c r="D221" s="410"/>
      <c r="E221" s="410"/>
      <c r="F221" s="612"/>
      <c r="G221" s="410"/>
      <c r="H221" s="612"/>
      <c r="I221" s="410"/>
      <c r="J221" s="410"/>
      <c r="K221" s="410"/>
      <c r="L221" s="410"/>
      <c r="M221" s="410"/>
      <c r="N221" s="410"/>
      <c r="O221" s="410"/>
      <c r="P221" s="410"/>
      <c r="Q221" s="410"/>
      <c r="R221" s="625"/>
      <c r="S221" s="410"/>
      <c r="T221" s="410"/>
      <c r="U221" s="410"/>
      <c r="V221" s="410"/>
      <c r="W221" s="612"/>
      <c r="X221" s="612"/>
      <c r="Y221" s="625"/>
      <c r="Z221" s="410"/>
      <c r="AA221" s="626"/>
      <c r="AB221" s="410"/>
      <c r="AC221" s="410"/>
      <c r="AD221" s="410"/>
      <c r="AE221" s="410"/>
      <c r="AF221" s="612"/>
    </row>
    <row r="222">
      <c r="A222" s="410"/>
      <c r="B222" s="410"/>
      <c r="C222" s="410"/>
      <c r="D222" s="410"/>
      <c r="E222" s="410"/>
      <c r="F222" s="612"/>
      <c r="G222" s="410"/>
      <c r="H222" s="612"/>
      <c r="I222" s="410"/>
      <c r="J222" s="410"/>
      <c r="K222" s="410"/>
      <c r="L222" s="410"/>
      <c r="M222" s="410"/>
      <c r="N222" s="410"/>
      <c r="O222" s="410"/>
      <c r="P222" s="410"/>
      <c r="Q222" s="410"/>
      <c r="R222" s="625"/>
      <c r="S222" s="410"/>
      <c r="T222" s="410"/>
      <c r="U222" s="410"/>
      <c r="V222" s="410"/>
      <c r="W222" s="612"/>
      <c r="X222" s="612"/>
      <c r="Y222" s="625"/>
      <c r="Z222" s="410"/>
      <c r="AA222" s="626"/>
      <c r="AB222" s="410"/>
      <c r="AC222" s="410"/>
      <c r="AD222" s="410"/>
      <c r="AE222" s="410"/>
      <c r="AF222" s="612"/>
    </row>
    <row r="223">
      <c r="A223" s="410"/>
      <c r="B223" s="410"/>
      <c r="C223" s="410"/>
      <c r="D223" s="410"/>
      <c r="E223" s="410"/>
      <c r="F223" s="612"/>
      <c r="G223" s="410"/>
      <c r="H223" s="612"/>
      <c r="I223" s="410"/>
      <c r="J223" s="410"/>
      <c r="K223" s="410"/>
      <c r="L223" s="410"/>
      <c r="M223" s="410"/>
      <c r="N223" s="410"/>
      <c r="O223" s="410"/>
      <c r="P223" s="410"/>
      <c r="Q223" s="410"/>
      <c r="R223" s="625"/>
      <c r="S223" s="410"/>
      <c r="T223" s="410"/>
      <c r="U223" s="410"/>
      <c r="V223" s="410"/>
      <c r="W223" s="612"/>
      <c r="X223" s="612"/>
      <c r="Y223" s="625"/>
      <c r="Z223" s="410"/>
      <c r="AA223" s="626"/>
      <c r="AB223" s="410"/>
      <c r="AC223" s="410"/>
      <c r="AD223" s="410"/>
      <c r="AE223" s="410"/>
      <c r="AF223" s="612"/>
    </row>
    <row r="224">
      <c r="A224" s="410"/>
      <c r="B224" s="410"/>
      <c r="C224" s="410"/>
      <c r="D224" s="410"/>
      <c r="E224" s="410"/>
      <c r="F224" s="612"/>
      <c r="G224" s="410"/>
      <c r="H224" s="612"/>
      <c r="I224" s="410"/>
      <c r="J224" s="410"/>
      <c r="K224" s="410"/>
      <c r="L224" s="410"/>
      <c r="M224" s="410"/>
      <c r="N224" s="410"/>
      <c r="O224" s="410"/>
      <c r="P224" s="410"/>
      <c r="Q224" s="410"/>
      <c r="R224" s="625"/>
      <c r="S224" s="410"/>
      <c r="T224" s="410"/>
      <c r="U224" s="410"/>
      <c r="V224" s="410"/>
      <c r="W224" s="612"/>
      <c r="X224" s="612"/>
      <c r="Y224" s="625"/>
      <c r="Z224" s="410"/>
      <c r="AA224" s="626"/>
      <c r="AB224" s="410"/>
      <c r="AC224" s="410"/>
      <c r="AD224" s="410"/>
      <c r="AE224" s="410"/>
      <c r="AF224" s="612"/>
    </row>
    <row r="225">
      <c r="A225" s="410"/>
      <c r="B225" s="410"/>
      <c r="C225" s="410"/>
      <c r="D225" s="410"/>
      <c r="E225" s="410"/>
      <c r="F225" s="612"/>
      <c r="G225" s="410"/>
      <c r="H225" s="612"/>
      <c r="I225" s="410"/>
      <c r="J225" s="410"/>
      <c r="K225" s="410"/>
      <c r="L225" s="410"/>
      <c r="M225" s="410"/>
      <c r="N225" s="410"/>
      <c r="O225" s="410"/>
      <c r="P225" s="410"/>
      <c r="Q225" s="410"/>
      <c r="R225" s="625"/>
      <c r="S225" s="410"/>
      <c r="T225" s="410"/>
      <c r="U225" s="410"/>
      <c r="V225" s="410"/>
      <c r="W225" s="612"/>
      <c r="X225" s="612"/>
      <c r="Y225" s="625"/>
      <c r="Z225" s="410"/>
      <c r="AA225" s="626"/>
      <c r="AB225" s="410"/>
      <c r="AC225" s="410"/>
      <c r="AD225" s="410"/>
      <c r="AE225" s="410"/>
      <c r="AF225" s="612"/>
    </row>
    <row r="226">
      <c r="A226" s="410"/>
      <c r="B226" s="410"/>
      <c r="C226" s="410"/>
      <c r="D226" s="410"/>
      <c r="E226" s="410"/>
      <c r="F226" s="612"/>
      <c r="G226" s="410"/>
      <c r="H226" s="612"/>
      <c r="I226" s="410"/>
      <c r="J226" s="410"/>
      <c r="K226" s="410"/>
      <c r="L226" s="410"/>
      <c r="M226" s="410"/>
      <c r="N226" s="410"/>
      <c r="O226" s="410"/>
      <c r="P226" s="410"/>
      <c r="Q226" s="410"/>
      <c r="R226" s="625"/>
      <c r="S226" s="410"/>
      <c r="T226" s="410"/>
      <c r="U226" s="410"/>
      <c r="V226" s="410"/>
      <c r="W226" s="612"/>
      <c r="X226" s="612"/>
      <c r="Y226" s="625"/>
      <c r="Z226" s="410"/>
      <c r="AA226" s="626"/>
      <c r="AB226" s="410"/>
      <c r="AC226" s="410"/>
      <c r="AD226" s="410"/>
      <c r="AE226" s="410"/>
      <c r="AF226" s="612"/>
    </row>
    <row r="227">
      <c r="A227" s="410"/>
      <c r="B227" s="410"/>
      <c r="C227" s="410"/>
      <c r="D227" s="410"/>
      <c r="E227" s="410"/>
      <c r="F227" s="612"/>
      <c r="G227" s="410"/>
      <c r="H227" s="612"/>
      <c r="I227" s="410"/>
      <c r="J227" s="410"/>
      <c r="K227" s="410"/>
      <c r="L227" s="410"/>
      <c r="M227" s="410"/>
      <c r="N227" s="410"/>
      <c r="O227" s="410"/>
      <c r="P227" s="410"/>
      <c r="Q227" s="410"/>
      <c r="R227" s="625"/>
      <c r="S227" s="410"/>
      <c r="T227" s="410"/>
      <c r="U227" s="410"/>
      <c r="V227" s="410"/>
      <c r="W227" s="612"/>
      <c r="X227" s="612"/>
      <c r="Y227" s="625"/>
      <c r="Z227" s="410"/>
      <c r="AA227" s="626"/>
      <c r="AB227" s="410"/>
      <c r="AC227" s="410"/>
      <c r="AD227" s="410"/>
      <c r="AE227" s="410"/>
      <c r="AF227" s="612"/>
    </row>
    <row r="228">
      <c r="A228" s="410"/>
      <c r="B228" s="410"/>
      <c r="C228" s="410"/>
      <c r="D228" s="410"/>
      <c r="E228" s="410"/>
      <c r="F228" s="612"/>
      <c r="G228" s="410"/>
      <c r="H228" s="612"/>
      <c r="I228" s="410"/>
      <c r="J228" s="410"/>
      <c r="K228" s="410"/>
      <c r="L228" s="410"/>
      <c r="M228" s="410"/>
      <c r="N228" s="410"/>
      <c r="O228" s="410"/>
      <c r="P228" s="410"/>
      <c r="Q228" s="410"/>
      <c r="R228" s="625"/>
      <c r="S228" s="410"/>
      <c r="T228" s="410"/>
      <c r="U228" s="410"/>
      <c r="V228" s="410"/>
      <c r="W228" s="612"/>
      <c r="X228" s="612"/>
      <c r="Y228" s="625"/>
      <c r="Z228" s="410"/>
      <c r="AA228" s="626"/>
      <c r="AB228" s="410"/>
      <c r="AC228" s="410"/>
      <c r="AD228" s="410"/>
      <c r="AE228" s="410"/>
      <c r="AF228" s="612"/>
    </row>
    <row r="229">
      <c r="A229" s="410"/>
      <c r="B229" s="410"/>
      <c r="C229" s="410"/>
      <c r="D229" s="410"/>
      <c r="E229" s="410"/>
      <c r="F229" s="612"/>
      <c r="G229" s="410"/>
      <c r="H229" s="612"/>
      <c r="I229" s="410"/>
      <c r="J229" s="410"/>
      <c r="K229" s="410"/>
      <c r="L229" s="410"/>
      <c r="M229" s="410"/>
      <c r="N229" s="410"/>
      <c r="O229" s="410"/>
      <c r="P229" s="410"/>
      <c r="Q229" s="410"/>
      <c r="R229" s="625"/>
      <c r="S229" s="410"/>
      <c r="T229" s="410"/>
      <c r="U229" s="410"/>
      <c r="V229" s="410"/>
      <c r="W229" s="612"/>
      <c r="X229" s="612"/>
      <c r="Y229" s="625"/>
      <c r="Z229" s="410"/>
      <c r="AA229" s="626"/>
      <c r="AB229" s="410"/>
      <c r="AC229" s="410"/>
      <c r="AD229" s="410"/>
      <c r="AE229" s="410"/>
      <c r="AF229" s="612"/>
    </row>
    <row r="230">
      <c r="A230" s="410"/>
      <c r="B230" s="410"/>
      <c r="C230" s="410"/>
      <c r="D230" s="410"/>
      <c r="E230" s="410"/>
      <c r="F230" s="612"/>
      <c r="G230" s="410"/>
      <c r="H230" s="612"/>
      <c r="I230" s="410"/>
      <c r="J230" s="410"/>
      <c r="K230" s="410"/>
      <c r="L230" s="410"/>
      <c r="M230" s="410"/>
      <c r="N230" s="410"/>
      <c r="O230" s="410"/>
      <c r="P230" s="410"/>
      <c r="Q230" s="410"/>
      <c r="R230" s="625"/>
      <c r="S230" s="410"/>
      <c r="T230" s="410"/>
      <c r="U230" s="410"/>
      <c r="V230" s="410"/>
      <c r="W230" s="612"/>
      <c r="X230" s="612"/>
      <c r="Y230" s="625"/>
      <c r="Z230" s="410"/>
      <c r="AA230" s="626"/>
      <c r="AB230" s="410"/>
      <c r="AC230" s="410"/>
      <c r="AD230" s="410"/>
      <c r="AE230" s="410"/>
      <c r="AF230" s="612"/>
    </row>
    <row r="231">
      <c r="A231" s="410"/>
      <c r="B231" s="410"/>
      <c r="C231" s="410"/>
      <c r="D231" s="410"/>
      <c r="E231" s="410"/>
      <c r="F231" s="612"/>
      <c r="G231" s="410"/>
      <c r="H231" s="612"/>
      <c r="I231" s="410"/>
      <c r="J231" s="410"/>
      <c r="K231" s="410"/>
      <c r="L231" s="410"/>
      <c r="M231" s="410"/>
      <c r="N231" s="410"/>
      <c r="O231" s="410"/>
      <c r="P231" s="410"/>
      <c r="Q231" s="410"/>
      <c r="R231" s="625"/>
      <c r="S231" s="410"/>
      <c r="T231" s="410"/>
      <c r="U231" s="410"/>
      <c r="V231" s="410"/>
      <c r="W231" s="612"/>
      <c r="X231" s="612"/>
      <c r="Y231" s="625"/>
      <c r="Z231" s="410"/>
      <c r="AA231" s="626"/>
      <c r="AB231" s="410"/>
      <c r="AC231" s="410"/>
      <c r="AD231" s="410"/>
      <c r="AE231" s="410"/>
      <c r="AF231" s="612"/>
    </row>
    <row r="232">
      <c r="A232" s="410"/>
      <c r="B232" s="410"/>
      <c r="C232" s="410"/>
      <c r="D232" s="410"/>
      <c r="E232" s="410"/>
      <c r="F232" s="612"/>
      <c r="G232" s="410"/>
      <c r="H232" s="612"/>
      <c r="I232" s="410"/>
      <c r="J232" s="410"/>
      <c r="K232" s="410"/>
      <c r="L232" s="410"/>
      <c r="M232" s="410"/>
      <c r="N232" s="410"/>
      <c r="O232" s="410"/>
      <c r="P232" s="410"/>
      <c r="Q232" s="410"/>
      <c r="R232" s="625"/>
      <c r="S232" s="410"/>
      <c r="T232" s="410"/>
      <c r="U232" s="410"/>
      <c r="V232" s="410"/>
      <c r="W232" s="612"/>
      <c r="X232" s="612"/>
      <c r="Y232" s="625"/>
      <c r="Z232" s="410"/>
      <c r="AA232" s="626"/>
      <c r="AB232" s="410"/>
      <c r="AC232" s="410"/>
      <c r="AD232" s="410"/>
      <c r="AE232" s="410"/>
      <c r="AF232" s="612"/>
    </row>
    <row r="233">
      <c r="A233" s="410"/>
      <c r="B233" s="410"/>
      <c r="C233" s="410"/>
      <c r="D233" s="410"/>
      <c r="E233" s="410"/>
      <c r="F233" s="612"/>
      <c r="G233" s="410"/>
      <c r="H233" s="612"/>
      <c r="I233" s="410"/>
      <c r="J233" s="410"/>
      <c r="K233" s="410"/>
      <c r="L233" s="410"/>
      <c r="M233" s="410"/>
      <c r="N233" s="410"/>
      <c r="O233" s="410"/>
      <c r="P233" s="410"/>
      <c r="Q233" s="410"/>
      <c r="R233" s="625"/>
      <c r="S233" s="410"/>
      <c r="T233" s="410"/>
      <c r="U233" s="410"/>
      <c r="V233" s="410"/>
      <c r="W233" s="612"/>
      <c r="X233" s="612"/>
      <c r="Y233" s="625"/>
      <c r="Z233" s="410"/>
      <c r="AA233" s="626"/>
      <c r="AB233" s="410"/>
      <c r="AC233" s="410"/>
      <c r="AD233" s="410"/>
      <c r="AE233" s="410"/>
      <c r="AF233" s="612"/>
    </row>
    <row r="234">
      <c r="A234" s="410"/>
      <c r="B234" s="410"/>
      <c r="C234" s="410"/>
      <c r="D234" s="410"/>
      <c r="E234" s="410"/>
      <c r="F234" s="612"/>
      <c r="G234" s="410"/>
      <c r="H234" s="612"/>
      <c r="I234" s="410"/>
      <c r="J234" s="410"/>
      <c r="K234" s="410"/>
      <c r="L234" s="410"/>
      <c r="M234" s="410"/>
      <c r="N234" s="410"/>
      <c r="O234" s="410"/>
      <c r="P234" s="410"/>
      <c r="Q234" s="410"/>
      <c r="R234" s="625"/>
      <c r="S234" s="410"/>
      <c r="T234" s="410"/>
      <c r="U234" s="410"/>
      <c r="V234" s="410"/>
      <c r="W234" s="612"/>
      <c r="X234" s="612"/>
      <c r="Y234" s="625"/>
      <c r="Z234" s="410"/>
      <c r="AA234" s="626"/>
      <c r="AB234" s="410"/>
      <c r="AC234" s="410"/>
      <c r="AD234" s="410"/>
      <c r="AE234" s="410"/>
      <c r="AF234" s="612"/>
    </row>
    <row r="235">
      <c r="A235" s="410"/>
      <c r="B235" s="410"/>
      <c r="C235" s="410"/>
      <c r="D235" s="410"/>
      <c r="E235" s="410"/>
      <c r="F235" s="612"/>
      <c r="G235" s="410"/>
      <c r="H235" s="612"/>
      <c r="I235" s="410"/>
      <c r="J235" s="410"/>
      <c r="K235" s="410"/>
      <c r="L235" s="410"/>
      <c r="M235" s="410"/>
      <c r="N235" s="410"/>
      <c r="O235" s="410"/>
      <c r="P235" s="410"/>
      <c r="Q235" s="410"/>
      <c r="R235" s="625"/>
      <c r="S235" s="410"/>
      <c r="T235" s="410"/>
      <c r="U235" s="410"/>
      <c r="V235" s="410"/>
      <c r="W235" s="612"/>
      <c r="X235" s="612"/>
      <c r="Y235" s="625"/>
      <c r="Z235" s="410"/>
      <c r="AA235" s="626"/>
      <c r="AB235" s="410"/>
      <c r="AC235" s="410"/>
      <c r="AD235" s="410"/>
      <c r="AE235" s="410"/>
      <c r="AF235" s="612"/>
    </row>
    <row r="236">
      <c r="A236" s="410"/>
      <c r="B236" s="410"/>
      <c r="C236" s="410"/>
      <c r="D236" s="410"/>
      <c r="E236" s="410"/>
      <c r="F236" s="612"/>
      <c r="G236" s="410"/>
      <c r="H236" s="612"/>
      <c r="I236" s="410"/>
      <c r="J236" s="410"/>
      <c r="K236" s="410"/>
      <c r="L236" s="410"/>
      <c r="M236" s="410"/>
      <c r="N236" s="410"/>
      <c r="O236" s="410"/>
      <c r="P236" s="410"/>
      <c r="Q236" s="410"/>
      <c r="R236" s="625"/>
      <c r="S236" s="410"/>
      <c r="T236" s="410"/>
      <c r="U236" s="410"/>
      <c r="V236" s="410"/>
      <c r="W236" s="612"/>
      <c r="X236" s="612"/>
      <c r="Y236" s="625"/>
      <c r="Z236" s="410"/>
      <c r="AA236" s="626"/>
      <c r="AB236" s="410"/>
      <c r="AC236" s="410"/>
      <c r="AD236" s="410"/>
      <c r="AE236" s="410"/>
      <c r="AF236" s="612"/>
    </row>
    <row r="237">
      <c r="A237" s="410"/>
      <c r="B237" s="410"/>
      <c r="C237" s="410"/>
      <c r="D237" s="410"/>
      <c r="E237" s="410"/>
      <c r="F237" s="612"/>
      <c r="G237" s="410"/>
      <c r="H237" s="612"/>
      <c r="I237" s="410"/>
      <c r="J237" s="410"/>
      <c r="K237" s="410"/>
      <c r="L237" s="410"/>
      <c r="M237" s="410"/>
      <c r="N237" s="410"/>
      <c r="O237" s="410"/>
      <c r="P237" s="410"/>
      <c r="Q237" s="410"/>
      <c r="R237" s="625"/>
      <c r="S237" s="410"/>
      <c r="T237" s="410"/>
      <c r="U237" s="410"/>
      <c r="V237" s="410"/>
      <c r="W237" s="612"/>
      <c r="X237" s="612"/>
      <c r="Y237" s="625"/>
      <c r="Z237" s="410"/>
      <c r="AA237" s="626"/>
      <c r="AB237" s="410"/>
      <c r="AC237" s="410"/>
      <c r="AD237" s="410"/>
      <c r="AE237" s="410"/>
      <c r="AF237" s="612"/>
    </row>
    <row r="238">
      <c r="A238" s="410"/>
      <c r="B238" s="410"/>
      <c r="C238" s="410"/>
      <c r="D238" s="410"/>
      <c r="E238" s="410"/>
      <c r="F238" s="612"/>
      <c r="G238" s="410"/>
      <c r="H238" s="612"/>
      <c r="I238" s="410"/>
      <c r="J238" s="410"/>
      <c r="K238" s="410"/>
      <c r="L238" s="410"/>
      <c r="M238" s="410"/>
      <c r="N238" s="410"/>
      <c r="O238" s="410"/>
      <c r="P238" s="410"/>
      <c r="Q238" s="410"/>
      <c r="R238" s="625"/>
      <c r="S238" s="410"/>
      <c r="T238" s="410"/>
      <c r="U238" s="410"/>
      <c r="V238" s="410"/>
      <c r="W238" s="612"/>
      <c r="X238" s="612"/>
      <c r="Y238" s="625"/>
      <c r="Z238" s="410"/>
      <c r="AA238" s="626"/>
      <c r="AB238" s="410"/>
      <c r="AC238" s="410"/>
      <c r="AD238" s="410"/>
      <c r="AE238" s="410"/>
      <c r="AF238" s="612"/>
    </row>
    <row r="239">
      <c r="A239" s="410"/>
      <c r="B239" s="410"/>
      <c r="C239" s="410"/>
      <c r="D239" s="410"/>
      <c r="E239" s="410"/>
      <c r="F239" s="612"/>
      <c r="G239" s="410"/>
      <c r="H239" s="612"/>
      <c r="I239" s="410"/>
      <c r="J239" s="410"/>
      <c r="K239" s="410"/>
      <c r="L239" s="410"/>
      <c r="M239" s="410"/>
      <c r="N239" s="410"/>
      <c r="O239" s="410"/>
      <c r="P239" s="410"/>
      <c r="Q239" s="410"/>
      <c r="R239" s="625"/>
      <c r="S239" s="410"/>
      <c r="T239" s="410"/>
      <c r="U239" s="410"/>
      <c r="V239" s="410"/>
      <c r="W239" s="612"/>
      <c r="X239" s="612"/>
      <c r="Y239" s="625"/>
      <c r="Z239" s="410"/>
      <c r="AA239" s="626"/>
      <c r="AB239" s="410"/>
      <c r="AC239" s="410"/>
      <c r="AD239" s="410"/>
      <c r="AE239" s="410"/>
      <c r="AF239" s="612"/>
    </row>
    <row r="240">
      <c r="A240" s="410"/>
      <c r="B240" s="410"/>
      <c r="C240" s="410"/>
      <c r="D240" s="410"/>
      <c r="E240" s="410"/>
      <c r="F240" s="612"/>
      <c r="G240" s="410"/>
      <c r="H240" s="612"/>
      <c r="I240" s="410"/>
      <c r="J240" s="410"/>
      <c r="K240" s="410"/>
      <c r="L240" s="410"/>
      <c r="M240" s="410"/>
      <c r="N240" s="410"/>
      <c r="O240" s="410"/>
      <c r="P240" s="410"/>
      <c r="Q240" s="410"/>
      <c r="R240" s="625"/>
      <c r="S240" s="410"/>
      <c r="T240" s="410"/>
      <c r="U240" s="410"/>
      <c r="V240" s="410"/>
      <c r="W240" s="612"/>
      <c r="X240" s="612"/>
      <c r="Y240" s="625"/>
      <c r="Z240" s="410"/>
      <c r="AA240" s="626"/>
      <c r="AB240" s="410"/>
      <c r="AC240" s="410"/>
      <c r="AD240" s="410"/>
      <c r="AE240" s="410"/>
      <c r="AF240" s="612"/>
    </row>
    <row r="241">
      <c r="A241" s="410"/>
      <c r="B241" s="410"/>
      <c r="C241" s="410"/>
      <c r="D241" s="410"/>
      <c r="E241" s="410"/>
      <c r="F241" s="612"/>
      <c r="G241" s="410"/>
      <c r="H241" s="612"/>
      <c r="I241" s="410"/>
      <c r="J241" s="410"/>
      <c r="K241" s="410"/>
      <c r="L241" s="410"/>
      <c r="M241" s="410"/>
      <c r="N241" s="410"/>
      <c r="O241" s="410"/>
      <c r="P241" s="410"/>
      <c r="Q241" s="410"/>
      <c r="R241" s="625"/>
      <c r="S241" s="410"/>
      <c r="T241" s="410"/>
      <c r="U241" s="410"/>
      <c r="V241" s="410"/>
      <c r="W241" s="612"/>
      <c r="X241" s="612"/>
      <c r="Y241" s="625"/>
      <c r="Z241" s="410"/>
      <c r="AA241" s="626"/>
      <c r="AB241" s="410"/>
      <c r="AC241" s="410"/>
      <c r="AD241" s="410"/>
      <c r="AE241" s="410"/>
      <c r="AF241" s="612"/>
    </row>
    <row r="242">
      <c r="A242" s="410"/>
      <c r="B242" s="410"/>
      <c r="C242" s="410"/>
      <c r="D242" s="410"/>
      <c r="E242" s="410"/>
      <c r="F242" s="612"/>
      <c r="G242" s="410"/>
      <c r="H242" s="612"/>
      <c r="I242" s="410"/>
      <c r="J242" s="410"/>
      <c r="K242" s="410"/>
      <c r="L242" s="410"/>
      <c r="M242" s="410"/>
      <c r="N242" s="410"/>
      <c r="O242" s="410"/>
      <c r="P242" s="410"/>
      <c r="Q242" s="410"/>
      <c r="R242" s="625"/>
      <c r="S242" s="410"/>
      <c r="T242" s="410"/>
      <c r="U242" s="410"/>
      <c r="V242" s="410"/>
      <c r="W242" s="612"/>
      <c r="X242" s="612"/>
      <c r="Y242" s="625"/>
      <c r="Z242" s="410"/>
      <c r="AA242" s="626"/>
      <c r="AB242" s="410"/>
      <c r="AC242" s="410"/>
      <c r="AD242" s="410"/>
      <c r="AE242" s="410"/>
      <c r="AF242" s="612"/>
    </row>
    <row r="243">
      <c r="A243" s="410"/>
      <c r="B243" s="410"/>
      <c r="C243" s="410"/>
      <c r="D243" s="410"/>
      <c r="E243" s="410"/>
      <c r="F243" s="612"/>
      <c r="G243" s="410"/>
      <c r="H243" s="612"/>
      <c r="I243" s="410"/>
      <c r="J243" s="410"/>
      <c r="K243" s="410"/>
      <c r="L243" s="410"/>
      <c r="M243" s="410"/>
      <c r="N243" s="410"/>
      <c r="O243" s="410"/>
      <c r="P243" s="410"/>
      <c r="Q243" s="410"/>
      <c r="R243" s="625"/>
      <c r="S243" s="410"/>
      <c r="T243" s="410"/>
      <c r="U243" s="410"/>
      <c r="V243" s="410"/>
      <c r="W243" s="612"/>
      <c r="X243" s="612"/>
      <c r="Y243" s="625"/>
      <c r="Z243" s="410"/>
      <c r="AA243" s="626"/>
      <c r="AB243" s="410"/>
      <c r="AC243" s="410"/>
      <c r="AD243" s="410"/>
      <c r="AE243" s="410"/>
      <c r="AF243" s="612"/>
    </row>
    <row r="244">
      <c r="A244" s="410"/>
      <c r="B244" s="410"/>
      <c r="C244" s="410"/>
      <c r="D244" s="410"/>
      <c r="E244" s="410"/>
      <c r="F244" s="612"/>
      <c r="G244" s="410"/>
      <c r="H244" s="612"/>
      <c r="I244" s="410"/>
      <c r="J244" s="410"/>
      <c r="K244" s="410"/>
      <c r="L244" s="410"/>
      <c r="M244" s="410"/>
      <c r="N244" s="410"/>
      <c r="O244" s="410"/>
      <c r="P244" s="410"/>
      <c r="Q244" s="410"/>
      <c r="R244" s="625"/>
      <c r="S244" s="410"/>
      <c r="T244" s="410"/>
      <c r="U244" s="410"/>
      <c r="V244" s="410"/>
      <c r="W244" s="612"/>
      <c r="X244" s="612"/>
      <c r="Y244" s="625"/>
      <c r="Z244" s="410"/>
      <c r="AA244" s="626"/>
      <c r="AB244" s="410"/>
      <c r="AC244" s="410"/>
      <c r="AD244" s="410"/>
      <c r="AE244" s="410"/>
      <c r="AF244" s="612"/>
    </row>
    <row r="245">
      <c r="A245" s="410"/>
      <c r="B245" s="410"/>
      <c r="C245" s="410"/>
      <c r="D245" s="410"/>
      <c r="E245" s="410"/>
      <c r="F245" s="612"/>
      <c r="G245" s="410"/>
      <c r="H245" s="612"/>
      <c r="I245" s="410"/>
      <c r="J245" s="410"/>
      <c r="K245" s="410"/>
      <c r="L245" s="410"/>
      <c r="M245" s="410"/>
      <c r="N245" s="410"/>
      <c r="O245" s="410"/>
      <c r="P245" s="410"/>
      <c r="Q245" s="410"/>
      <c r="R245" s="625"/>
      <c r="S245" s="410"/>
      <c r="T245" s="410"/>
      <c r="U245" s="410"/>
      <c r="V245" s="410"/>
      <c r="W245" s="612"/>
      <c r="X245" s="612"/>
      <c r="Y245" s="625"/>
      <c r="Z245" s="410"/>
      <c r="AA245" s="626"/>
      <c r="AB245" s="410"/>
      <c r="AC245" s="410"/>
      <c r="AD245" s="410"/>
      <c r="AE245" s="410"/>
      <c r="AF245" s="612"/>
    </row>
    <row r="246">
      <c r="A246" s="410"/>
      <c r="B246" s="410"/>
      <c r="C246" s="410"/>
      <c r="D246" s="410"/>
      <c r="E246" s="410"/>
      <c r="F246" s="612"/>
      <c r="G246" s="410"/>
      <c r="H246" s="612"/>
      <c r="I246" s="410"/>
      <c r="J246" s="410"/>
      <c r="K246" s="410"/>
      <c r="L246" s="410"/>
      <c r="M246" s="410"/>
      <c r="N246" s="410"/>
      <c r="O246" s="410"/>
      <c r="P246" s="410"/>
      <c r="Q246" s="410"/>
      <c r="R246" s="625"/>
      <c r="S246" s="410"/>
      <c r="T246" s="410"/>
      <c r="U246" s="410"/>
      <c r="V246" s="410"/>
      <c r="W246" s="612"/>
      <c r="X246" s="612"/>
      <c r="Y246" s="625"/>
      <c r="Z246" s="410"/>
      <c r="AA246" s="626"/>
      <c r="AB246" s="410"/>
      <c r="AC246" s="410"/>
      <c r="AD246" s="410"/>
      <c r="AE246" s="410"/>
      <c r="AF246" s="612"/>
    </row>
    <row r="247">
      <c r="A247" s="410"/>
      <c r="B247" s="410"/>
      <c r="C247" s="410"/>
      <c r="D247" s="410"/>
      <c r="E247" s="410"/>
      <c r="F247" s="612"/>
      <c r="G247" s="410"/>
      <c r="H247" s="612"/>
      <c r="I247" s="410"/>
      <c r="J247" s="410"/>
      <c r="K247" s="410"/>
      <c r="L247" s="410"/>
      <c r="M247" s="410"/>
      <c r="N247" s="410"/>
      <c r="O247" s="410"/>
      <c r="P247" s="410"/>
      <c r="Q247" s="410"/>
      <c r="R247" s="625"/>
      <c r="S247" s="410"/>
      <c r="T247" s="410"/>
      <c r="U247" s="410"/>
      <c r="V247" s="410"/>
      <c r="W247" s="612"/>
      <c r="X247" s="612"/>
      <c r="Y247" s="625"/>
      <c r="Z247" s="410"/>
      <c r="AA247" s="626"/>
      <c r="AB247" s="410"/>
      <c r="AC247" s="410"/>
      <c r="AD247" s="410"/>
      <c r="AE247" s="410"/>
      <c r="AF247" s="612"/>
    </row>
    <row r="248">
      <c r="A248" s="410"/>
      <c r="B248" s="410"/>
      <c r="C248" s="410"/>
      <c r="D248" s="410"/>
      <c r="E248" s="410"/>
      <c r="F248" s="612"/>
      <c r="G248" s="410"/>
      <c r="H248" s="612"/>
      <c r="I248" s="410"/>
      <c r="J248" s="410"/>
      <c r="K248" s="410"/>
      <c r="L248" s="410"/>
      <c r="M248" s="410"/>
      <c r="N248" s="410"/>
      <c r="O248" s="410"/>
      <c r="P248" s="410"/>
      <c r="Q248" s="410"/>
      <c r="R248" s="625"/>
      <c r="S248" s="410"/>
      <c r="T248" s="410"/>
      <c r="U248" s="410"/>
      <c r="V248" s="410"/>
      <c r="W248" s="612"/>
      <c r="X248" s="612"/>
      <c r="Y248" s="625"/>
      <c r="Z248" s="410"/>
      <c r="AA248" s="626"/>
      <c r="AB248" s="410"/>
      <c r="AC248" s="410"/>
      <c r="AD248" s="410"/>
      <c r="AE248" s="410"/>
      <c r="AF248" s="612"/>
    </row>
    <row r="249">
      <c r="A249" s="410"/>
      <c r="B249" s="410"/>
      <c r="C249" s="410"/>
      <c r="D249" s="410"/>
      <c r="E249" s="410"/>
      <c r="F249" s="612"/>
      <c r="G249" s="410"/>
      <c r="H249" s="612"/>
      <c r="I249" s="410"/>
      <c r="J249" s="410"/>
      <c r="K249" s="410"/>
      <c r="L249" s="410"/>
      <c r="M249" s="410"/>
      <c r="N249" s="410"/>
      <c r="O249" s="410"/>
      <c r="P249" s="410"/>
      <c r="Q249" s="410"/>
      <c r="R249" s="625"/>
      <c r="S249" s="410"/>
      <c r="T249" s="410"/>
      <c r="U249" s="410"/>
      <c r="V249" s="410"/>
      <c r="W249" s="612"/>
      <c r="X249" s="612"/>
      <c r="Y249" s="625"/>
      <c r="Z249" s="410"/>
      <c r="AA249" s="626"/>
      <c r="AB249" s="410"/>
      <c r="AC249" s="410"/>
      <c r="AD249" s="410"/>
      <c r="AE249" s="410"/>
      <c r="AF249" s="612"/>
    </row>
    <row r="250">
      <c r="A250" s="410"/>
      <c r="B250" s="410"/>
      <c r="C250" s="410"/>
      <c r="D250" s="410"/>
      <c r="E250" s="410"/>
      <c r="F250" s="612"/>
      <c r="G250" s="410"/>
      <c r="H250" s="612"/>
      <c r="I250" s="410"/>
      <c r="J250" s="410"/>
      <c r="K250" s="410"/>
      <c r="L250" s="410"/>
      <c r="M250" s="410"/>
      <c r="N250" s="410"/>
      <c r="O250" s="410"/>
      <c r="P250" s="410"/>
      <c r="Q250" s="410"/>
      <c r="R250" s="625"/>
      <c r="S250" s="410"/>
      <c r="T250" s="410"/>
      <c r="U250" s="410"/>
      <c r="V250" s="410"/>
      <c r="W250" s="612"/>
      <c r="X250" s="612"/>
      <c r="Y250" s="625"/>
      <c r="Z250" s="410"/>
      <c r="AA250" s="626"/>
      <c r="AB250" s="410"/>
      <c r="AC250" s="410"/>
      <c r="AD250" s="410"/>
      <c r="AE250" s="410"/>
      <c r="AF250" s="612"/>
    </row>
    <row r="251">
      <c r="A251" s="410"/>
      <c r="B251" s="410"/>
      <c r="C251" s="410"/>
      <c r="D251" s="410"/>
      <c r="E251" s="410"/>
      <c r="F251" s="612"/>
      <c r="G251" s="410"/>
      <c r="H251" s="612"/>
      <c r="I251" s="410"/>
      <c r="J251" s="410"/>
      <c r="K251" s="410"/>
      <c r="L251" s="410"/>
      <c r="M251" s="410"/>
      <c r="N251" s="410"/>
      <c r="O251" s="410"/>
      <c r="P251" s="410"/>
      <c r="Q251" s="410"/>
      <c r="R251" s="625"/>
      <c r="S251" s="410"/>
      <c r="T251" s="410"/>
      <c r="U251" s="410"/>
      <c r="V251" s="410"/>
      <c r="W251" s="612"/>
      <c r="X251" s="612"/>
      <c r="Y251" s="625"/>
      <c r="Z251" s="410"/>
      <c r="AA251" s="626"/>
      <c r="AB251" s="410"/>
      <c r="AC251" s="410"/>
      <c r="AD251" s="410"/>
      <c r="AE251" s="410"/>
      <c r="AF251" s="612"/>
    </row>
    <row r="252">
      <c r="A252" s="410"/>
      <c r="B252" s="410"/>
      <c r="C252" s="410"/>
      <c r="D252" s="410"/>
      <c r="E252" s="410"/>
      <c r="F252" s="612"/>
      <c r="G252" s="410"/>
      <c r="H252" s="612"/>
      <c r="I252" s="410"/>
      <c r="J252" s="410"/>
      <c r="K252" s="410"/>
      <c r="L252" s="410"/>
      <c r="M252" s="410"/>
      <c r="N252" s="410"/>
      <c r="O252" s="410"/>
      <c r="P252" s="410"/>
      <c r="Q252" s="410"/>
      <c r="R252" s="625"/>
      <c r="S252" s="410"/>
      <c r="T252" s="410"/>
      <c r="U252" s="410"/>
      <c r="V252" s="410"/>
      <c r="W252" s="612"/>
      <c r="X252" s="612"/>
      <c r="Y252" s="625"/>
      <c r="Z252" s="410"/>
      <c r="AA252" s="626"/>
      <c r="AB252" s="410"/>
      <c r="AC252" s="410"/>
      <c r="AD252" s="410"/>
      <c r="AE252" s="410"/>
      <c r="AF252" s="612"/>
    </row>
    <row r="253">
      <c r="A253" s="410"/>
      <c r="B253" s="410"/>
      <c r="C253" s="410"/>
      <c r="D253" s="410"/>
      <c r="E253" s="410"/>
      <c r="F253" s="612"/>
      <c r="G253" s="410"/>
      <c r="H253" s="612"/>
      <c r="I253" s="410"/>
      <c r="J253" s="410"/>
      <c r="K253" s="410"/>
      <c r="L253" s="410"/>
      <c r="M253" s="410"/>
      <c r="N253" s="410"/>
      <c r="O253" s="410"/>
      <c r="P253" s="410"/>
      <c r="Q253" s="410"/>
      <c r="R253" s="625"/>
      <c r="S253" s="410"/>
      <c r="T253" s="410"/>
      <c r="U253" s="410"/>
      <c r="V253" s="410"/>
      <c r="W253" s="612"/>
      <c r="X253" s="612"/>
      <c r="Y253" s="625"/>
      <c r="Z253" s="410"/>
      <c r="AA253" s="626"/>
      <c r="AB253" s="410"/>
      <c r="AC253" s="410"/>
      <c r="AD253" s="410"/>
      <c r="AE253" s="410"/>
      <c r="AF253" s="612"/>
    </row>
    <row r="254">
      <c r="A254" s="410"/>
      <c r="B254" s="410"/>
      <c r="C254" s="410"/>
      <c r="D254" s="410"/>
      <c r="E254" s="410"/>
      <c r="F254" s="612"/>
      <c r="G254" s="410"/>
      <c r="H254" s="612"/>
      <c r="I254" s="410"/>
      <c r="J254" s="410"/>
      <c r="K254" s="410"/>
      <c r="L254" s="410"/>
      <c r="M254" s="410"/>
      <c r="N254" s="410"/>
      <c r="O254" s="410"/>
      <c r="P254" s="410"/>
      <c r="Q254" s="410"/>
      <c r="R254" s="625"/>
      <c r="S254" s="410"/>
      <c r="T254" s="410"/>
      <c r="U254" s="410"/>
      <c r="V254" s="410"/>
      <c r="W254" s="612"/>
      <c r="X254" s="612"/>
      <c r="Y254" s="625"/>
      <c r="Z254" s="410"/>
      <c r="AA254" s="626"/>
      <c r="AB254" s="410"/>
      <c r="AC254" s="410"/>
      <c r="AD254" s="410"/>
      <c r="AE254" s="410"/>
      <c r="AF254" s="612"/>
    </row>
    <row r="255">
      <c r="A255" s="410"/>
      <c r="B255" s="410"/>
      <c r="C255" s="410"/>
      <c r="D255" s="410"/>
      <c r="E255" s="410"/>
      <c r="F255" s="612"/>
      <c r="G255" s="410"/>
      <c r="H255" s="612"/>
      <c r="I255" s="410"/>
      <c r="J255" s="410"/>
      <c r="K255" s="410"/>
      <c r="L255" s="410"/>
      <c r="M255" s="410"/>
      <c r="N255" s="410"/>
      <c r="O255" s="410"/>
      <c r="P255" s="410"/>
      <c r="Q255" s="410"/>
      <c r="R255" s="625"/>
      <c r="S255" s="410"/>
      <c r="T255" s="410"/>
      <c r="U255" s="410"/>
      <c r="V255" s="410"/>
      <c r="W255" s="612"/>
      <c r="X255" s="612"/>
      <c r="Y255" s="625"/>
      <c r="Z255" s="410"/>
      <c r="AA255" s="626"/>
      <c r="AB255" s="410"/>
      <c r="AC255" s="410"/>
      <c r="AD255" s="410"/>
      <c r="AE255" s="410"/>
      <c r="AF255" s="612"/>
    </row>
    <row r="256">
      <c r="A256" s="410"/>
      <c r="B256" s="410"/>
      <c r="C256" s="410"/>
      <c r="D256" s="410"/>
      <c r="E256" s="410"/>
      <c r="F256" s="612"/>
      <c r="G256" s="410"/>
      <c r="H256" s="612"/>
      <c r="I256" s="410"/>
      <c r="J256" s="410"/>
      <c r="K256" s="410"/>
      <c r="L256" s="410"/>
      <c r="M256" s="410"/>
      <c r="N256" s="410"/>
      <c r="O256" s="410"/>
      <c r="P256" s="410"/>
      <c r="Q256" s="410"/>
      <c r="R256" s="625"/>
      <c r="S256" s="410"/>
      <c r="T256" s="410"/>
      <c r="U256" s="410"/>
      <c r="V256" s="410"/>
      <c r="W256" s="612"/>
      <c r="X256" s="612"/>
      <c r="Y256" s="625"/>
      <c r="Z256" s="410"/>
      <c r="AA256" s="626"/>
      <c r="AB256" s="410"/>
      <c r="AC256" s="410"/>
      <c r="AD256" s="410"/>
      <c r="AE256" s="410"/>
      <c r="AF256" s="612"/>
    </row>
    <row r="257">
      <c r="A257" s="410"/>
      <c r="B257" s="410"/>
      <c r="C257" s="410"/>
      <c r="D257" s="410"/>
      <c r="E257" s="410"/>
      <c r="F257" s="612"/>
      <c r="G257" s="410"/>
      <c r="H257" s="612"/>
      <c r="I257" s="410"/>
      <c r="J257" s="410"/>
      <c r="K257" s="410"/>
      <c r="L257" s="410"/>
      <c r="M257" s="410"/>
      <c r="N257" s="410"/>
      <c r="O257" s="410"/>
      <c r="P257" s="410"/>
      <c r="Q257" s="410"/>
      <c r="R257" s="625"/>
      <c r="S257" s="410"/>
      <c r="T257" s="410"/>
      <c r="U257" s="410"/>
      <c r="V257" s="410"/>
      <c r="W257" s="612"/>
      <c r="X257" s="612"/>
      <c r="Y257" s="625"/>
      <c r="Z257" s="410"/>
      <c r="AA257" s="626"/>
      <c r="AB257" s="410"/>
      <c r="AC257" s="410"/>
      <c r="AD257" s="410"/>
      <c r="AE257" s="410"/>
      <c r="AF257" s="612"/>
    </row>
    <row r="258">
      <c r="A258" s="410"/>
      <c r="B258" s="410"/>
      <c r="C258" s="410"/>
      <c r="D258" s="410"/>
      <c r="E258" s="410"/>
      <c r="F258" s="612"/>
      <c r="G258" s="410"/>
      <c r="H258" s="612"/>
      <c r="I258" s="410"/>
      <c r="J258" s="410"/>
      <c r="K258" s="410"/>
      <c r="L258" s="410"/>
      <c r="M258" s="410"/>
      <c r="N258" s="410"/>
      <c r="O258" s="410"/>
      <c r="P258" s="410"/>
      <c r="Q258" s="410"/>
      <c r="R258" s="625"/>
      <c r="S258" s="410"/>
      <c r="T258" s="410"/>
      <c r="U258" s="410"/>
      <c r="V258" s="410"/>
      <c r="W258" s="612"/>
      <c r="X258" s="612"/>
      <c r="Y258" s="625"/>
      <c r="Z258" s="410"/>
      <c r="AA258" s="626"/>
      <c r="AB258" s="410"/>
      <c r="AC258" s="410"/>
      <c r="AD258" s="410"/>
      <c r="AE258" s="410"/>
      <c r="AF258" s="612"/>
    </row>
    <row r="259">
      <c r="A259" s="410"/>
      <c r="B259" s="410"/>
      <c r="C259" s="410"/>
      <c r="D259" s="410"/>
      <c r="E259" s="410"/>
      <c r="F259" s="612"/>
      <c r="G259" s="410"/>
      <c r="H259" s="612"/>
      <c r="I259" s="410"/>
      <c r="J259" s="410"/>
      <c r="K259" s="410"/>
      <c r="L259" s="410"/>
      <c r="M259" s="410"/>
      <c r="N259" s="410"/>
      <c r="O259" s="410"/>
      <c r="P259" s="410"/>
      <c r="Q259" s="410"/>
      <c r="R259" s="625"/>
      <c r="S259" s="410"/>
      <c r="T259" s="410"/>
      <c r="U259" s="410"/>
      <c r="V259" s="410"/>
      <c r="W259" s="612"/>
      <c r="X259" s="612"/>
      <c r="Y259" s="625"/>
      <c r="Z259" s="410"/>
      <c r="AA259" s="626"/>
      <c r="AB259" s="410"/>
      <c r="AC259" s="410"/>
      <c r="AD259" s="410"/>
      <c r="AE259" s="410"/>
      <c r="AF259" s="612"/>
    </row>
    <row r="260">
      <c r="A260" s="410"/>
      <c r="B260" s="410"/>
      <c r="C260" s="410"/>
      <c r="D260" s="410"/>
      <c r="E260" s="410"/>
      <c r="F260" s="612"/>
      <c r="G260" s="410"/>
      <c r="H260" s="612"/>
      <c r="I260" s="410"/>
      <c r="J260" s="410"/>
      <c r="K260" s="410"/>
      <c r="L260" s="410"/>
      <c r="M260" s="410"/>
      <c r="N260" s="410"/>
      <c r="O260" s="410"/>
      <c r="P260" s="410"/>
      <c r="Q260" s="410"/>
      <c r="R260" s="625"/>
      <c r="S260" s="410"/>
      <c r="T260" s="410"/>
      <c r="U260" s="410"/>
      <c r="V260" s="410"/>
      <c r="W260" s="612"/>
      <c r="X260" s="612"/>
      <c r="Y260" s="625"/>
      <c r="Z260" s="410"/>
      <c r="AA260" s="626"/>
      <c r="AB260" s="410"/>
      <c r="AC260" s="410"/>
      <c r="AD260" s="410"/>
      <c r="AE260" s="410"/>
      <c r="AF260" s="612"/>
    </row>
    <row r="261">
      <c r="A261" s="410"/>
      <c r="B261" s="410"/>
      <c r="C261" s="410"/>
      <c r="D261" s="410"/>
      <c r="E261" s="410"/>
      <c r="F261" s="612"/>
      <c r="G261" s="410"/>
      <c r="H261" s="612"/>
      <c r="I261" s="410"/>
      <c r="J261" s="410"/>
      <c r="K261" s="410"/>
      <c r="L261" s="410"/>
      <c r="M261" s="410"/>
      <c r="N261" s="410"/>
      <c r="O261" s="410"/>
      <c r="P261" s="410"/>
      <c r="Q261" s="410"/>
      <c r="R261" s="625"/>
      <c r="S261" s="410"/>
      <c r="T261" s="410"/>
      <c r="U261" s="410"/>
      <c r="V261" s="410"/>
      <c r="W261" s="612"/>
      <c r="X261" s="612"/>
      <c r="Y261" s="625"/>
      <c r="Z261" s="410"/>
      <c r="AA261" s="626"/>
      <c r="AB261" s="410"/>
      <c r="AC261" s="410"/>
      <c r="AD261" s="410"/>
      <c r="AE261" s="410"/>
      <c r="AF261" s="612"/>
    </row>
    <row r="262">
      <c r="A262" s="410"/>
      <c r="B262" s="410"/>
      <c r="C262" s="410"/>
      <c r="D262" s="410"/>
      <c r="E262" s="410"/>
      <c r="F262" s="612"/>
      <c r="G262" s="410"/>
      <c r="H262" s="612"/>
      <c r="I262" s="410"/>
      <c r="J262" s="410"/>
      <c r="K262" s="410"/>
      <c r="L262" s="410"/>
      <c r="M262" s="410"/>
      <c r="N262" s="410"/>
      <c r="O262" s="410"/>
      <c r="P262" s="410"/>
      <c r="Q262" s="410"/>
      <c r="R262" s="625"/>
      <c r="S262" s="410"/>
      <c r="T262" s="410"/>
      <c r="U262" s="410"/>
      <c r="V262" s="410"/>
      <c r="W262" s="612"/>
      <c r="X262" s="612"/>
      <c r="Y262" s="625"/>
      <c r="Z262" s="410"/>
      <c r="AA262" s="626"/>
      <c r="AB262" s="410"/>
      <c r="AC262" s="410"/>
      <c r="AD262" s="410"/>
      <c r="AE262" s="410"/>
      <c r="AF262" s="612"/>
    </row>
    <row r="263">
      <c r="A263" s="410"/>
      <c r="B263" s="410"/>
      <c r="C263" s="410"/>
      <c r="D263" s="410"/>
      <c r="E263" s="410"/>
      <c r="F263" s="612"/>
      <c r="G263" s="410"/>
      <c r="H263" s="612"/>
      <c r="I263" s="410"/>
      <c r="J263" s="410"/>
      <c r="K263" s="410"/>
      <c r="L263" s="410"/>
      <c r="M263" s="410"/>
      <c r="N263" s="410"/>
      <c r="O263" s="410"/>
      <c r="P263" s="410"/>
      <c r="Q263" s="410"/>
      <c r="R263" s="625"/>
      <c r="S263" s="410"/>
      <c r="T263" s="410"/>
      <c r="U263" s="410"/>
      <c r="V263" s="410"/>
      <c r="W263" s="612"/>
      <c r="X263" s="612"/>
      <c r="Y263" s="625"/>
      <c r="Z263" s="410"/>
      <c r="AA263" s="626"/>
      <c r="AB263" s="410"/>
      <c r="AC263" s="410"/>
      <c r="AD263" s="410"/>
      <c r="AE263" s="410"/>
      <c r="AF263" s="612"/>
    </row>
    <row r="264">
      <c r="A264" s="410"/>
      <c r="B264" s="410"/>
      <c r="C264" s="410"/>
      <c r="D264" s="410"/>
      <c r="E264" s="410"/>
      <c r="F264" s="612"/>
      <c r="G264" s="410"/>
      <c r="H264" s="612"/>
      <c r="I264" s="410"/>
      <c r="J264" s="410"/>
      <c r="K264" s="410"/>
      <c r="L264" s="410"/>
      <c r="M264" s="410"/>
      <c r="N264" s="410"/>
      <c r="O264" s="410"/>
      <c r="P264" s="410"/>
      <c r="Q264" s="410"/>
      <c r="R264" s="625"/>
      <c r="S264" s="410"/>
      <c r="T264" s="410"/>
      <c r="U264" s="410"/>
      <c r="V264" s="410"/>
      <c r="W264" s="612"/>
      <c r="X264" s="612"/>
      <c r="Y264" s="625"/>
      <c r="Z264" s="410"/>
      <c r="AA264" s="626"/>
      <c r="AB264" s="410"/>
      <c r="AC264" s="410"/>
      <c r="AD264" s="410"/>
      <c r="AE264" s="410"/>
      <c r="AF264" s="612"/>
    </row>
    <row r="265">
      <c r="A265" s="410"/>
      <c r="B265" s="410"/>
      <c r="C265" s="410"/>
      <c r="D265" s="410"/>
      <c r="E265" s="410"/>
      <c r="F265" s="612"/>
      <c r="G265" s="410"/>
      <c r="H265" s="612"/>
      <c r="I265" s="410"/>
      <c r="J265" s="410"/>
      <c r="K265" s="410"/>
      <c r="L265" s="410"/>
      <c r="M265" s="410"/>
      <c r="N265" s="410"/>
      <c r="O265" s="410"/>
      <c r="P265" s="410"/>
      <c r="Q265" s="410"/>
      <c r="R265" s="625"/>
      <c r="S265" s="410"/>
      <c r="T265" s="410"/>
      <c r="U265" s="410"/>
      <c r="V265" s="410"/>
      <c r="W265" s="612"/>
      <c r="X265" s="612"/>
      <c r="Y265" s="625"/>
      <c r="Z265" s="410"/>
      <c r="AA265" s="626"/>
      <c r="AB265" s="410"/>
      <c r="AC265" s="410"/>
      <c r="AD265" s="410"/>
      <c r="AE265" s="410"/>
      <c r="AF265" s="612"/>
    </row>
    <row r="266">
      <c r="A266" s="410"/>
      <c r="B266" s="410"/>
      <c r="C266" s="410"/>
      <c r="D266" s="410"/>
      <c r="E266" s="410"/>
      <c r="F266" s="612"/>
      <c r="G266" s="410"/>
      <c r="H266" s="612"/>
      <c r="I266" s="410"/>
      <c r="J266" s="410"/>
      <c r="K266" s="410"/>
      <c r="L266" s="410"/>
      <c r="M266" s="410"/>
      <c r="N266" s="410"/>
      <c r="O266" s="410"/>
      <c r="P266" s="410"/>
      <c r="Q266" s="410"/>
      <c r="R266" s="625"/>
      <c r="S266" s="410"/>
      <c r="T266" s="410"/>
      <c r="U266" s="410"/>
      <c r="V266" s="410"/>
      <c r="W266" s="612"/>
      <c r="X266" s="612"/>
      <c r="Y266" s="625"/>
      <c r="Z266" s="410"/>
      <c r="AA266" s="626"/>
      <c r="AB266" s="410"/>
      <c r="AC266" s="410"/>
      <c r="AD266" s="410"/>
      <c r="AE266" s="410"/>
      <c r="AF266" s="612"/>
    </row>
    <row r="267">
      <c r="A267" s="410"/>
      <c r="B267" s="410"/>
      <c r="C267" s="410"/>
      <c r="D267" s="410"/>
      <c r="E267" s="410"/>
      <c r="F267" s="612"/>
      <c r="G267" s="410"/>
      <c r="H267" s="612"/>
      <c r="I267" s="410"/>
      <c r="J267" s="410"/>
      <c r="K267" s="410"/>
      <c r="L267" s="410"/>
      <c r="M267" s="410"/>
      <c r="N267" s="410"/>
      <c r="O267" s="410"/>
      <c r="P267" s="410"/>
      <c r="Q267" s="410"/>
      <c r="R267" s="625"/>
      <c r="S267" s="410"/>
      <c r="T267" s="410"/>
      <c r="U267" s="410"/>
      <c r="V267" s="410"/>
      <c r="W267" s="612"/>
      <c r="X267" s="612"/>
      <c r="Y267" s="625"/>
      <c r="Z267" s="410"/>
      <c r="AA267" s="626"/>
      <c r="AB267" s="410"/>
      <c r="AC267" s="410"/>
      <c r="AD267" s="410"/>
      <c r="AE267" s="410"/>
      <c r="AF267" s="612"/>
    </row>
    <row r="268">
      <c r="A268" s="410"/>
      <c r="B268" s="410"/>
      <c r="C268" s="410"/>
      <c r="D268" s="410"/>
      <c r="E268" s="410"/>
      <c r="F268" s="612"/>
      <c r="G268" s="410"/>
      <c r="H268" s="612"/>
      <c r="I268" s="410"/>
      <c r="J268" s="410"/>
      <c r="K268" s="410"/>
      <c r="L268" s="410"/>
      <c r="M268" s="410"/>
      <c r="N268" s="410"/>
      <c r="O268" s="410"/>
      <c r="P268" s="410"/>
      <c r="Q268" s="410"/>
      <c r="R268" s="625"/>
      <c r="S268" s="410"/>
      <c r="T268" s="410"/>
      <c r="U268" s="410"/>
      <c r="V268" s="410"/>
      <c r="W268" s="612"/>
      <c r="X268" s="612"/>
      <c r="Y268" s="625"/>
      <c r="Z268" s="410"/>
      <c r="AA268" s="626"/>
      <c r="AB268" s="410"/>
      <c r="AC268" s="410"/>
      <c r="AD268" s="410"/>
      <c r="AE268" s="410"/>
      <c r="AF268" s="612"/>
    </row>
    <row r="269">
      <c r="A269" s="410"/>
      <c r="B269" s="410"/>
      <c r="C269" s="410"/>
      <c r="D269" s="410"/>
      <c r="E269" s="410"/>
      <c r="F269" s="612"/>
      <c r="G269" s="410"/>
      <c r="H269" s="612"/>
      <c r="I269" s="410"/>
      <c r="J269" s="410"/>
      <c r="K269" s="410"/>
      <c r="L269" s="410"/>
      <c r="M269" s="410"/>
      <c r="N269" s="410"/>
      <c r="O269" s="410"/>
      <c r="P269" s="410"/>
      <c r="Q269" s="410"/>
      <c r="R269" s="625"/>
      <c r="S269" s="410"/>
      <c r="T269" s="410"/>
      <c r="U269" s="410"/>
      <c r="V269" s="410"/>
      <c r="W269" s="612"/>
      <c r="X269" s="612"/>
      <c r="Y269" s="625"/>
      <c r="Z269" s="410"/>
      <c r="AA269" s="626"/>
      <c r="AB269" s="410"/>
      <c r="AC269" s="410"/>
      <c r="AD269" s="410"/>
      <c r="AE269" s="410"/>
      <c r="AF269" s="612"/>
    </row>
    <row r="270">
      <c r="A270" s="410"/>
      <c r="B270" s="410"/>
      <c r="C270" s="410"/>
      <c r="D270" s="410"/>
      <c r="E270" s="410"/>
      <c r="F270" s="612"/>
      <c r="G270" s="410"/>
      <c r="H270" s="612"/>
      <c r="I270" s="410"/>
      <c r="J270" s="410"/>
      <c r="K270" s="410"/>
      <c r="L270" s="410"/>
      <c r="M270" s="410"/>
      <c r="N270" s="410"/>
      <c r="O270" s="410"/>
      <c r="P270" s="410"/>
      <c r="Q270" s="410"/>
      <c r="R270" s="625"/>
      <c r="S270" s="410"/>
      <c r="T270" s="410"/>
      <c r="U270" s="410"/>
      <c r="V270" s="410"/>
      <c r="W270" s="612"/>
      <c r="X270" s="612"/>
      <c r="Y270" s="625"/>
      <c r="Z270" s="410"/>
      <c r="AA270" s="626"/>
      <c r="AB270" s="410"/>
      <c r="AC270" s="410"/>
      <c r="AD270" s="410"/>
      <c r="AE270" s="410"/>
      <c r="AF270" s="612"/>
    </row>
    <row r="271">
      <c r="A271" s="410"/>
      <c r="B271" s="410"/>
      <c r="C271" s="410"/>
      <c r="D271" s="410"/>
      <c r="E271" s="410"/>
      <c r="F271" s="612"/>
      <c r="G271" s="410"/>
      <c r="H271" s="612"/>
      <c r="I271" s="410"/>
      <c r="J271" s="410"/>
      <c r="K271" s="410"/>
      <c r="L271" s="410"/>
      <c r="M271" s="410"/>
      <c r="N271" s="410"/>
      <c r="O271" s="410"/>
      <c r="P271" s="410"/>
      <c r="Q271" s="410"/>
      <c r="R271" s="625"/>
      <c r="S271" s="410"/>
      <c r="T271" s="410"/>
      <c r="U271" s="410"/>
      <c r="V271" s="410"/>
      <c r="W271" s="612"/>
      <c r="X271" s="612"/>
      <c r="Y271" s="625"/>
      <c r="Z271" s="410"/>
      <c r="AA271" s="626"/>
      <c r="AB271" s="410"/>
      <c r="AC271" s="410"/>
      <c r="AD271" s="410"/>
      <c r="AE271" s="410"/>
      <c r="AF271" s="612"/>
    </row>
    <row r="272">
      <c r="A272" s="410"/>
      <c r="B272" s="410"/>
      <c r="C272" s="410"/>
      <c r="D272" s="410"/>
      <c r="E272" s="410"/>
      <c r="F272" s="612"/>
      <c r="G272" s="410"/>
      <c r="H272" s="612"/>
      <c r="I272" s="410"/>
      <c r="J272" s="410"/>
      <c r="K272" s="410"/>
      <c r="L272" s="410"/>
      <c r="M272" s="410"/>
      <c r="N272" s="410"/>
      <c r="O272" s="410"/>
      <c r="P272" s="410"/>
      <c r="Q272" s="410"/>
      <c r="R272" s="625"/>
      <c r="S272" s="410"/>
      <c r="T272" s="410"/>
      <c r="U272" s="410"/>
      <c r="V272" s="410"/>
      <c r="W272" s="612"/>
      <c r="X272" s="612"/>
      <c r="Y272" s="625"/>
      <c r="Z272" s="410"/>
      <c r="AA272" s="626"/>
      <c r="AB272" s="410"/>
      <c r="AC272" s="410"/>
      <c r="AD272" s="410"/>
      <c r="AE272" s="410"/>
      <c r="AF272" s="612"/>
    </row>
    <row r="273">
      <c r="A273" s="410"/>
      <c r="B273" s="410"/>
      <c r="C273" s="410"/>
      <c r="D273" s="410"/>
      <c r="E273" s="410"/>
      <c r="F273" s="612"/>
      <c r="G273" s="410"/>
      <c r="H273" s="612"/>
      <c r="I273" s="410"/>
      <c r="J273" s="410"/>
      <c r="K273" s="410"/>
      <c r="L273" s="410"/>
      <c r="M273" s="410"/>
      <c r="N273" s="410"/>
      <c r="O273" s="410"/>
      <c r="P273" s="410"/>
      <c r="Q273" s="410"/>
      <c r="R273" s="625"/>
      <c r="S273" s="410"/>
      <c r="T273" s="410"/>
      <c r="U273" s="410"/>
      <c r="V273" s="410"/>
      <c r="W273" s="612"/>
      <c r="X273" s="612"/>
      <c r="Y273" s="625"/>
      <c r="Z273" s="410"/>
      <c r="AA273" s="626"/>
      <c r="AB273" s="410"/>
      <c r="AC273" s="410"/>
      <c r="AD273" s="410"/>
      <c r="AE273" s="410"/>
      <c r="AF273" s="612"/>
    </row>
    <row r="274">
      <c r="A274" s="410"/>
      <c r="B274" s="410"/>
      <c r="C274" s="410"/>
      <c r="D274" s="410"/>
      <c r="E274" s="410"/>
      <c r="F274" s="612"/>
      <c r="G274" s="410"/>
      <c r="H274" s="612"/>
      <c r="I274" s="410"/>
      <c r="J274" s="410"/>
      <c r="K274" s="410"/>
      <c r="L274" s="410"/>
      <c r="M274" s="410"/>
      <c r="N274" s="410"/>
      <c r="O274" s="410"/>
      <c r="P274" s="410"/>
      <c r="Q274" s="410"/>
      <c r="R274" s="625"/>
      <c r="S274" s="410"/>
      <c r="T274" s="410"/>
      <c r="U274" s="410"/>
      <c r="V274" s="410"/>
      <c r="W274" s="612"/>
      <c r="X274" s="612"/>
      <c r="Y274" s="625"/>
      <c r="Z274" s="410"/>
      <c r="AA274" s="626"/>
      <c r="AB274" s="410"/>
      <c r="AC274" s="410"/>
      <c r="AD274" s="410"/>
      <c r="AE274" s="410"/>
      <c r="AF274" s="612"/>
    </row>
    <row r="275">
      <c r="A275" s="410"/>
      <c r="B275" s="410"/>
      <c r="C275" s="410"/>
      <c r="D275" s="410"/>
      <c r="E275" s="410"/>
      <c r="F275" s="612"/>
      <c r="G275" s="410"/>
      <c r="H275" s="612"/>
      <c r="I275" s="410"/>
      <c r="J275" s="410"/>
      <c r="K275" s="410"/>
      <c r="L275" s="410"/>
      <c r="M275" s="410"/>
      <c r="N275" s="410"/>
      <c r="O275" s="410"/>
      <c r="P275" s="410"/>
      <c r="Q275" s="410"/>
      <c r="R275" s="625"/>
      <c r="S275" s="410"/>
      <c r="T275" s="410"/>
      <c r="U275" s="410"/>
      <c r="V275" s="410"/>
      <c r="W275" s="612"/>
      <c r="X275" s="612"/>
      <c r="Y275" s="625"/>
      <c r="Z275" s="410"/>
      <c r="AA275" s="626"/>
      <c r="AB275" s="410"/>
      <c r="AC275" s="410"/>
      <c r="AD275" s="410"/>
      <c r="AE275" s="410"/>
      <c r="AF275" s="612"/>
    </row>
    <row r="276">
      <c r="A276" s="410"/>
      <c r="B276" s="410"/>
      <c r="C276" s="410"/>
      <c r="D276" s="410"/>
      <c r="E276" s="410"/>
      <c r="F276" s="612"/>
      <c r="G276" s="410"/>
      <c r="H276" s="612"/>
      <c r="I276" s="410"/>
      <c r="J276" s="410"/>
      <c r="K276" s="410"/>
      <c r="L276" s="410"/>
      <c r="M276" s="410"/>
      <c r="N276" s="410"/>
      <c r="O276" s="410"/>
      <c r="P276" s="410"/>
      <c r="Q276" s="410"/>
      <c r="R276" s="625"/>
      <c r="S276" s="410"/>
      <c r="T276" s="410"/>
      <c r="U276" s="410"/>
      <c r="V276" s="410"/>
      <c r="W276" s="612"/>
      <c r="X276" s="612"/>
      <c r="Y276" s="625"/>
      <c r="Z276" s="410"/>
      <c r="AA276" s="626"/>
      <c r="AB276" s="410"/>
      <c r="AC276" s="410"/>
      <c r="AD276" s="410"/>
      <c r="AE276" s="410"/>
      <c r="AF276" s="612"/>
    </row>
    <row r="277">
      <c r="A277" s="410"/>
      <c r="B277" s="410"/>
      <c r="C277" s="410"/>
      <c r="D277" s="410"/>
      <c r="E277" s="410"/>
      <c r="F277" s="612"/>
      <c r="G277" s="410"/>
      <c r="H277" s="612"/>
      <c r="I277" s="410"/>
      <c r="J277" s="410"/>
      <c r="K277" s="410"/>
      <c r="L277" s="410"/>
      <c r="M277" s="410"/>
      <c r="N277" s="410"/>
      <c r="O277" s="410"/>
      <c r="P277" s="410"/>
      <c r="Q277" s="410"/>
      <c r="R277" s="625"/>
      <c r="S277" s="410"/>
      <c r="T277" s="410"/>
      <c r="U277" s="410"/>
      <c r="V277" s="410"/>
      <c r="W277" s="612"/>
      <c r="X277" s="612"/>
      <c r="Y277" s="625"/>
      <c r="Z277" s="410"/>
      <c r="AA277" s="626"/>
      <c r="AB277" s="410"/>
      <c r="AC277" s="410"/>
      <c r="AD277" s="410"/>
      <c r="AE277" s="410"/>
      <c r="AF277" s="612"/>
    </row>
    <row r="278">
      <c r="A278" s="410"/>
      <c r="B278" s="410"/>
      <c r="C278" s="410"/>
      <c r="D278" s="410"/>
      <c r="E278" s="410"/>
      <c r="F278" s="612"/>
      <c r="G278" s="410"/>
      <c r="H278" s="612"/>
      <c r="I278" s="410"/>
      <c r="J278" s="410"/>
      <c r="K278" s="410"/>
      <c r="L278" s="410"/>
      <c r="M278" s="410"/>
      <c r="N278" s="410"/>
      <c r="O278" s="410"/>
      <c r="P278" s="410"/>
      <c r="Q278" s="410"/>
      <c r="R278" s="625"/>
      <c r="S278" s="410"/>
      <c r="T278" s="410"/>
      <c r="U278" s="410"/>
      <c r="V278" s="410"/>
      <c r="W278" s="612"/>
      <c r="X278" s="612"/>
      <c r="Y278" s="625"/>
      <c r="Z278" s="410"/>
      <c r="AA278" s="626"/>
      <c r="AB278" s="410"/>
      <c r="AC278" s="410"/>
      <c r="AD278" s="410"/>
      <c r="AE278" s="410"/>
      <c r="AF278" s="612"/>
    </row>
    <row r="279">
      <c r="A279" s="410"/>
      <c r="B279" s="410"/>
      <c r="C279" s="410"/>
      <c r="D279" s="410"/>
      <c r="E279" s="410"/>
      <c r="F279" s="612"/>
      <c r="G279" s="410"/>
      <c r="H279" s="612"/>
      <c r="I279" s="410"/>
      <c r="J279" s="410"/>
      <c r="K279" s="410"/>
      <c r="L279" s="410"/>
      <c r="M279" s="410"/>
      <c r="N279" s="410"/>
      <c r="O279" s="410"/>
      <c r="P279" s="410"/>
      <c r="Q279" s="410"/>
      <c r="R279" s="625"/>
      <c r="S279" s="410"/>
      <c r="T279" s="410"/>
      <c r="U279" s="410"/>
      <c r="V279" s="410"/>
      <c r="W279" s="612"/>
      <c r="X279" s="612"/>
      <c r="Y279" s="625"/>
      <c r="Z279" s="410"/>
      <c r="AA279" s="626"/>
      <c r="AB279" s="410"/>
      <c r="AC279" s="410"/>
      <c r="AD279" s="410"/>
      <c r="AE279" s="410"/>
      <c r="AF279" s="612"/>
    </row>
    <row r="280">
      <c r="A280" s="410"/>
      <c r="B280" s="410"/>
      <c r="C280" s="410"/>
      <c r="D280" s="410"/>
      <c r="E280" s="410"/>
      <c r="F280" s="612"/>
      <c r="G280" s="410"/>
      <c r="H280" s="612"/>
      <c r="I280" s="410"/>
      <c r="J280" s="410"/>
      <c r="K280" s="410"/>
      <c r="L280" s="410"/>
      <c r="M280" s="410"/>
      <c r="N280" s="410"/>
      <c r="O280" s="410"/>
      <c r="P280" s="410"/>
      <c r="Q280" s="410"/>
      <c r="R280" s="625"/>
      <c r="S280" s="410"/>
      <c r="T280" s="410"/>
      <c r="U280" s="410"/>
      <c r="V280" s="410"/>
      <c r="W280" s="612"/>
      <c r="X280" s="612"/>
      <c r="Y280" s="625"/>
      <c r="Z280" s="410"/>
      <c r="AA280" s="626"/>
      <c r="AB280" s="410"/>
      <c r="AC280" s="410"/>
      <c r="AD280" s="410"/>
      <c r="AE280" s="410"/>
      <c r="AF280" s="612"/>
    </row>
    <row r="281">
      <c r="A281" s="410"/>
      <c r="B281" s="410"/>
      <c r="C281" s="410"/>
      <c r="D281" s="410"/>
      <c r="E281" s="410"/>
      <c r="F281" s="612"/>
      <c r="G281" s="410"/>
      <c r="H281" s="612"/>
      <c r="I281" s="410"/>
      <c r="J281" s="410"/>
      <c r="K281" s="410"/>
      <c r="L281" s="410"/>
      <c r="M281" s="410"/>
      <c r="N281" s="410"/>
      <c r="O281" s="410"/>
      <c r="P281" s="410"/>
      <c r="Q281" s="410"/>
      <c r="R281" s="625"/>
      <c r="S281" s="410"/>
      <c r="T281" s="410"/>
      <c r="U281" s="410"/>
      <c r="V281" s="410"/>
      <c r="W281" s="612"/>
      <c r="X281" s="612"/>
      <c r="Y281" s="625"/>
      <c r="Z281" s="410"/>
      <c r="AA281" s="626"/>
      <c r="AB281" s="410"/>
      <c r="AC281" s="410"/>
      <c r="AD281" s="410"/>
      <c r="AE281" s="410"/>
      <c r="AF281" s="612"/>
    </row>
    <row r="282">
      <c r="A282" s="410"/>
      <c r="B282" s="410"/>
      <c r="C282" s="410"/>
      <c r="D282" s="410"/>
      <c r="E282" s="410"/>
      <c r="F282" s="612"/>
      <c r="G282" s="410"/>
      <c r="H282" s="612"/>
      <c r="I282" s="410"/>
      <c r="J282" s="410"/>
      <c r="K282" s="410"/>
      <c r="L282" s="410"/>
      <c r="M282" s="410"/>
      <c r="N282" s="410"/>
      <c r="O282" s="410"/>
      <c r="P282" s="410"/>
      <c r="Q282" s="410"/>
      <c r="R282" s="625"/>
      <c r="S282" s="410"/>
      <c r="T282" s="410"/>
      <c r="U282" s="410"/>
      <c r="V282" s="410"/>
      <c r="W282" s="612"/>
      <c r="X282" s="612"/>
      <c r="Y282" s="625"/>
      <c r="Z282" s="410"/>
      <c r="AA282" s="626"/>
      <c r="AB282" s="410"/>
      <c r="AC282" s="410"/>
      <c r="AD282" s="410"/>
      <c r="AE282" s="410"/>
      <c r="AF282" s="612"/>
    </row>
    <row r="283">
      <c r="A283" s="410"/>
      <c r="B283" s="410"/>
      <c r="C283" s="410"/>
      <c r="D283" s="410"/>
      <c r="E283" s="410"/>
      <c r="F283" s="612"/>
      <c r="G283" s="410"/>
      <c r="H283" s="612"/>
      <c r="I283" s="410"/>
      <c r="J283" s="410"/>
      <c r="K283" s="410"/>
      <c r="L283" s="410"/>
      <c r="M283" s="410"/>
      <c r="N283" s="410"/>
      <c r="O283" s="410"/>
      <c r="P283" s="410"/>
      <c r="Q283" s="410"/>
      <c r="R283" s="625"/>
      <c r="S283" s="410"/>
      <c r="T283" s="410"/>
      <c r="U283" s="410"/>
      <c r="V283" s="410"/>
      <c r="W283" s="612"/>
      <c r="X283" s="612"/>
      <c r="Y283" s="625"/>
      <c r="Z283" s="410"/>
      <c r="AA283" s="626"/>
      <c r="AB283" s="410"/>
      <c r="AC283" s="410"/>
      <c r="AD283" s="410"/>
      <c r="AE283" s="410"/>
      <c r="AF283" s="612"/>
    </row>
    <row r="284">
      <c r="A284" s="410"/>
      <c r="B284" s="410"/>
      <c r="C284" s="410"/>
      <c r="D284" s="410"/>
      <c r="E284" s="410"/>
      <c r="F284" s="612"/>
      <c r="G284" s="410"/>
      <c r="H284" s="612"/>
      <c r="I284" s="410"/>
      <c r="J284" s="410"/>
      <c r="K284" s="410"/>
      <c r="L284" s="410"/>
      <c r="M284" s="410"/>
      <c r="N284" s="410"/>
      <c r="O284" s="410"/>
      <c r="P284" s="410"/>
      <c r="Q284" s="410"/>
      <c r="R284" s="625"/>
      <c r="S284" s="410"/>
      <c r="T284" s="410"/>
      <c r="U284" s="410"/>
      <c r="V284" s="410"/>
      <c r="W284" s="612"/>
      <c r="X284" s="612"/>
      <c r="Y284" s="625"/>
      <c r="Z284" s="410"/>
      <c r="AA284" s="626"/>
      <c r="AB284" s="410"/>
      <c r="AC284" s="410"/>
      <c r="AD284" s="410"/>
      <c r="AE284" s="410"/>
      <c r="AF284" s="612"/>
    </row>
    <row r="285">
      <c r="A285" s="410"/>
      <c r="B285" s="410"/>
      <c r="C285" s="410"/>
      <c r="D285" s="410"/>
      <c r="E285" s="410"/>
      <c r="F285" s="612"/>
      <c r="G285" s="410"/>
      <c r="H285" s="612"/>
      <c r="I285" s="410"/>
      <c r="J285" s="410"/>
      <c r="K285" s="410"/>
      <c r="L285" s="410"/>
      <c r="M285" s="410"/>
      <c r="N285" s="410"/>
      <c r="O285" s="410"/>
      <c r="P285" s="410"/>
      <c r="Q285" s="410"/>
      <c r="R285" s="625"/>
      <c r="S285" s="410"/>
      <c r="T285" s="410"/>
      <c r="U285" s="410"/>
      <c r="V285" s="410"/>
      <c r="W285" s="612"/>
      <c r="X285" s="612"/>
      <c r="Y285" s="625"/>
      <c r="Z285" s="410"/>
      <c r="AA285" s="626"/>
      <c r="AB285" s="410"/>
      <c r="AC285" s="410"/>
      <c r="AD285" s="410"/>
      <c r="AE285" s="410"/>
      <c r="AF285" s="612"/>
    </row>
    <row r="286">
      <c r="A286" s="410"/>
      <c r="B286" s="410"/>
      <c r="C286" s="410"/>
      <c r="D286" s="410"/>
      <c r="E286" s="410"/>
      <c r="F286" s="612"/>
      <c r="G286" s="410"/>
      <c r="H286" s="612"/>
      <c r="I286" s="410"/>
      <c r="J286" s="410"/>
      <c r="K286" s="410"/>
      <c r="L286" s="410"/>
      <c r="M286" s="410"/>
      <c r="N286" s="410"/>
      <c r="O286" s="410"/>
      <c r="P286" s="410"/>
      <c r="Q286" s="410"/>
      <c r="R286" s="625"/>
      <c r="S286" s="410"/>
      <c r="T286" s="410"/>
      <c r="U286" s="410"/>
      <c r="V286" s="410"/>
      <c r="W286" s="612"/>
      <c r="X286" s="612"/>
      <c r="Y286" s="625"/>
      <c r="Z286" s="410"/>
      <c r="AA286" s="626"/>
      <c r="AB286" s="410"/>
      <c r="AC286" s="410"/>
      <c r="AD286" s="410"/>
      <c r="AE286" s="410"/>
      <c r="AF286" s="612"/>
    </row>
    <row r="287">
      <c r="A287" s="410"/>
      <c r="B287" s="410"/>
      <c r="C287" s="410"/>
      <c r="D287" s="410"/>
      <c r="E287" s="410"/>
      <c r="F287" s="612"/>
      <c r="G287" s="410"/>
      <c r="H287" s="612"/>
      <c r="I287" s="410"/>
      <c r="J287" s="410"/>
      <c r="K287" s="410"/>
      <c r="L287" s="410"/>
      <c r="M287" s="410"/>
      <c r="N287" s="410"/>
      <c r="O287" s="410"/>
      <c r="P287" s="410"/>
      <c r="Q287" s="410"/>
      <c r="R287" s="625"/>
      <c r="S287" s="410"/>
      <c r="T287" s="410"/>
      <c r="U287" s="410"/>
      <c r="V287" s="410"/>
      <c r="W287" s="612"/>
      <c r="X287" s="612"/>
      <c r="Y287" s="625"/>
      <c r="Z287" s="410"/>
      <c r="AA287" s="626"/>
      <c r="AB287" s="410"/>
      <c r="AC287" s="410"/>
      <c r="AD287" s="410"/>
      <c r="AE287" s="410"/>
      <c r="AF287" s="612"/>
    </row>
    <row r="288">
      <c r="A288" s="410"/>
      <c r="B288" s="410"/>
      <c r="C288" s="410"/>
      <c r="D288" s="410"/>
      <c r="E288" s="410"/>
      <c r="F288" s="612"/>
      <c r="G288" s="410"/>
      <c r="H288" s="612"/>
      <c r="I288" s="410"/>
      <c r="J288" s="410"/>
      <c r="K288" s="410"/>
      <c r="L288" s="410"/>
      <c r="M288" s="410"/>
      <c r="N288" s="410"/>
      <c r="O288" s="410"/>
      <c r="P288" s="410"/>
      <c r="Q288" s="410"/>
      <c r="R288" s="625"/>
      <c r="S288" s="410"/>
      <c r="T288" s="410"/>
      <c r="U288" s="410"/>
      <c r="V288" s="410"/>
      <c r="W288" s="612"/>
      <c r="X288" s="612"/>
      <c r="Y288" s="625"/>
      <c r="Z288" s="410"/>
      <c r="AA288" s="626"/>
      <c r="AB288" s="410"/>
      <c r="AC288" s="410"/>
      <c r="AD288" s="410"/>
      <c r="AE288" s="410"/>
      <c r="AF288" s="612"/>
    </row>
    <row r="289">
      <c r="A289" s="410"/>
      <c r="B289" s="410"/>
      <c r="C289" s="410"/>
      <c r="D289" s="410"/>
      <c r="E289" s="410"/>
      <c r="F289" s="612"/>
      <c r="G289" s="410"/>
      <c r="H289" s="612"/>
      <c r="I289" s="410"/>
      <c r="J289" s="410"/>
      <c r="K289" s="410"/>
      <c r="L289" s="410"/>
      <c r="M289" s="410"/>
      <c r="N289" s="410"/>
      <c r="O289" s="410"/>
      <c r="P289" s="410"/>
      <c r="Q289" s="410"/>
      <c r="R289" s="625"/>
      <c r="S289" s="410"/>
      <c r="T289" s="410"/>
      <c r="U289" s="410"/>
      <c r="V289" s="410"/>
      <c r="W289" s="612"/>
      <c r="X289" s="612"/>
      <c r="Y289" s="625"/>
      <c r="Z289" s="410"/>
      <c r="AA289" s="626"/>
      <c r="AB289" s="410"/>
      <c r="AC289" s="410"/>
      <c r="AD289" s="410"/>
      <c r="AE289" s="410"/>
      <c r="AF289" s="612"/>
    </row>
    <row r="290">
      <c r="A290" s="410"/>
      <c r="B290" s="410"/>
      <c r="C290" s="410"/>
      <c r="D290" s="410"/>
      <c r="E290" s="410"/>
      <c r="F290" s="612"/>
      <c r="G290" s="410"/>
      <c r="H290" s="612"/>
      <c r="I290" s="410"/>
      <c r="J290" s="410"/>
      <c r="K290" s="410"/>
      <c r="L290" s="410"/>
      <c r="M290" s="410"/>
      <c r="N290" s="410"/>
      <c r="O290" s="410"/>
      <c r="P290" s="410"/>
      <c r="Q290" s="410"/>
      <c r="R290" s="625"/>
      <c r="S290" s="410"/>
      <c r="T290" s="410"/>
      <c r="U290" s="410"/>
      <c r="V290" s="410"/>
      <c r="W290" s="612"/>
      <c r="X290" s="612"/>
      <c r="Y290" s="625"/>
      <c r="Z290" s="410"/>
      <c r="AA290" s="626"/>
      <c r="AB290" s="410"/>
      <c r="AC290" s="410"/>
      <c r="AD290" s="410"/>
      <c r="AE290" s="410"/>
      <c r="AF290" s="612"/>
    </row>
    <row r="291">
      <c r="A291" s="410"/>
      <c r="B291" s="410"/>
      <c r="C291" s="410"/>
      <c r="D291" s="410"/>
      <c r="E291" s="410"/>
      <c r="F291" s="612"/>
      <c r="G291" s="410"/>
      <c r="H291" s="612"/>
      <c r="I291" s="410"/>
      <c r="J291" s="410"/>
      <c r="K291" s="410"/>
      <c r="L291" s="410"/>
      <c r="M291" s="410"/>
      <c r="N291" s="410"/>
      <c r="O291" s="410"/>
      <c r="P291" s="410"/>
      <c r="Q291" s="410"/>
      <c r="R291" s="625"/>
      <c r="S291" s="410"/>
      <c r="T291" s="410"/>
      <c r="U291" s="410"/>
      <c r="V291" s="410"/>
      <c r="W291" s="612"/>
      <c r="X291" s="612"/>
      <c r="Y291" s="625"/>
      <c r="Z291" s="410"/>
      <c r="AA291" s="626"/>
      <c r="AB291" s="410"/>
      <c r="AC291" s="410"/>
      <c r="AD291" s="410"/>
      <c r="AE291" s="410"/>
      <c r="AF291" s="612"/>
    </row>
    <row r="292">
      <c r="A292" s="410"/>
      <c r="B292" s="410"/>
      <c r="C292" s="410"/>
      <c r="D292" s="410"/>
      <c r="E292" s="410"/>
      <c r="F292" s="612"/>
      <c r="G292" s="410"/>
      <c r="H292" s="612"/>
      <c r="I292" s="410"/>
      <c r="J292" s="410"/>
      <c r="K292" s="410"/>
      <c r="L292" s="410"/>
      <c r="M292" s="410"/>
      <c r="N292" s="410"/>
      <c r="O292" s="410"/>
      <c r="P292" s="410"/>
      <c r="Q292" s="410"/>
      <c r="R292" s="625"/>
      <c r="S292" s="410"/>
      <c r="T292" s="410"/>
      <c r="U292" s="410"/>
      <c r="V292" s="410"/>
      <c r="W292" s="612"/>
      <c r="X292" s="612"/>
      <c r="Y292" s="625"/>
      <c r="Z292" s="410"/>
      <c r="AA292" s="626"/>
      <c r="AB292" s="410"/>
      <c r="AC292" s="410"/>
      <c r="AD292" s="410"/>
      <c r="AE292" s="410"/>
      <c r="AF292" s="612"/>
    </row>
    <row r="293">
      <c r="A293" s="410"/>
      <c r="B293" s="410"/>
      <c r="C293" s="410"/>
      <c r="D293" s="410"/>
      <c r="E293" s="410"/>
      <c r="F293" s="612"/>
      <c r="G293" s="410"/>
      <c r="H293" s="612"/>
      <c r="I293" s="410"/>
      <c r="J293" s="410"/>
      <c r="K293" s="410"/>
      <c r="L293" s="410"/>
      <c r="M293" s="410"/>
      <c r="N293" s="410"/>
      <c r="O293" s="410"/>
      <c r="P293" s="410"/>
      <c r="Q293" s="410"/>
      <c r="R293" s="625"/>
      <c r="S293" s="410"/>
      <c r="T293" s="410"/>
      <c r="U293" s="410"/>
      <c r="V293" s="410"/>
      <c r="W293" s="612"/>
      <c r="X293" s="612"/>
      <c r="Y293" s="625"/>
      <c r="Z293" s="410"/>
      <c r="AA293" s="626"/>
      <c r="AB293" s="410"/>
      <c r="AC293" s="410"/>
      <c r="AD293" s="410"/>
      <c r="AE293" s="410"/>
      <c r="AF293" s="612"/>
    </row>
    <row r="294">
      <c r="A294" s="410"/>
      <c r="B294" s="410"/>
      <c r="C294" s="410"/>
      <c r="D294" s="410"/>
      <c r="E294" s="410"/>
      <c r="F294" s="612"/>
      <c r="G294" s="410"/>
      <c r="H294" s="612"/>
      <c r="I294" s="410"/>
      <c r="J294" s="410"/>
      <c r="K294" s="410"/>
      <c r="L294" s="410"/>
      <c r="M294" s="410"/>
      <c r="N294" s="410"/>
      <c r="O294" s="410"/>
      <c r="P294" s="410"/>
      <c r="Q294" s="410"/>
      <c r="R294" s="625"/>
      <c r="S294" s="410"/>
      <c r="T294" s="410"/>
      <c r="U294" s="410"/>
      <c r="V294" s="410"/>
      <c r="W294" s="612"/>
      <c r="X294" s="612"/>
      <c r="Y294" s="625"/>
      <c r="Z294" s="410"/>
      <c r="AA294" s="626"/>
      <c r="AB294" s="410"/>
      <c r="AC294" s="410"/>
      <c r="AD294" s="410"/>
      <c r="AE294" s="410"/>
      <c r="AF294" s="612"/>
    </row>
    <row r="295">
      <c r="A295" s="410"/>
      <c r="B295" s="410"/>
      <c r="C295" s="410"/>
      <c r="D295" s="410"/>
      <c r="E295" s="410"/>
      <c r="F295" s="612"/>
      <c r="G295" s="410"/>
      <c r="H295" s="612"/>
      <c r="I295" s="410"/>
      <c r="J295" s="410"/>
      <c r="K295" s="410"/>
      <c r="L295" s="410"/>
      <c r="M295" s="410"/>
      <c r="N295" s="410"/>
      <c r="O295" s="410"/>
      <c r="P295" s="410"/>
      <c r="Q295" s="410"/>
      <c r="R295" s="625"/>
      <c r="S295" s="410"/>
      <c r="T295" s="410"/>
      <c r="U295" s="410"/>
      <c r="V295" s="410"/>
      <c r="W295" s="612"/>
      <c r="X295" s="612"/>
      <c r="Y295" s="625"/>
      <c r="Z295" s="410"/>
      <c r="AA295" s="626"/>
      <c r="AB295" s="410"/>
      <c r="AC295" s="410"/>
      <c r="AD295" s="410"/>
      <c r="AE295" s="410"/>
      <c r="AF295" s="612"/>
    </row>
    <row r="296">
      <c r="A296" s="410"/>
      <c r="B296" s="410"/>
      <c r="C296" s="410"/>
      <c r="D296" s="410"/>
      <c r="E296" s="410"/>
      <c r="F296" s="612"/>
      <c r="G296" s="410"/>
      <c r="H296" s="612"/>
      <c r="I296" s="410"/>
      <c r="J296" s="410"/>
      <c r="K296" s="410"/>
      <c r="L296" s="410"/>
      <c r="M296" s="410"/>
      <c r="N296" s="410"/>
      <c r="O296" s="410"/>
      <c r="P296" s="410"/>
      <c r="Q296" s="410"/>
      <c r="R296" s="625"/>
      <c r="S296" s="410"/>
      <c r="T296" s="410"/>
      <c r="U296" s="410"/>
      <c r="V296" s="410"/>
      <c r="W296" s="612"/>
      <c r="X296" s="612"/>
      <c r="Y296" s="625"/>
      <c r="Z296" s="410"/>
      <c r="AA296" s="626"/>
      <c r="AB296" s="410"/>
      <c r="AC296" s="410"/>
      <c r="AD296" s="410"/>
      <c r="AE296" s="410"/>
      <c r="AF296" s="612"/>
    </row>
    <row r="297">
      <c r="A297" s="410"/>
      <c r="B297" s="410"/>
      <c r="C297" s="410"/>
      <c r="D297" s="410"/>
      <c r="E297" s="410"/>
      <c r="F297" s="612"/>
      <c r="G297" s="410"/>
      <c r="H297" s="612"/>
      <c r="I297" s="410"/>
      <c r="J297" s="410"/>
      <c r="K297" s="410"/>
      <c r="L297" s="410"/>
      <c r="M297" s="410"/>
      <c r="N297" s="410"/>
      <c r="O297" s="410"/>
      <c r="P297" s="410"/>
      <c r="Q297" s="410"/>
      <c r="R297" s="625"/>
      <c r="S297" s="410"/>
      <c r="T297" s="410"/>
      <c r="U297" s="410"/>
      <c r="V297" s="410"/>
      <c r="W297" s="612"/>
      <c r="X297" s="612"/>
      <c r="Y297" s="625"/>
      <c r="Z297" s="410"/>
      <c r="AA297" s="626"/>
      <c r="AB297" s="410"/>
      <c r="AC297" s="410"/>
      <c r="AD297" s="410"/>
      <c r="AE297" s="410"/>
      <c r="AF297" s="612"/>
    </row>
    <row r="298">
      <c r="A298" s="410"/>
      <c r="B298" s="410"/>
      <c r="C298" s="410"/>
      <c r="D298" s="410"/>
      <c r="E298" s="410"/>
      <c r="F298" s="612"/>
      <c r="G298" s="410"/>
      <c r="H298" s="612"/>
      <c r="I298" s="410"/>
      <c r="J298" s="410"/>
      <c r="K298" s="410"/>
      <c r="L298" s="410"/>
      <c r="M298" s="410"/>
      <c r="N298" s="410"/>
      <c r="O298" s="410"/>
      <c r="P298" s="410"/>
      <c r="Q298" s="410"/>
      <c r="R298" s="625"/>
      <c r="S298" s="410"/>
      <c r="T298" s="410"/>
      <c r="U298" s="410"/>
      <c r="V298" s="410"/>
      <c r="W298" s="612"/>
      <c r="X298" s="612"/>
      <c r="Y298" s="625"/>
      <c r="Z298" s="410"/>
      <c r="AA298" s="626"/>
      <c r="AB298" s="410"/>
      <c r="AC298" s="410"/>
      <c r="AD298" s="410"/>
      <c r="AE298" s="410"/>
      <c r="AF298" s="612"/>
    </row>
    <row r="299">
      <c r="A299" s="410"/>
      <c r="B299" s="410"/>
      <c r="C299" s="410"/>
      <c r="D299" s="410"/>
      <c r="E299" s="410"/>
      <c r="F299" s="612"/>
      <c r="G299" s="410"/>
      <c r="H299" s="612"/>
      <c r="I299" s="410"/>
      <c r="J299" s="410"/>
      <c r="K299" s="410"/>
      <c r="L299" s="410"/>
      <c r="M299" s="410"/>
      <c r="N299" s="410"/>
      <c r="O299" s="410"/>
      <c r="P299" s="410"/>
      <c r="Q299" s="410"/>
      <c r="R299" s="625"/>
      <c r="S299" s="410"/>
      <c r="T299" s="410"/>
      <c r="U299" s="410"/>
      <c r="V299" s="410"/>
      <c r="W299" s="612"/>
      <c r="X299" s="612"/>
      <c r="Y299" s="625"/>
      <c r="Z299" s="410"/>
      <c r="AA299" s="626"/>
      <c r="AB299" s="410"/>
      <c r="AC299" s="410"/>
      <c r="AD299" s="410"/>
      <c r="AE299" s="410"/>
      <c r="AF299" s="612"/>
    </row>
    <row r="300">
      <c r="A300" s="410"/>
      <c r="B300" s="410"/>
      <c r="C300" s="410"/>
      <c r="D300" s="410"/>
      <c r="E300" s="410"/>
      <c r="F300" s="612"/>
      <c r="G300" s="410"/>
      <c r="H300" s="612"/>
      <c r="I300" s="410"/>
      <c r="J300" s="410"/>
      <c r="K300" s="410"/>
      <c r="L300" s="410"/>
      <c r="M300" s="410"/>
      <c r="N300" s="410"/>
      <c r="O300" s="410"/>
      <c r="P300" s="410"/>
      <c r="Q300" s="410"/>
      <c r="R300" s="625"/>
      <c r="S300" s="410"/>
      <c r="T300" s="410"/>
      <c r="U300" s="410"/>
      <c r="V300" s="410"/>
      <c r="W300" s="612"/>
      <c r="X300" s="612"/>
      <c r="Y300" s="625"/>
      <c r="Z300" s="410"/>
      <c r="AA300" s="626"/>
      <c r="AB300" s="410"/>
      <c r="AC300" s="410"/>
      <c r="AD300" s="410"/>
      <c r="AE300" s="410"/>
      <c r="AF300" s="612"/>
    </row>
    <row r="301">
      <c r="A301" s="410"/>
      <c r="B301" s="410"/>
      <c r="C301" s="410"/>
      <c r="D301" s="410"/>
      <c r="E301" s="410"/>
      <c r="F301" s="612"/>
      <c r="G301" s="410"/>
      <c r="H301" s="612"/>
      <c r="I301" s="410"/>
      <c r="J301" s="410"/>
      <c r="K301" s="410"/>
      <c r="L301" s="410"/>
      <c r="M301" s="410"/>
      <c r="N301" s="410"/>
      <c r="O301" s="410"/>
      <c r="P301" s="410"/>
      <c r="Q301" s="410"/>
      <c r="R301" s="625"/>
      <c r="S301" s="410"/>
      <c r="T301" s="410"/>
      <c r="U301" s="410"/>
      <c r="V301" s="410"/>
      <c r="W301" s="612"/>
      <c r="X301" s="612"/>
      <c r="Y301" s="625"/>
      <c r="Z301" s="410"/>
      <c r="AA301" s="626"/>
      <c r="AB301" s="410"/>
      <c r="AC301" s="410"/>
      <c r="AD301" s="410"/>
      <c r="AE301" s="410"/>
      <c r="AF301" s="612"/>
    </row>
    <row r="302">
      <c r="A302" s="410"/>
      <c r="B302" s="410"/>
      <c r="C302" s="410"/>
      <c r="D302" s="410"/>
      <c r="E302" s="410"/>
      <c r="F302" s="612"/>
      <c r="G302" s="410"/>
      <c r="H302" s="612"/>
      <c r="I302" s="410"/>
      <c r="J302" s="410"/>
      <c r="K302" s="410"/>
      <c r="L302" s="410"/>
      <c r="M302" s="410"/>
      <c r="N302" s="410"/>
      <c r="O302" s="410"/>
      <c r="P302" s="410"/>
      <c r="Q302" s="410"/>
      <c r="R302" s="625"/>
      <c r="S302" s="410"/>
      <c r="T302" s="410"/>
      <c r="U302" s="410"/>
      <c r="V302" s="410"/>
      <c r="W302" s="612"/>
      <c r="X302" s="612"/>
      <c r="Y302" s="625"/>
      <c r="Z302" s="410"/>
      <c r="AA302" s="626"/>
      <c r="AB302" s="410"/>
      <c r="AC302" s="410"/>
      <c r="AD302" s="410"/>
      <c r="AE302" s="410"/>
      <c r="AF302" s="612"/>
    </row>
    <row r="303">
      <c r="A303" s="410"/>
      <c r="B303" s="410"/>
      <c r="C303" s="410"/>
      <c r="D303" s="410"/>
      <c r="E303" s="410"/>
      <c r="F303" s="612"/>
      <c r="G303" s="410"/>
      <c r="H303" s="612"/>
      <c r="I303" s="410"/>
      <c r="J303" s="410"/>
      <c r="K303" s="410"/>
      <c r="L303" s="410"/>
      <c r="M303" s="410"/>
      <c r="N303" s="410"/>
      <c r="O303" s="410"/>
      <c r="P303" s="410"/>
      <c r="Q303" s="410"/>
      <c r="R303" s="625"/>
      <c r="S303" s="410"/>
      <c r="T303" s="410"/>
      <c r="U303" s="410"/>
      <c r="V303" s="410"/>
      <c r="W303" s="612"/>
      <c r="X303" s="612"/>
      <c r="Y303" s="625"/>
      <c r="Z303" s="410"/>
      <c r="AA303" s="626"/>
      <c r="AB303" s="410"/>
      <c r="AC303" s="410"/>
      <c r="AD303" s="410"/>
      <c r="AE303" s="410"/>
      <c r="AF303" s="612"/>
    </row>
    <row r="304">
      <c r="A304" s="410"/>
      <c r="B304" s="410"/>
      <c r="C304" s="410"/>
      <c r="D304" s="410"/>
      <c r="E304" s="410"/>
      <c r="F304" s="612"/>
      <c r="G304" s="410"/>
      <c r="H304" s="612"/>
      <c r="I304" s="410"/>
      <c r="J304" s="410"/>
      <c r="K304" s="410"/>
      <c r="L304" s="410"/>
      <c r="M304" s="410"/>
      <c r="N304" s="410"/>
      <c r="O304" s="410"/>
      <c r="P304" s="410"/>
      <c r="Q304" s="410"/>
      <c r="R304" s="625"/>
      <c r="S304" s="410"/>
      <c r="T304" s="410"/>
      <c r="U304" s="410"/>
      <c r="V304" s="410"/>
      <c r="W304" s="612"/>
      <c r="X304" s="612"/>
      <c r="Y304" s="625"/>
      <c r="Z304" s="410"/>
      <c r="AA304" s="626"/>
      <c r="AB304" s="410"/>
      <c r="AC304" s="410"/>
      <c r="AD304" s="410"/>
      <c r="AE304" s="410"/>
      <c r="AF304" s="612"/>
    </row>
    <row r="305">
      <c r="A305" s="410"/>
      <c r="B305" s="410"/>
      <c r="C305" s="410"/>
      <c r="D305" s="410"/>
      <c r="E305" s="410"/>
      <c r="F305" s="612"/>
      <c r="G305" s="410"/>
      <c r="H305" s="612"/>
      <c r="I305" s="410"/>
      <c r="J305" s="410"/>
      <c r="K305" s="410"/>
      <c r="L305" s="410"/>
      <c r="M305" s="410"/>
      <c r="N305" s="410"/>
      <c r="O305" s="410"/>
      <c r="P305" s="410"/>
      <c r="Q305" s="410"/>
      <c r="R305" s="625"/>
      <c r="S305" s="410"/>
      <c r="T305" s="410"/>
      <c r="U305" s="410"/>
      <c r="V305" s="410"/>
      <c r="W305" s="612"/>
      <c r="X305" s="612"/>
      <c r="Y305" s="625"/>
      <c r="Z305" s="410"/>
      <c r="AA305" s="626"/>
      <c r="AB305" s="410"/>
      <c r="AC305" s="410"/>
      <c r="AD305" s="410"/>
      <c r="AE305" s="410"/>
      <c r="AF305" s="612"/>
    </row>
    <row r="306">
      <c r="A306" s="410"/>
      <c r="B306" s="410"/>
      <c r="C306" s="410"/>
      <c r="D306" s="410"/>
      <c r="E306" s="410"/>
      <c r="F306" s="612"/>
      <c r="G306" s="410"/>
      <c r="H306" s="612"/>
      <c r="I306" s="410"/>
      <c r="J306" s="410"/>
      <c r="K306" s="410"/>
      <c r="L306" s="410"/>
      <c r="M306" s="410"/>
      <c r="N306" s="410"/>
      <c r="O306" s="410"/>
      <c r="P306" s="410"/>
      <c r="Q306" s="410"/>
      <c r="R306" s="625"/>
      <c r="S306" s="410"/>
      <c r="T306" s="410"/>
      <c r="U306" s="410"/>
      <c r="V306" s="410"/>
      <c r="W306" s="612"/>
      <c r="X306" s="612"/>
      <c r="Y306" s="625"/>
      <c r="Z306" s="410"/>
      <c r="AA306" s="626"/>
      <c r="AB306" s="410"/>
      <c r="AC306" s="410"/>
      <c r="AD306" s="410"/>
      <c r="AE306" s="410"/>
      <c r="AF306" s="612"/>
    </row>
    <row r="307">
      <c r="A307" s="410"/>
      <c r="B307" s="410"/>
      <c r="C307" s="410"/>
      <c r="D307" s="410"/>
      <c r="E307" s="410"/>
      <c r="F307" s="612"/>
      <c r="G307" s="410"/>
      <c r="H307" s="612"/>
      <c r="I307" s="410"/>
      <c r="J307" s="410"/>
      <c r="K307" s="410"/>
      <c r="L307" s="410"/>
      <c r="M307" s="410"/>
      <c r="N307" s="410"/>
      <c r="O307" s="410"/>
      <c r="P307" s="410"/>
      <c r="Q307" s="410"/>
      <c r="R307" s="625"/>
      <c r="S307" s="410"/>
      <c r="T307" s="410"/>
      <c r="U307" s="410"/>
      <c r="V307" s="410"/>
      <c r="W307" s="612"/>
      <c r="X307" s="612"/>
      <c r="Y307" s="625"/>
      <c r="Z307" s="410"/>
      <c r="AA307" s="626"/>
      <c r="AB307" s="410"/>
      <c r="AC307" s="410"/>
      <c r="AD307" s="410"/>
      <c r="AE307" s="410"/>
      <c r="AF307" s="612"/>
    </row>
    <row r="308">
      <c r="A308" s="410"/>
      <c r="B308" s="410"/>
      <c r="C308" s="410"/>
      <c r="D308" s="410"/>
      <c r="E308" s="410"/>
      <c r="F308" s="612"/>
      <c r="G308" s="410"/>
      <c r="H308" s="612"/>
      <c r="I308" s="410"/>
      <c r="J308" s="410"/>
      <c r="K308" s="410"/>
      <c r="L308" s="410"/>
      <c r="M308" s="410"/>
      <c r="N308" s="410"/>
      <c r="O308" s="410"/>
      <c r="P308" s="410"/>
      <c r="Q308" s="410"/>
      <c r="R308" s="625"/>
      <c r="S308" s="410"/>
      <c r="T308" s="410"/>
      <c r="U308" s="410"/>
      <c r="V308" s="410"/>
      <c r="W308" s="612"/>
      <c r="X308" s="612"/>
      <c r="Y308" s="625"/>
      <c r="Z308" s="410"/>
      <c r="AA308" s="626"/>
      <c r="AB308" s="410"/>
      <c r="AC308" s="410"/>
      <c r="AD308" s="410"/>
      <c r="AE308" s="410"/>
      <c r="AF308" s="612"/>
    </row>
    <row r="309">
      <c r="A309" s="410"/>
      <c r="B309" s="410"/>
      <c r="C309" s="410"/>
      <c r="D309" s="410"/>
      <c r="E309" s="410"/>
      <c r="F309" s="612"/>
      <c r="G309" s="410"/>
      <c r="H309" s="612"/>
      <c r="I309" s="410"/>
      <c r="J309" s="410"/>
      <c r="K309" s="410"/>
      <c r="L309" s="410"/>
      <c r="M309" s="410"/>
      <c r="N309" s="410"/>
      <c r="O309" s="410"/>
      <c r="P309" s="410"/>
      <c r="Q309" s="410"/>
      <c r="R309" s="625"/>
      <c r="S309" s="410"/>
      <c r="T309" s="410"/>
      <c r="U309" s="410"/>
      <c r="V309" s="410"/>
      <c r="W309" s="612"/>
      <c r="X309" s="612"/>
      <c r="Y309" s="625"/>
      <c r="Z309" s="410"/>
      <c r="AA309" s="626"/>
      <c r="AB309" s="410"/>
      <c r="AC309" s="410"/>
      <c r="AD309" s="410"/>
      <c r="AE309" s="410"/>
      <c r="AF309" s="612"/>
    </row>
    <row r="310">
      <c r="A310" s="410"/>
      <c r="B310" s="410"/>
      <c r="C310" s="410"/>
      <c r="D310" s="410"/>
      <c r="E310" s="410"/>
      <c r="F310" s="612"/>
      <c r="G310" s="410"/>
      <c r="H310" s="612"/>
      <c r="I310" s="410"/>
      <c r="J310" s="410"/>
      <c r="K310" s="410"/>
      <c r="L310" s="410"/>
      <c r="M310" s="410"/>
      <c r="N310" s="410"/>
      <c r="O310" s="410"/>
      <c r="P310" s="410"/>
      <c r="Q310" s="410"/>
      <c r="R310" s="625"/>
      <c r="S310" s="410"/>
      <c r="T310" s="410"/>
      <c r="U310" s="410"/>
      <c r="V310" s="410"/>
      <c r="W310" s="612"/>
      <c r="X310" s="612"/>
      <c r="Y310" s="625"/>
      <c r="Z310" s="410"/>
      <c r="AA310" s="626"/>
      <c r="AB310" s="410"/>
      <c r="AC310" s="410"/>
      <c r="AD310" s="410"/>
      <c r="AE310" s="410"/>
      <c r="AF310" s="612"/>
    </row>
    <row r="311">
      <c r="A311" s="410"/>
      <c r="B311" s="410"/>
      <c r="C311" s="410"/>
      <c r="D311" s="410"/>
      <c r="E311" s="410"/>
      <c r="F311" s="612"/>
      <c r="G311" s="410"/>
      <c r="H311" s="612"/>
      <c r="I311" s="410"/>
      <c r="J311" s="410"/>
      <c r="K311" s="410"/>
      <c r="L311" s="410"/>
      <c r="M311" s="410"/>
      <c r="N311" s="410"/>
      <c r="O311" s="410"/>
      <c r="P311" s="410"/>
      <c r="Q311" s="410"/>
      <c r="R311" s="625"/>
      <c r="S311" s="410"/>
      <c r="T311" s="410"/>
      <c r="U311" s="410"/>
      <c r="V311" s="410"/>
      <c r="W311" s="612"/>
      <c r="X311" s="612"/>
      <c r="Y311" s="625"/>
      <c r="Z311" s="410"/>
      <c r="AA311" s="626"/>
      <c r="AB311" s="410"/>
      <c r="AC311" s="410"/>
      <c r="AD311" s="410"/>
      <c r="AE311" s="410"/>
      <c r="AF311" s="612"/>
    </row>
    <row r="312">
      <c r="A312" s="410"/>
      <c r="B312" s="410"/>
      <c r="C312" s="410"/>
      <c r="D312" s="410"/>
      <c r="E312" s="410"/>
      <c r="F312" s="612"/>
      <c r="G312" s="410"/>
      <c r="H312" s="612"/>
      <c r="I312" s="410"/>
      <c r="J312" s="410"/>
      <c r="K312" s="410"/>
      <c r="L312" s="410"/>
      <c r="M312" s="410"/>
      <c r="N312" s="410"/>
      <c r="O312" s="410"/>
      <c r="P312" s="410"/>
      <c r="Q312" s="410"/>
      <c r="R312" s="625"/>
      <c r="S312" s="410"/>
      <c r="T312" s="410"/>
      <c r="U312" s="410"/>
      <c r="V312" s="410"/>
      <c r="W312" s="612"/>
      <c r="X312" s="612"/>
      <c r="Y312" s="625"/>
      <c r="Z312" s="410"/>
      <c r="AA312" s="626"/>
      <c r="AB312" s="410"/>
      <c r="AC312" s="410"/>
      <c r="AD312" s="410"/>
      <c r="AE312" s="410"/>
      <c r="AF312" s="612"/>
    </row>
    <row r="313">
      <c r="A313" s="410"/>
      <c r="B313" s="410"/>
      <c r="C313" s="410"/>
      <c r="D313" s="410"/>
      <c r="E313" s="410"/>
      <c r="F313" s="612"/>
      <c r="G313" s="410"/>
      <c r="H313" s="612"/>
      <c r="I313" s="410"/>
      <c r="J313" s="410"/>
      <c r="K313" s="410"/>
      <c r="L313" s="410"/>
      <c r="M313" s="410"/>
      <c r="N313" s="410"/>
      <c r="O313" s="410"/>
      <c r="P313" s="410"/>
      <c r="Q313" s="410"/>
      <c r="R313" s="625"/>
      <c r="S313" s="410"/>
      <c r="T313" s="410"/>
      <c r="U313" s="410"/>
      <c r="V313" s="410"/>
      <c r="W313" s="612"/>
      <c r="X313" s="612"/>
      <c r="Y313" s="625"/>
      <c r="Z313" s="410"/>
      <c r="AA313" s="626"/>
      <c r="AB313" s="410"/>
      <c r="AC313" s="410"/>
      <c r="AD313" s="410"/>
      <c r="AE313" s="410"/>
      <c r="AF313" s="612"/>
    </row>
    <row r="314">
      <c r="A314" s="410"/>
      <c r="B314" s="410"/>
      <c r="C314" s="410"/>
      <c r="D314" s="410"/>
      <c r="E314" s="410"/>
      <c r="F314" s="612"/>
      <c r="G314" s="410"/>
      <c r="H314" s="612"/>
      <c r="I314" s="410"/>
      <c r="J314" s="410"/>
      <c r="K314" s="410"/>
      <c r="L314" s="410"/>
      <c r="M314" s="410"/>
      <c r="N314" s="410"/>
      <c r="O314" s="410"/>
      <c r="P314" s="410"/>
      <c r="Q314" s="410"/>
      <c r="R314" s="625"/>
      <c r="S314" s="410"/>
      <c r="T314" s="410"/>
      <c r="U314" s="410"/>
      <c r="V314" s="410"/>
      <c r="W314" s="612"/>
      <c r="X314" s="612"/>
      <c r="Y314" s="625"/>
      <c r="Z314" s="410"/>
      <c r="AA314" s="626"/>
      <c r="AB314" s="410"/>
      <c r="AC314" s="410"/>
      <c r="AD314" s="410"/>
      <c r="AE314" s="410"/>
      <c r="AF314" s="612"/>
    </row>
    <row r="315">
      <c r="A315" s="410"/>
      <c r="B315" s="410"/>
      <c r="C315" s="410"/>
      <c r="D315" s="410"/>
      <c r="E315" s="410"/>
      <c r="F315" s="612"/>
      <c r="G315" s="410"/>
      <c r="H315" s="612"/>
      <c r="I315" s="410"/>
      <c r="J315" s="410"/>
      <c r="K315" s="410"/>
      <c r="L315" s="410"/>
      <c r="M315" s="410"/>
      <c r="N315" s="410"/>
      <c r="O315" s="410"/>
      <c r="P315" s="410"/>
      <c r="Q315" s="410"/>
      <c r="R315" s="625"/>
      <c r="S315" s="410"/>
      <c r="T315" s="410"/>
      <c r="U315" s="410"/>
      <c r="V315" s="410"/>
      <c r="W315" s="612"/>
      <c r="X315" s="612"/>
      <c r="Y315" s="625"/>
      <c r="Z315" s="410"/>
      <c r="AA315" s="626"/>
      <c r="AB315" s="410"/>
      <c r="AC315" s="410"/>
      <c r="AD315" s="410"/>
      <c r="AE315" s="410"/>
      <c r="AF315" s="612"/>
    </row>
    <row r="316">
      <c r="A316" s="410"/>
      <c r="B316" s="410"/>
      <c r="C316" s="410"/>
      <c r="D316" s="410"/>
      <c r="E316" s="410"/>
      <c r="F316" s="612"/>
      <c r="G316" s="410"/>
      <c r="H316" s="612"/>
      <c r="I316" s="410"/>
      <c r="J316" s="410"/>
      <c r="K316" s="410"/>
      <c r="L316" s="410"/>
      <c r="M316" s="410"/>
      <c r="N316" s="410"/>
      <c r="O316" s="410"/>
      <c r="P316" s="410"/>
      <c r="Q316" s="410"/>
      <c r="R316" s="625"/>
      <c r="S316" s="410"/>
      <c r="T316" s="410"/>
      <c r="U316" s="410"/>
      <c r="V316" s="410"/>
      <c r="W316" s="612"/>
      <c r="X316" s="612"/>
      <c r="Y316" s="625"/>
      <c r="Z316" s="410"/>
      <c r="AA316" s="626"/>
      <c r="AB316" s="410"/>
      <c r="AC316" s="410"/>
      <c r="AD316" s="410"/>
      <c r="AE316" s="410"/>
      <c r="AF316" s="612"/>
    </row>
    <row r="317">
      <c r="A317" s="410"/>
      <c r="B317" s="410"/>
      <c r="C317" s="410"/>
      <c r="D317" s="410"/>
      <c r="E317" s="410"/>
      <c r="F317" s="612"/>
      <c r="G317" s="410"/>
      <c r="H317" s="612"/>
      <c r="I317" s="410"/>
      <c r="J317" s="410"/>
      <c r="K317" s="410"/>
      <c r="L317" s="410"/>
      <c r="M317" s="410"/>
      <c r="N317" s="410"/>
      <c r="O317" s="410"/>
      <c r="P317" s="410"/>
      <c r="Q317" s="410"/>
      <c r="R317" s="625"/>
      <c r="S317" s="410"/>
      <c r="T317" s="410"/>
      <c r="U317" s="410"/>
      <c r="V317" s="410"/>
      <c r="W317" s="612"/>
      <c r="X317" s="612"/>
      <c r="Y317" s="625"/>
      <c r="Z317" s="410"/>
      <c r="AA317" s="626"/>
      <c r="AB317" s="410"/>
      <c r="AC317" s="410"/>
      <c r="AD317" s="410"/>
      <c r="AE317" s="410"/>
      <c r="AF317" s="612"/>
    </row>
    <row r="318">
      <c r="A318" s="410"/>
      <c r="B318" s="410"/>
      <c r="C318" s="410"/>
      <c r="D318" s="410"/>
      <c r="E318" s="410"/>
      <c r="F318" s="612"/>
      <c r="G318" s="410"/>
      <c r="H318" s="612"/>
      <c r="I318" s="410"/>
      <c r="J318" s="410"/>
      <c r="K318" s="410"/>
      <c r="L318" s="410"/>
      <c r="M318" s="410"/>
      <c r="N318" s="410"/>
      <c r="O318" s="410"/>
      <c r="P318" s="410"/>
      <c r="Q318" s="410"/>
      <c r="R318" s="625"/>
      <c r="S318" s="410"/>
      <c r="T318" s="410"/>
      <c r="U318" s="410"/>
      <c r="V318" s="410"/>
      <c r="W318" s="612"/>
      <c r="X318" s="612"/>
      <c r="Y318" s="625"/>
      <c r="Z318" s="410"/>
      <c r="AA318" s="626"/>
      <c r="AB318" s="410"/>
      <c r="AC318" s="410"/>
      <c r="AD318" s="410"/>
      <c r="AE318" s="410"/>
      <c r="AF318" s="612"/>
    </row>
    <row r="319">
      <c r="A319" s="410"/>
      <c r="B319" s="410"/>
      <c r="C319" s="410"/>
      <c r="D319" s="410"/>
      <c r="E319" s="410"/>
      <c r="F319" s="612"/>
      <c r="G319" s="410"/>
      <c r="H319" s="612"/>
      <c r="I319" s="410"/>
      <c r="J319" s="410"/>
      <c r="K319" s="410"/>
      <c r="L319" s="410"/>
      <c r="M319" s="410"/>
      <c r="N319" s="410"/>
      <c r="O319" s="410"/>
      <c r="P319" s="410"/>
      <c r="Q319" s="410"/>
      <c r="R319" s="625"/>
      <c r="S319" s="410"/>
      <c r="T319" s="410"/>
      <c r="U319" s="410"/>
      <c r="V319" s="410"/>
      <c r="W319" s="612"/>
      <c r="X319" s="612"/>
      <c r="Y319" s="625"/>
      <c r="Z319" s="410"/>
      <c r="AA319" s="626"/>
      <c r="AB319" s="410"/>
      <c r="AC319" s="410"/>
      <c r="AD319" s="410"/>
      <c r="AE319" s="410"/>
      <c r="AF319" s="612"/>
    </row>
    <row r="320">
      <c r="A320" s="410"/>
      <c r="B320" s="410"/>
      <c r="C320" s="410"/>
      <c r="D320" s="410"/>
      <c r="E320" s="410"/>
      <c r="F320" s="612"/>
      <c r="G320" s="410"/>
      <c r="H320" s="612"/>
      <c r="I320" s="410"/>
      <c r="J320" s="410"/>
      <c r="K320" s="410"/>
      <c r="L320" s="410"/>
      <c r="M320" s="410"/>
      <c r="N320" s="410"/>
      <c r="O320" s="410"/>
      <c r="P320" s="410"/>
      <c r="Q320" s="410"/>
      <c r="R320" s="625"/>
      <c r="S320" s="410"/>
      <c r="T320" s="410"/>
      <c r="U320" s="410"/>
      <c r="V320" s="410"/>
      <c r="W320" s="612"/>
      <c r="X320" s="612"/>
      <c r="Y320" s="625"/>
      <c r="Z320" s="410"/>
      <c r="AA320" s="626"/>
      <c r="AB320" s="410"/>
      <c r="AC320" s="410"/>
      <c r="AD320" s="410"/>
      <c r="AE320" s="410"/>
      <c r="AF320" s="612"/>
    </row>
    <row r="321">
      <c r="A321" s="410"/>
      <c r="B321" s="410"/>
      <c r="C321" s="410"/>
      <c r="D321" s="410"/>
      <c r="E321" s="410"/>
      <c r="F321" s="612"/>
      <c r="G321" s="410"/>
      <c r="H321" s="612"/>
      <c r="I321" s="410"/>
      <c r="J321" s="410"/>
      <c r="K321" s="410"/>
      <c r="L321" s="410"/>
      <c r="M321" s="410"/>
      <c r="N321" s="410"/>
      <c r="O321" s="410"/>
      <c r="P321" s="410"/>
      <c r="Q321" s="410"/>
      <c r="R321" s="625"/>
      <c r="S321" s="410"/>
      <c r="T321" s="410"/>
      <c r="U321" s="410"/>
      <c r="V321" s="410"/>
      <c r="W321" s="612"/>
      <c r="X321" s="612"/>
      <c r="Y321" s="625"/>
      <c r="Z321" s="410"/>
      <c r="AA321" s="626"/>
      <c r="AB321" s="410"/>
      <c r="AC321" s="410"/>
      <c r="AD321" s="410"/>
      <c r="AE321" s="410"/>
      <c r="AF321" s="612"/>
    </row>
    <row r="322">
      <c r="A322" s="410"/>
      <c r="B322" s="410"/>
      <c r="C322" s="410"/>
      <c r="D322" s="410"/>
      <c r="E322" s="410"/>
      <c r="F322" s="612"/>
      <c r="G322" s="410"/>
      <c r="H322" s="612"/>
      <c r="I322" s="410"/>
      <c r="J322" s="410"/>
      <c r="K322" s="410"/>
      <c r="L322" s="410"/>
      <c r="M322" s="410"/>
      <c r="N322" s="410"/>
      <c r="O322" s="410"/>
      <c r="P322" s="410"/>
      <c r="Q322" s="410"/>
      <c r="R322" s="625"/>
      <c r="S322" s="410"/>
      <c r="T322" s="410"/>
      <c r="U322" s="410"/>
      <c r="V322" s="410"/>
      <c r="W322" s="612"/>
      <c r="X322" s="612"/>
      <c r="Y322" s="625"/>
      <c r="Z322" s="410"/>
      <c r="AA322" s="626"/>
      <c r="AB322" s="410"/>
      <c r="AC322" s="410"/>
      <c r="AD322" s="410"/>
      <c r="AE322" s="410"/>
      <c r="AF322" s="612"/>
    </row>
    <row r="323">
      <c r="A323" s="410"/>
      <c r="B323" s="410"/>
      <c r="C323" s="410"/>
      <c r="D323" s="410"/>
      <c r="E323" s="410"/>
      <c r="F323" s="612"/>
      <c r="G323" s="410"/>
      <c r="H323" s="612"/>
      <c r="I323" s="410"/>
      <c r="J323" s="410"/>
      <c r="K323" s="410"/>
      <c r="L323" s="410"/>
      <c r="M323" s="410"/>
      <c r="N323" s="410"/>
      <c r="O323" s="410"/>
      <c r="P323" s="410"/>
      <c r="Q323" s="410"/>
      <c r="R323" s="625"/>
      <c r="S323" s="410"/>
      <c r="T323" s="410"/>
      <c r="U323" s="410"/>
      <c r="V323" s="410"/>
      <c r="W323" s="612"/>
      <c r="X323" s="612"/>
      <c r="Y323" s="625"/>
      <c r="Z323" s="410"/>
      <c r="AA323" s="626"/>
      <c r="AB323" s="410"/>
      <c r="AC323" s="410"/>
      <c r="AD323" s="410"/>
      <c r="AE323" s="410"/>
      <c r="AF323" s="612"/>
    </row>
    <row r="324">
      <c r="A324" s="410"/>
      <c r="B324" s="410"/>
      <c r="C324" s="410"/>
      <c r="D324" s="410"/>
      <c r="E324" s="410"/>
      <c r="F324" s="612"/>
      <c r="G324" s="410"/>
      <c r="H324" s="612"/>
      <c r="I324" s="410"/>
      <c r="J324" s="410"/>
      <c r="K324" s="410"/>
      <c r="L324" s="410"/>
      <c r="M324" s="410"/>
      <c r="N324" s="410"/>
      <c r="O324" s="410"/>
      <c r="P324" s="410"/>
      <c r="Q324" s="410"/>
      <c r="R324" s="625"/>
      <c r="S324" s="410"/>
      <c r="T324" s="410"/>
      <c r="U324" s="410"/>
      <c r="V324" s="410"/>
      <c r="W324" s="612"/>
      <c r="X324" s="612"/>
      <c r="Y324" s="625"/>
      <c r="Z324" s="410"/>
      <c r="AA324" s="626"/>
      <c r="AB324" s="410"/>
      <c r="AC324" s="410"/>
      <c r="AD324" s="410"/>
      <c r="AE324" s="410"/>
      <c r="AF324" s="612"/>
    </row>
    <row r="325">
      <c r="A325" s="410"/>
      <c r="B325" s="410"/>
      <c r="C325" s="410"/>
      <c r="D325" s="410"/>
      <c r="E325" s="410"/>
      <c r="F325" s="612"/>
      <c r="G325" s="410"/>
      <c r="H325" s="612"/>
      <c r="I325" s="410"/>
      <c r="J325" s="410"/>
      <c r="K325" s="410"/>
      <c r="L325" s="410"/>
      <c r="M325" s="410"/>
      <c r="N325" s="410"/>
      <c r="O325" s="410"/>
      <c r="P325" s="410"/>
      <c r="Q325" s="410"/>
      <c r="R325" s="625"/>
      <c r="S325" s="410"/>
      <c r="T325" s="410"/>
      <c r="U325" s="410"/>
      <c r="V325" s="410"/>
      <c r="W325" s="612"/>
      <c r="X325" s="612"/>
      <c r="Y325" s="625"/>
      <c r="Z325" s="410"/>
      <c r="AA325" s="626"/>
      <c r="AB325" s="410"/>
      <c r="AC325" s="410"/>
      <c r="AD325" s="410"/>
      <c r="AE325" s="410"/>
      <c r="AF325" s="612"/>
    </row>
    <row r="326">
      <c r="A326" s="410"/>
      <c r="B326" s="410"/>
      <c r="C326" s="410"/>
      <c r="D326" s="410"/>
      <c r="E326" s="410"/>
      <c r="F326" s="612"/>
      <c r="G326" s="410"/>
      <c r="H326" s="612"/>
      <c r="I326" s="410"/>
      <c r="J326" s="410"/>
      <c r="K326" s="410"/>
      <c r="L326" s="410"/>
      <c r="M326" s="410"/>
      <c r="N326" s="410"/>
      <c r="O326" s="410"/>
      <c r="P326" s="410"/>
      <c r="Q326" s="410"/>
      <c r="R326" s="625"/>
      <c r="S326" s="410"/>
      <c r="T326" s="410"/>
      <c r="U326" s="410"/>
      <c r="V326" s="410"/>
      <c r="W326" s="612"/>
      <c r="X326" s="612"/>
      <c r="Y326" s="625"/>
      <c r="Z326" s="410"/>
      <c r="AA326" s="626"/>
      <c r="AB326" s="410"/>
      <c r="AC326" s="410"/>
      <c r="AD326" s="410"/>
      <c r="AE326" s="410"/>
      <c r="AF326" s="612"/>
    </row>
    <row r="327">
      <c r="A327" s="410"/>
      <c r="B327" s="410"/>
      <c r="C327" s="410"/>
      <c r="D327" s="410"/>
      <c r="E327" s="410"/>
      <c r="F327" s="612"/>
      <c r="G327" s="410"/>
      <c r="H327" s="612"/>
      <c r="I327" s="410"/>
      <c r="J327" s="410"/>
      <c r="K327" s="410"/>
      <c r="L327" s="410"/>
      <c r="M327" s="410"/>
      <c r="N327" s="410"/>
      <c r="O327" s="410"/>
      <c r="P327" s="410"/>
      <c r="Q327" s="410"/>
      <c r="R327" s="625"/>
      <c r="S327" s="410"/>
      <c r="T327" s="410"/>
      <c r="U327" s="410"/>
      <c r="V327" s="410"/>
      <c r="W327" s="612"/>
      <c r="X327" s="612"/>
      <c r="Y327" s="625"/>
      <c r="Z327" s="410"/>
      <c r="AA327" s="626"/>
      <c r="AB327" s="410"/>
      <c r="AC327" s="410"/>
      <c r="AD327" s="410"/>
      <c r="AE327" s="410"/>
      <c r="AF327" s="612"/>
    </row>
    <row r="328">
      <c r="A328" s="410"/>
      <c r="B328" s="410"/>
      <c r="C328" s="410"/>
      <c r="D328" s="410"/>
      <c r="E328" s="410"/>
      <c r="F328" s="612"/>
      <c r="G328" s="410"/>
      <c r="H328" s="612"/>
      <c r="I328" s="410"/>
      <c r="J328" s="410"/>
      <c r="K328" s="410"/>
      <c r="L328" s="410"/>
      <c r="M328" s="410"/>
      <c r="N328" s="410"/>
      <c r="O328" s="410"/>
      <c r="P328" s="410"/>
      <c r="Q328" s="410"/>
      <c r="R328" s="625"/>
      <c r="S328" s="410"/>
      <c r="T328" s="410"/>
      <c r="U328" s="410"/>
      <c r="V328" s="410"/>
      <c r="W328" s="612"/>
      <c r="X328" s="612"/>
      <c r="Y328" s="625"/>
      <c r="Z328" s="410"/>
      <c r="AA328" s="626"/>
      <c r="AB328" s="410"/>
      <c r="AC328" s="410"/>
      <c r="AD328" s="410"/>
      <c r="AE328" s="410"/>
      <c r="AF328" s="612"/>
    </row>
    <row r="329">
      <c r="A329" s="410"/>
      <c r="B329" s="410"/>
      <c r="C329" s="410"/>
      <c r="D329" s="410"/>
      <c r="E329" s="410"/>
      <c r="F329" s="612"/>
      <c r="G329" s="410"/>
      <c r="H329" s="612"/>
      <c r="I329" s="410"/>
      <c r="J329" s="410"/>
      <c r="K329" s="410"/>
      <c r="L329" s="410"/>
      <c r="M329" s="410"/>
      <c r="N329" s="410"/>
      <c r="O329" s="410"/>
      <c r="P329" s="410"/>
      <c r="Q329" s="410"/>
      <c r="R329" s="625"/>
      <c r="S329" s="410"/>
      <c r="T329" s="410"/>
      <c r="U329" s="410"/>
      <c r="V329" s="410"/>
      <c r="W329" s="612"/>
      <c r="X329" s="612"/>
      <c r="Y329" s="625"/>
      <c r="Z329" s="410"/>
      <c r="AA329" s="626"/>
      <c r="AB329" s="410"/>
      <c r="AC329" s="410"/>
      <c r="AD329" s="410"/>
      <c r="AE329" s="410"/>
      <c r="AF329" s="612"/>
    </row>
    <row r="330">
      <c r="A330" s="410"/>
      <c r="B330" s="410"/>
      <c r="C330" s="410"/>
      <c r="D330" s="410"/>
      <c r="E330" s="410"/>
      <c r="F330" s="612"/>
      <c r="G330" s="410"/>
      <c r="H330" s="612"/>
      <c r="I330" s="410"/>
      <c r="J330" s="410"/>
      <c r="K330" s="410"/>
      <c r="L330" s="410"/>
      <c r="M330" s="410"/>
      <c r="N330" s="410"/>
      <c r="O330" s="410"/>
      <c r="P330" s="410"/>
      <c r="Q330" s="410"/>
      <c r="R330" s="625"/>
      <c r="S330" s="410"/>
      <c r="T330" s="410"/>
      <c r="U330" s="410"/>
      <c r="V330" s="410"/>
      <c r="W330" s="612"/>
      <c r="X330" s="612"/>
      <c r="Y330" s="625"/>
      <c r="Z330" s="410"/>
      <c r="AA330" s="626"/>
      <c r="AB330" s="410"/>
      <c r="AC330" s="410"/>
      <c r="AD330" s="410"/>
      <c r="AE330" s="410"/>
      <c r="AF330" s="612"/>
    </row>
    <row r="331">
      <c r="A331" s="410"/>
      <c r="B331" s="410"/>
      <c r="C331" s="410"/>
      <c r="D331" s="410"/>
      <c r="E331" s="410"/>
      <c r="F331" s="612"/>
      <c r="G331" s="410"/>
      <c r="H331" s="612"/>
      <c r="I331" s="410"/>
      <c r="J331" s="410"/>
      <c r="K331" s="410"/>
      <c r="L331" s="410"/>
      <c r="M331" s="410"/>
      <c r="N331" s="410"/>
      <c r="O331" s="410"/>
      <c r="P331" s="410"/>
      <c r="Q331" s="410"/>
      <c r="R331" s="625"/>
      <c r="S331" s="410"/>
      <c r="T331" s="410"/>
      <c r="U331" s="410"/>
      <c r="V331" s="410"/>
      <c r="W331" s="612"/>
      <c r="X331" s="612"/>
      <c r="Y331" s="625"/>
      <c r="Z331" s="410"/>
      <c r="AA331" s="626"/>
      <c r="AB331" s="410"/>
      <c r="AC331" s="410"/>
      <c r="AD331" s="410"/>
      <c r="AE331" s="410"/>
      <c r="AF331" s="612"/>
    </row>
    <row r="332">
      <c r="A332" s="410"/>
      <c r="B332" s="410"/>
      <c r="C332" s="410"/>
      <c r="D332" s="410"/>
      <c r="E332" s="410"/>
      <c r="F332" s="612"/>
      <c r="G332" s="410"/>
      <c r="H332" s="612"/>
      <c r="I332" s="410"/>
      <c r="J332" s="410"/>
      <c r="K332" s="410"/>
      <c r="L332" s="410"/>
      <c r="M332" s="410"/>
      <c r="N332" s="410"/>
      <c r="O332" s="410"/>
      <c r="P332" s="410"/>
      <c r="Q332" s="410"/>
      <c r="R332" s="625"/>
      <c r="S332" s="410"/>
      <c r="T332" s="410"/>
      <c r="U332" s="410"/>
      <c r="V332" s="410"/>
      <c r="W332" s="612"/>
      <c r="X332" s="612"/>
      <c r="Y332" s="625"/>
      <c r="Z332" s="410"/>
      <c r="AA332" s="626"/>
      <c r="AB332" s="410"/>
      <c r="AC332" s="410"/>
      <c r="AD332" s="410"/>
      <c r="AE332" s="410"/>
      <c r="AF332" s="612"/>
    </row>
    <row r="333">
      <c r="A333" s="410"/>
      <c r="B333" s="410"/>
      <c r="C333" s="410"/>
      <c r="D333" s="410"/>
      <c r="E333" s="410"/>
      <c r="F333" s="612"/>
      <c r="G333" s="410"/>
      <c r="H333" s="612"/>
      <c r="I333" s="410"/>
      <c r="J333" s="410"/>
      <c r="K333" s="410"/>
      <c r="L333" s="410"/>
      <c r="M333" s="410"/>
      <c r="N333" s="410"/>
      <c r="O333" s="410"/>
      <c r="P333" s="410"/>
      <c r="Q333" s="410"/>
      <c r="R333" s="625"/>
      <c r="S333" s="410"/>
      <c r="T333" s="410"/>
      <c r="U333" s="410"/>
      <c r="V333" s="410"/>
      <c r="W333" s="612"/>
      <c r="X333" s="612"/>
      <c r="Y333" s="625"/>
      <c r="Z333" s="410"/>
      <c r="AA333" s="626"/>
      <c r="AB333" s="410"/>
      <c r="AC333" s="410"/>
      <c r="AD333" s="410"/>
      <c r="AE333" s="410"/>
      <c r="AF333" s="612"/>
    </row>
    <row r="334">
      <c r="A334" s="410"/>
      <c r="B334" s="410"/>
      <c r="C334" s="410"/>
      <c r="D334" s="410"/>
      <c r="E334" s="410"/>
      <c r="F334" s="612"/>
      <c r="G334" s="410"/>
      <c r="H334" s="612"/>
      <c r="I334" s="410"/>
      <c r="J334" s="410"/>
      <c r="K334" s="410"/>
      <c r="L334" s="410"/>
      <c r="M334" s="410"/>
      <c r="N334" s="410"/>
      <c r="O334" s="410"/>
      <c r="P334" s="410"/>
      <c r="Q334" s="410"/>
      <c r="R334" s="625"/>
      <c r="S334" s="410"/>
      <c r="T334" s="410"/>
      <c r="U334" s="410"/>
      <c r="V334" s="410"/>
      <c r="W334" s="612"/>
      <c r="X334" s="612"/>
      <c r="Y334" s="625"/>
      <c r="Z334" s="410"/>
      <c r="AA334" s="626"/>
      <c r="AB334" s="410"/>
      <c r="AC334" s="410"/>
      <c r="AD334" s="410"/>
      <c r="AE334" s="410"/>
      <c r="AF334" s="612"/>
    </row>
    <row r="335">
      <c r="A335" s="410"/>
      <c r="B335" s="410"/>
      <c r="C335" s="410"/>
      <c r="D335" s="410"/>
      <c r="E335" s="410"/>
      <c r="F335" s="612"/>
      <c r="G335" s="410"/>
      <c r="H335" s="612"/>
      <c r="I335" s="410"/>
      <c r="J335" s="410"/>
      <c r="K335" s="410"/>
      <c r="L335" s="410"/>
      <c r="M335" s="410"/>
      <c r="N335" s="410"/>
      <c r="O335" s="410"/>
      <c r="P335" s="410"/>
      <c r="Q335" s="410"/>
      <c r="R335" s="625"/>
      <c r="S335" s="410"/>
      <c r="T335" s="410"/>
      <c r="U335" s="410"/>
      <c r="V335" s="410"/>
      <c r="W335" s="612"/>
      <c r="X335" s="612"/>
      <c r="Y335" s="625"/>
      <c r="Z335" s="410"/>
      <c r="AA335" s="626"/>
      <c r="AB335" s="410"/>
      <c r="AC335" s="410"/>
      <c r="AD335" s="410"/>
      <c r="AE335" s="410"/>
      <c r="AF335" s="612"/>
    </row>
    <row r="336">
      <c r="A336" s="410"/>
      <c r="B336" s="410"/>
      <c r="C336" s="410"/>
      <c r="D336" s="410"/>
      <c r="E336" s="410"/>
      <c r="F336" s="612"/>
      <c r="G336" s="410"/>
      <c r="H336" s="612"/>
      <c r="I336" s="410"/>
      <c r="J336" s="410"/>
      <c r="K336" s="410"/>
      <c r="L336" s="410"/>
      <c r="M336" s="410"/>
      <c r="N336" s="410"/>
      <c r="O336" s="410"/>
      <c r="P336" s="410"/>
      <c r="Q336" s="410"/>
      <c r="R336" s="625"/>
      <c r="S336" s="410"/>
      <c r="T336" s="410"/>
      <c r="U336" s="410"/>
      <c r="V336" s="410"/>
      <c r="W336" s="612"/>
      <c r="X336" s="612"/>
      <c r="Y336" s="625"/>
      <c r="Z336" s="410"/>
      <c r="AA336" s="626"/>
      <c r="AB336" s="410"/>
      <c r="AC336" s="410"/>
      <c r="AD336" s="410"/>
      <c r="AE336" s="410"/>
      <c r="AF336" s="612"/>
    </row>
    <row r="337">
      <c r="A337" s="410"/>
      <c r="B337" s="410"/>
      <c r="C337" s="410"/>
      <c r="D337" s="410"/>
      <c r="E337" s="410"/>
      <c r="F337" s="612"/>
      <c r="G337" s="410"/>
      <c r="H337" s="612"/>
      <c r="I337" s="410"/>
      <c r="J337" s="410"/>
      <c r="K337" s="410"/>
      <c r="L337" s="410"/>
      <c r="M337" s="410"/>
      <c r="N337" s="410"/>
      <c r="O337" s="410"/>
      <c r="P337" s="410"/>
      <c r="Q337" s="410"/>
      <c r="R337" s="625"/>
      <c r="S337" s="410"/>
      <c r="T337" s="410"/>
      <c r="U337" s="410"/>
      <c r="V337" s="410"/>
      <c r="W337" s="612"/>
      <c r="X337" s="612"/>
      <c r="Y337" s="625"/>
      <c r="Z337" s="410"/>
      <c r="AA337" s="626"/>
      <c r="AB337" s="410"/>
      <c r="AC337" s="410"/>
      <c r="AD337" s="410"/>
      <c r="AE337" s="410"/>
      <c r="AF337" s="612"/>
    </row>
    <row r="338">
      <c r="A338" s="410"/>
      <c r="B338" s="410"/>
      <c r="C338" s="410"/>
      <c r="D338" s="410"/>
      <c r="E338" s="410"/>
      <c r="F338" s="612"/>
      <c r="G338" s="410"/>
      <c r="H338" s="612"/>
      <c r="I338" s="410"/>
      <c r="J338" s="410"/>
      <c r="K338" s="410"/>
      <c r="L338" s="410"/>
      <c r="M338" s="410"/>
      <c r="N338" s="410"/>
      <c r="O338" s="410"/>
      <c r="P338" s="410"/>
      <c r="Q338" s="410"/>
      <c r="R338" s="625"/>
      <c r="S338" s="410"/>
      <c r="T338" s="410"/>
      <c r="U338" s="410"/>
      <c r="V338" s="410"/>
      <c r="W338" s="612"/>
      <c r="X338" s="612"/>
      <c r="Y338" s="625"/>
      <c r="Z338" s="410"/>
      <c r="AA338" s="626"/>
      <c r="AB338" s="410"/>
      <c r="AC338" s="410"/>
      <c r="AD338" s="410"/>
      <c r="AE338" s="410"/>
      <c r="AF338" s="612"/>
    </row>
    <row r="339">
      <c r="A339" s="410"/>
      <c r="B339" s="410"/>
      <c r="C339" s="410"/>
      <c r="D339" s="410"/>
      <c r="E339" s="410"/>
      <c r="F339" s="612"/>
      <c r="G339" s="410"/>
      <c r="H339" s="612"/>
      <c r="I339" s="410"/>
      <c r="J339" s="410"/>
      <c r="K339" s="410"/>
      <c r="L339" s="410"/>
      <c r="M339" s="410"/>
      <c r="N339" s="410"/>
      <c r="O339" s="410"/>
      <c r="P339" s="410"/>
      <c r="Q339" s="410"/>
      <c r="R339" s="625"/>
      <c r="S339" s="410"/>
      <c r="T339" s="410"/>
      <c r="U339" s="410"/>
      <c r="V339" s="410"/>
      <c r="W339" s="612"/>
      <c r="X339" s="612"/>
      <c r="Y339" s="625"/>
      <c r="Z339" s="410"/>
      <c r="AA339" s="626"/>
      <c r="AB339" s="410"/>
      <c r="AC339" s="410"/>
      <c r="AD339" s="410"/>
      <c r="AE339" s="410"/>
      <c r="AF339" s="612"/>
    </row>
    <row r="340">
      <c r="A340" s="410"/>
      <c r="B340" s="410"/>
      <c r="C340" s="410"/>
      <c r="D340" s="410"/>
      <c r="E340" s="410"/>
      <c r="F340" s="612"/>
      <c r="G340" s="410"/>
      <c r="H340" s="612"/>
      <c r="I340" s="410"/>
      <c r="J340" s="410"/>
      <c r="K340" s="410"/>
      <c r="L340" s="410"/>
      <c r="M340" s="410"/>
      <c r="N340" s="410"/>
      <c r="O340" s="410"/>
      <c r="P340" s="410"/>
      <c r="Q340" s="410"/>
      <c r="R340" s="625"/>
      <c r="S340" s="410"/>
      <c r="T340" s="410"/>
      <c r="U340" s="410"/>
      <c r="V340" s="410"/>
      <c r="W340" s="612"/>
      <c r="X340" s="612"/>
      <c r="Y340" s="625"/>
      <c r="Z340" s="410"/>
      <c r="AA340" s="626"/>
      <c r="AB340" s="410"/>
      <c r="AC340" s="410"/>
      <c r="AD340" s="410"/>
      <c r="AE340" s="410"/>
      <c r="AF340" s="612"/>
    </row>
    <row r="341">
      <c r="A341" s="410"/>
      <c r="B341" s="410"/>
      <c r="C341" s="410"/>
      <c r="D341" s="410"/>
      <c r="E341" s="410"/>
      <c r="F341" s="612"/>
      <c r="G341" s="410"/>
      <c r="H341" s="612"/>
      <c r="I341" s="410"/>
      <c r="J341" s="410"/>
      <c r="K341" s="410"/>
      <c r="L341" s="410"/>
      <c r="M341" s="410"/>
      <c r="N341" s="410"/>
      <c r="O341" s="410"/>
      <c r="P341" s="410"/>
      <c r="Q341" s="410"/>
      <c r="R341" s="625"/>
      <c r="S341" s="410"/>
      <c r="T341" s="410"/>
      <c r="U341" s="410"/>
      <c r="V341" s="410"/>
      <c r="W341" s="612"/>
      <c r="X341" s="612"/>
      <c r="Y341" s="625"/>
      <c r="Z341" s="410"/>
      <c r="AA341" s="626"/>
      <c r="AB341" s="410"/>
      <c r="AC341" s="410"/>
      <c r="AD341" s="410"/>
      <c r="AE341" s="410"/>
      <c r="AF341" s="612"/>
    </row>
    <row r="342">
      <c r="A342" s="410"/>
      <c r="B342" s="410"/>
      <c r="C342" s="410"/>
      <c r="D342" s="410"/>
      <c r="E342" s="410"/>
      <c r="F342" s="612"/>
      <c r="G342" s="410"/>
      <c r="H342" s="612"/>
      <c r="I342" s="410"/>
      <c r="J342" s="410"/>
      <c r="K342" s="410"/>
      <c r="L342" s="410"/>
      <c r="M342" s="410"/>
      <c r="N342" s="410"/>
      <c r="O342" s="410"/>
      <c r="P342" s="410"/>
      <c r="Q342" s="410"/>
      <c r="R342" s="625"/>
      <c r="S342" s="410"/>
      <c r="T342" s="410"/>
      <c r="U342" s="410"/>
      <c r="V342" s="410"/>
      <c r="W342" s="612"/>
      <c r="X342" s="612"/>
      <c r="Y342" s="625"/>
      <c r="Z342" s="410"/>
      <c r="AA342" s="626"/>
      <c r="AB342" s="410"/>
      <c r="AC342" s="410"/>
      <c r="AD342" s="410"/>
      <c r="AE342" s="410"/>
      <c r="AF342" s="612"/>
    </row>
    <row r="343">
      <c r="A343" s="410"/>
      <c r="B343" s="410"/>
      <c r="C343" s="410"/>
      <c r="D343" s="410"/>
      <c r="E343" s="410"/>
      <c r="F343" s="612"/>
      <c r="G343" s="410"/>
      <c r="H343" s="612"/>
      <c r="I343" s="410"/>
      <c r="J343" s="410"/>
      <c r="K343" s="410"/>
      <c r="L343" s="410"/>
      <c r="M343" s="410"/>
      <c r="N343" s="410"/>
      <c r="O343" s="410"/>
      <c r="P343" s="410"/>
      <c r="Q343" s="410"/>
      <c r="R343" s="625"/>
      <c r="S343" s="410"/>
      <c r="T343" s="410"/>
      <c r="U343" s="410"/>
      <c r="V343" s="410"/>
      <c r="W343" s="612"/>
      <c r="X343" s="612"/>
      <c r="Y343" s="625"/>
      <c r="Z343" s="410"/>
      <c r="AA343" s="626"/>
      <c r="AB343" s="410"/>
      <c r="AC343" s="410"/>
      <c r="AD343" s="410"/>
      <c r="AE343" s="410"/>
      <c r="AF343" s="612"/>
    </row>
    <row r="344">
      <c r="A344" s="410"/>
      <c r="B344" s="410"/>
      <c r="C344" s="410"/>
      <c r="D344" s="410"/>
      <c r="E344" s="410"/>
      <c r="F344" s="612"/>
      <c r="G344" s="410"/>
      <c r="H344" s="612"/>
      <c r="I344" s="410"/>
      <c r="J344" s="410"/>
      <c r="K344" s="410"/>
      <c r="L344" s="410"/>
      <c r="M344" s="410"/>
      <c r="N344" s="410"/>
      <c r="O344" s="410"/>
      <c r="P344" s="410"/>
      <c r="Q344" s="410"/>
      <c r="R344" s="625"/>
      <c r="S344" s="410"/>
      <c r="T344" s="410"/>
      <c r="U344" s="410"/>
      <c r="V344" s="410"/>
      <c r="W344" s="612"/>
      <c r="X344" s="612"/>
      <c r="Y344" s="625"/>
      <c r="Z344" s="410"/>
      <c r="AA344" s="626"/>
      <c r="AB344" s="410"/>
      <c r="AC344" s="410"/>
      <c r="AD344" s="410"/>
      <c r="AE344" s="410"/>
      <c r="AF344" s="612"/>
    </row>
    <row r="345">
      <c r="A345" s="410"/>
      <c r="B345" s="410"/>
      <c r="C345" s="410"/>
      <c r="D345" s="410"/>
      <c r="E345" s="410"/>
      <c r="F345" s="612"/>
      <c r="G345" s="410"/>
      <c r="H345" s="612"/>
      <c r="I345" s="410"/>
      <c r="J345" s="410"/>
      <c r="K345" s="410"/>
      <c r="L345" s="410"/>
      <c r="M345" s="410"/>
      <c r="N345" s="410"/>
      <c r="O345" s="410"/>
      <c r="P345" s="410"/>
      <c r="Q345" s="410"/>
      <c r="R345" s="625"/>
      <c r="S345" s="410"/>
      <c r="T345" s="410"/>
      <c r="U345" s="410"/>
      <c r="V345" s="410"/>
      <c r="W345" s="612"/>
      <c r="X345" s="612"/>
      <c r="Y345" s="625"/>
      <c r="Z345" s="410"/>
      <c r="AA345" s="626"/>
      <c r="AB345" s="410"/>
      <c r="AC345" s="410"/>
      <c r="AD345" s="410"/>
      <c r="AE345" s="410"/>
      <c r="AF345" s="612"/>
    </row>
    <row r="346">
      <c r="A346" s="410"/>
      <c r="B346" s="410"/>
      <c r="C346" s="410"/>
      <c r="D346" s="410"/>
      <c r="E346" s="410"/>
      <c r="F346" s="612"/>
      <c r="G346" s="410"/>
      <c r="H346" s="612"/>
      <c r="I346" s="410"/>
      <c r="J346" s="410"/>
      <c r="K346" s="410"/>
      <c r="L346" s="410"/>
      <c r="M346" s="410"/>
      <c r="N346" s="410"/>
      <c r="O346" s="410"/>
      <c r="P346" s="410"/>
      <c r="Q346" s="410"/>
      <c r="R346" s="625"/>
      <c r="S346" s="410"/>
      <c r="T346" s="410"/>
      <c r="U346" s="410"/>
      <c r="V346" s="410"/>
      <c r="W346" s="612"/>
      <c r="X346" s="612"/>
      <c r="Y346" s="625"/>
      <c r="Z346" s="410"/>
      <c r="AA346" s="626"/>
      <c r="AB346" s="410"/>
      <c r="AC346" s="410"/>
      <c r="AD346" s="410"/>
      <c r="AE346" s="410"/>
      <c r="AF346" s="612"/>
    </row>
    <row r="347">
      <c r="A347" s="410"/>
      <c r="B347" s="410"/>
      <c r="C347" s="410"/>
      <c r="D347" s="410"/>
      <c r="E347" s="410"/>
      <c r="F347" s="612"/>
      <c r="G347" s="410"/>
      <c r="H347" s="612"/>
      <c r="I347" s="410"/>
      <c r="J347" s="410"/>
      <c r="K347" s="410"/>
      <c r="L347" s="410"/>
      <c r="M347" s="410"/>
      <c r="N347" s="410"/>
      <c r="O347" s="410"/>
      <c r="P347" s="410"/>
      <c r="Q347" s="410"/>
      <c r="R347" s="625"/>
      <c r="S347" s="410"/>
      <c r="T347" s="410"/>
      <c r="U347" s="410"/>
      <c r="V347" s="410"/>
      <c r="W347" s="612"/>
      <c r="X347" s="612"/>
      <c r="Y347" s="625"/>
      <c r="Z347" s="410"/>
      <c r="AA347" s="626"/>
      <c r="AB347" s="410"/>
      <c r="AC347" s="410"/>
      <c r="AD347" s="410"/>
      <c r="AE347" s="410"/>
      <c r="AF347" s="612"/>
    </row>
    <row r="348">
      <c r="A348" s="410"/>
      <c r="B348" s="410"/>
      <c r="C348" s="410"/>
      <c r="D348" s="410"/>
      <c r="E348" s="410"/>
      <c r="F348" s="612"/>
      <c r="G348" s="410"/>
      <c r="H348" s="612"/>
      <c r="I348" s="410"/>
      <c r="J348" s="410"/>
      <c r="K348" s="410"/>
      <c r="L348" s="410"/>
      <c r="M348" s="410"/>
      <c r="N348" s="410"/>
      <c r="O348" s="410"/>
      <c r="P348" s="410"/>
      <c r="Q348" s="410"/>
      <c r="R348" s="625"/>
      <c r="S348" s="410"/>
      <c r="T348" s="410"/>
      <c r="U348" s="410"/>
      <c r="V348" s="410"/>
      <c r="W348" s="612"/>
      <c r="X348" s="612"/>
      <c r="Y348" s="625"/>
      <c r="Z348" s="410"/>
      <c r="AA348" s="626"/>
      <c r="AB348" s="410"/>
      <c r="AC348" s="410"/>
      <c r="AD348" s="410"/>
      <c r="AE348" s="410"/>
      <c r="AF348" s="612"/>
    </row>
    <row r="349">
      <c r="A349" s="410"/>
      <c r="B349" s="410"/>
      <c r="C349" s="410"/>
      <c r="D349" s="410"/>
      <c r="E349" s="410"/>
      <c r="F349" s="612"/>
      <c r="G349" s="410"/>
      <c r="H349" s="612"/>
      <c r="I349" s="410"/>
      <c r="J349" s="410"/>
      <c r="K349" s="410"/>
      <c r="L349" s="410"/>
      <c r="M349" s="410"/>
      <c r="N349" s="410"/>
      <c r="O349" s="410"/>
      <c r="P349" s="410"/>
      <c r="Q349" s="410"/>
      <c r="R349" s="625"/>
      <c r="S349" s="410"/>
      <c r="T349" s="410"/>
      <c r="U349" s="410"/>
      <c r="V349" s="410"/>
      <c r="W349" s="612"/>
      <c r="X349" s="612"/>
      <c r="Y349" s="625"/>
      <c r="Z349" s="410"/>
      <c r="AA349" s="626"/>
      <c r="AB349" s="410"/>
      <c r="AC349" s="410"/>
      <c r="AD349" s="410"/>
      <c r="AE349" s="410"/>
      <c r="AF349" s="612"/>
    </row>
    <row r="350">
      <c r="A350" s="410"/>
      <c r="B350" s="410"/>
      <c r="C350" s="410"/>
      <c r="D350" s="410"/>
      <c r="E350" s="410"/>
      <c r="F350" s="612"/>
      <c r="G350" s="410"/>
      <c r="H350" s="612"/>
      <c r="I350" s="410"/>
      <c r="J350" s="410"/>
      <c r="K350" s="410"/>
      <c r="L350" s="410"/>
      <c r="M350" s="410"/>
      <c r="N350" s="410"/>
      <c r="O350" s="410"/>
      <c r="P350" s="410"/>
      <c r="Q350" s="410"/>
      <c r="R350" s="625"/>
      <c r="S350" s="410"/>
      <c r="T350" s="410"/>
      <c r="U350" s="410"/>
      <c r="V350" s="410"/>
      <c r="W350" s="612"/>
      <c r="X350" s="612"/>
      <c r="Y350" s="625"/>
      <c r="Z350" s="410"/>
      <c r="AA350" s="626"/>
      <c r="AB350" s="410"/>
      <c r="AC350" s="410"/>
      <c r="AD350" s="410"/>
      <c r="AE350" s="410"/>
      <c r="AF350" s="612"/>
    </row>
    <row r="351">
      <c r="A351" s="410"/>
      <c r="B351" s="410"/>
      <c r="C351" s="410"/>
      <c r="D351" s="410"/>
      <c r="E351" s="410"/>
      <c r="F351" s="612"/>
      <c r="G351" s="410"/>
      <c r="H351" s="612"/>
      <c r="I351" s="410"/>
      <c r="J351" s="410"/>
      <c r="K351" s="410"/>
      <c r="L351" s="410"/>
      <c r="M351" s="410"/>
      <c r="N351" s="410"/>
      <c r="O351" s="410"/>
      <c r="P351" s="410"/>
      <c r="Q351" s="410"/>
      <c r="R351" s="625"/>
      <c r="S351" s="410"/>
      <c r="T351" s="410"/>
      <c r="U351" s="410"/>
      <c r="V351" s="410"/>
      <c r="W351" s="612"/>
      <c r="X351" s="612"/>
      <c r="Y351" s="625"/>
      <c r="Z351" s="410"/>
      <c r="AA351" s="626"/>
      <c r="AB351" s="410"/>
      <c r="AC351" s="410"/>
      <c r="AD351" s="410"/>
      <c r="AE351" s="410"/>
      <c r="AF351" s="612"/>
    </row>
    <row r="352">
      <c r="A352" s="410"/>
      <c r="B352" s="410"/>
      <c r="C352" s="410"/>
      <c r="D352" s="410"/>
      <c r="E352" s="410"/>
      <c r="F352" s="612"/>
      <c r="G352" s="410"/>
      <c r="H352" s="612"/>
      <c r="I352" s="410"/>
      <c r="J352" s="410"/>
      <c r="K352" s="410"/>
      <c r="L352" s="410"/>
      <c r="M352" s="410"/>
      <c r="N352" s="410"/>
      <c r="O352" s="410"/>
      <c r="P352" s="410"/>
      <c r="Q352" s="410"/>
      <c r="R352" s="625"/>
      <c r="S352" s="410"/>
      <c r="T352" s="410"/>
      <c r="U352" s="410"/>
      <c r="V352" s="410"/>
      <c r="W352" s="612"/>
      <c r="X352" s="612"/>
      <c r="Y352" s="625"/>
      <c r="Z352" s="410"/>
      <c r="AA352" s="626"/>
      <c r="AB352" s="410"/>
      <c r="AC352" s="410"/>
      <c r="AD352" s="410"/>
      <c r="AE352" s="410"/>
      <c r="AF352" s="612"/>
    </row>
    <row r="353">
      <c r="A353" s="410"/>
      <c r="B353" s="410"/>
      <c r="C353" s="410"/>
      <c r="D353" s="410"/>
      <c r="E353" s="410"/>
      <c r="F353" s="612"/>
      <c r="G353" s="410"/>
      <c r="H353" s="612"/>
      <c r="I353" s="410"/>
      <c r="J353" s="410"/>
      <c r="K353" s="410"/>
      <c r="L353" s="410"/>
      <c r="M353" s="410"/>
      <c r="N353" s="410"/>
      <c r="O353" s="410"/>
      <c r="P353" s="410"/>
      <c r="Q353" s="410"/>
      <c r="R353" s="625"/>
      <c r="S353" s="410"/>
      <c r="T353" s="410"/>
      <c r="U353" s="410"/>
      <c r="V353" s="410"/>
      <c r="W353" s="612"/>
      <c r="X353" s="612"/>
      <c r="Y353" s="625"/>
      <c r="Z353" s="410"/>
      <c r="AA353" s="626"/>
      <c r="AB353" s="410"/>
      <c r="AC353" s="410"/>
      <c r="AD353" s="410"/>
      <c r="AE353" s="410"/>
      <c r="AF353" s="612"/>
    </row>
    <row r="354">
      <c r="A354" s="410"/>
      <c r="B354" s="410"/>
      <c r="C354" s="410"/>
      <c r="D354" s="410"/>
      <c r="E354" s="410"/>
      <c r="F354" s="612"/>
      <c r="G354" s="410"/>
      <c r="H354" s="612"/>
      <c r="I354" s="410"/>
      <c r="J354" s="410"/>
      <c r="K354" s="410"/>
      <c r="L354" s="410"/>
      <c r="M354" s="410"/>
      <c r="N354" s="410"/>
      <c r="O354" s="410"/>
      <c r="P354" s="410"/>
      <c r="Q354" s="410"/>
      <c r="R354" s="625"/>
      <c r="S354" s="410"/>
      <c r="T354" s="410"/>
      <c r="U354" s="410"/>
      <c r="V354" s="410"/>
      <c r="W354" s="612"/>
      <c r="X354" s="612"/>
      <c r="Y354" s="625"/>
      <c r="Z354" s="410"/>
      <c r="AA354" s="626"/>
      <c r="AB354" s="410"/>
      <c r="AC354" s="410"/>
      <c r="AD354" s="410"/>
      <c r="AE354" s="410"/>
      <c r="AF354" s="612"/>
    </row>
    <row r="355">
      <c r="A355" s="410"/>
      <c r="B355" s="410"/>
      <c r="C355" s="410"/>
      <c r="D355" s="410"/>
      <c r="E355" s="410"/>
      <c r="F355" s="612"/>
      <c r="G355" s="410"/>
      <c r="H355" s="612"/>
      <c r="I355" s="410"/>
      <c r="J355" s="410"/>
      <c r="K355" s="410"/>
      <c r="L355" s="410"/>
      <c r="M355" s="410"/>
      <c r="N355" s="410"/>
      <c r="O355" s="410"/>
      <c r="P355" s="410"/>
      <c r="Q355" s="410"/>
      <c r="R355" s="625"/>
      <c r="S355" s="410"/>
      <c r="T355" s="410"/>
      <c r="U355" s="410"/>
      <c r="V355" s="410"/>
      <c r="W355" s="612"/>
      <c r="X355" s="612"/>
      <c r="Y355" s="625"/>
      <c r="Z355" s="410"/>
      <c r="AA355" s="626"/>
      <c r="AB355" s="410"/>
      <c r="AC355" s="410"/>
      <c r="AD355" s="410"/>
      <c r="AE355" s="410"/>
      <c r="AF355" s="612"/>
    </row>
    <row r="356">
      <c r="A356" s="410"/>
      <c r="B356" s="410"/>
      <c r="C356" s="410"/>
      <c r="D356" s="410"/>
      <c r="E356" s="410"/>
      <c r="F356" s="612"/>
      <c r="G356" s="410"/>
      <c r="H356" s="612"/>
      <c r="I356" s="410"/>
      <c r="J356" s="410"/>
      <c r="K356" s="410"/>
      <c r="L356" s="410"/>
      <c r="M356" s="410"/>
      <c r="N356" s="410"/>
      <c r="O356" s="410"/>
      <c r="P356" s="410"/>
      <c r="Q356" s="410"/>
      <c r="R356" s="625"/>
      <c r="S356" s="410"/>
      <c r="T356" s="410"/>
      <c r="U356" s="410"/>
      <c r="V356" s="410"/>
      <c r="W356" s="612"/>
      <c r="X356" s="612"/>
      <c r="Y356" s="625"/>
      <c r="Z356" s="410"/>
      <c r="AA356" s="626"/>
      <c r="AB356" s="410"/>
      <c r="AC356" s="410"/>
      <c r="AD356" s="410"/>
      <c r="AE356" s="410"/>
      <c r="AF356" s="612"/>
    </row>
    <row r="357">
      <c r="A357" s="410"/>
      <c r="B357" s="410"/>
      <c r="C357" s="410"/>
      <c r="D357" s="410"/>
      <c r="E357" s="410"/>
      <c r="F357" s="612"/>
      <c r="G357" s="410"/>
      <c r="H357" s="612"/>
      <c r="I357" s="410"/>
      <c r="J357" s="410"/>
      <c r="K357" s="410"/>
      <c r="L357" s="410"/>
      <c r="M357" s="410"/>
      <c r="N357" s="410"/>
      <c r="O357" s="410"/>
      <c r="P357" s="410"/>
      <c r="Q357" s="410"/>
      <c r="R357" s="625"/>
      <c r="S357" s="410"/>
      <c r="T357" s="410"/>
      <c r="U357" s="410"/>
      <c r="V357" s="410"/>
      <c r="W357" s="612"/>
      <c r="X357" s="612"/>
      <c r="Y357" s="625"/>
      <c r="Z357" s="410"/>
      <c r="AA357" s="626"/>
      <c r="AB357" s="410"/>
      <c r="AC357" s="410"/>
      <c r="AD357" s="410"/>
      <c r="AE357" s="410"/>
      <c r="AF357" s="612"/>
    </row>
    <row r="358">
      <c r="A358" s="410"/>
      <c r="B358" s="410"/>
      <c r="C358" s="410"/>
      <c r="D358" s="410"/>
      <c r="E358" s="410"/>
      <c r="F358" s="612"/>
      <c r="G358" s="410"/>
      <c r="H358" s="612"/>
      <c r="I358" s="410"/>
      <c r="J358" s="410"/>
      <c r="K358" s="410"/>
      <c r="L358" s="410"/>
      <c r="M358" s="410"/>
      <c r="N358" s="410"/>
      <c r="O358" s="410"/>
      <c r="P358" s="410"/>
      <c r="Q358" s="410"/>
      <c r="R358" s="625"/>
      <c r="S358" s="410"/>
      <c r="T358" s="410"/>
      <c r="U358" s="410"/>
      <c r="V358" s="410"/>
      <c r="W358" s="612"/>
      <c r="X358" s="612"/>
      <c r="Y358" s="625"/>
      <c r="Z358" s="410"/>
      <c r="AA358" s="626"/>
      <c r="AB358" s="410"/>
      <c r="AC358" s="410"/>
      <c r="AD358" s="410"/>
      <c r="AE358" s="410"/>
      <c r="AF358" s="612"/>
    </row>
    <row r="359">
      <c r="A359" s="410"/>
      <c r="B359" s="410"/>
      <c r="C359" s="410"/>
      <c r="D359" s="410"/>
      <c r="E359" s="410"/>
      <c r="F359" s="612"/>
      <c r="G359" s="410"/>
      <c r="H359" s="612"/>
      <c r="I359" s="410"/>
      <c r="J359" s="410"/>
      <c r="K359" s="410"/>
      <c r="L359" s="410"/>
      <c r="M359" s="410"/>
      <c r="N359" s="410"/>
      <c r="O359" s="410"/>
      <c r="P359" s="410"/>
      <c r="Q359" s="410"/>
      <c r="R359" s="625"/>
      <c r="S359" s="410"/>
      <c r="T359" s="410"/>
      <c r="U359" s="410"/>
      <c r="V359" s="410"/>
      <c r="W359" s="612"/>
      <c r="X359" s="612"/>
      <c r="Y359" s="625"/>
      <c r="Z359" s="410"/>
      <c r="AA359" s="626"/>
      <c r="AB359" s="410"/>
      <c r="AC359" s="410"/>
      <c r="AD359" s="410"/>
      <c r="AE359" s="410"/>
      <c r="AF359" s="612"/>
    </row>
    <row r="360">
      <c r="A360" s="410"/>
      <c r="B360" s="410"/>
      <c r="C360" s="410"/>
      <c r="D360" s="410"/>
      <c r="E360" s="410"/>
      <c r="F360" s="612"/>
      <c r="G360" s="410"/>
      <c r="H360" s="612"/>
      <c r="I360" s="410"/>
      <c r="J360" s="410"/>
      <c r="K360" s="410"/>
      <c r="L360" s="410"/>
      <c r="M360" s="410"/>
      <c r="N360" s="410"/>
      <c r="O360" s="410"/>
      <c r="P360" s="410"/>
      <c r="Q360" s="410"/>
      <c r="R360" s="625"/>
      <c r="S360" s="410"/>
      <c r="T360" s="410"/>
      <c r="U360" s="410"/>
      <c r="V360" s="410"/>
      <c r="W360" s="612"/>
      <c r="X360" s="612"/>
      <c r="Y360" s="625"/>
      <c r="Z360" s="410"/>
      <c r="AA360" s="626"/>
      <c r="AB360" s="410"/>
      <c r="AC360" s="410"/>
      <c r="AD360" s="410"/>
      <c r="AE360" s="410"/>
      <c r="AF360" s="612"/>
    </row>
    <row r="361">
      <c r="A361" s="410"/>
      <c r="B361" s="410"/>
      <c r="C361" s="410"/>
      <c r="D361" s="410"/>
      <c r="E361" s="410"/>
      <c r="F361" s="612"/>
      <c r="G361" s="410"/>
      <c r="H361" s="612"/>
      <c r="I361" s="410"/>
      <c r="J361" s="410"/>
      <c r="K361" s="410"/>
      <c r="L361" s="410"/>
      <c r="M361" s="410"/>
      <c r="N361" s="410"/>
      <c r="O361" s="410"/>
      <c r="P361" s="410"/>
      <c r="Q361" s="410"/>
      <c r="R361" s="625"/>
      <c r="S361" s="410"/>
      <c r="T361" s="410"/>
      <c r="U361" s="410"/>
      <c r="V361" s="410"/>
      <c r="W361" s="612"/>
      <c r="X361" s="612"/>
      <c r="Y361" s="625"/>
      <c r="Z361" s="410"/>
      <c r="AA361" s="626"/>
      <c r="AB361" s="410"/>
      <c r="AC361" s="410"/>
      <c r="AD361" s="410"/>
      <c r="AE361" s="410"/>
      <c r="AF361" s="612"/>
    </row>
    <row r="362">
      <c r="A362" s="410"/>
      <c r="B362" s="410"/>
      <c r="C362" s="410"/>
      <c r="D362" s="410"/>
      <c r="E362" s="410"/>
      <c r="F362" s="612"/>
      <c r="G362" s="410"/>
      <c r="H362" s="612"/>
      <c r="I362" s="410"/>
      <c r="J362" s="410"/>
      <c r="K362" s="410"/>
      <c r="L362" s="410"/>
      <c r="M362" s="410"/>
      <c r="N362" s="410"/>
      <c r="O362" s="410"/>
      <c r="P362" s="410"/>
      <c r="Q362" s="410"/>
      <c r="R362" s="625"/>
      <c r="S362" s="410"/>
      <c r="T362" s="410"/>
      <c r="U362" s="410"/>
      <c r="V362" s="410"/>
      <c r="W362" s="612"/>
      <c r="X362" s="612"/>
      <c r="Y362" s="625"/>
      <c r="Z362" s="410"/>
      <c r="AA362" s="626"/>
      <c r="AB362" s="410"/>
      <c r="AC362" s="410"/>
      <c r="AD362" s="410"/>
      <c r="AE362" s="410"/>
      <c r="AF362" s="612"/>
    </row>
    <row r="363">
      <c r="A363" s="410"/>
      <c r="B363" s="410"/>
      <c r="C363" s="410"/>
      <c r="D363" s="410"/>
      <c r="E363" s="410"/>
      <c r="F363" s="612"/>
      <c r="G363" s="410"/>
      <c r="H363" s="612"/>
      <c r="I363" s="410"/>
      <c r="J363" s="410"/>
      <c r="K363" s="410"/>
      <c r="L363" s="410"/>
      <c r="M363" s="410"/>
      <c r="N363" s="410"/>
      <c r="O363" s="410"/>
      <c r="P363" s="410"/>
      <c r="Q363" s="410"/>
      <c r="R363" s="625"/>
      <c r="S363" s="410"/>
      <c r="T363" s="410"/>
      <c r="U363" s="410"/>
      <c r="V363" s="410"/>
      <c r="W363" s="612"/>
      <c r="X363" s="612"/>
      <c r="Y363" s="625"/>
      <c r="Z363" s="410"/>
      <c r="AA363" s="626"/>
      <c r="AB363" s="410"/>
      <c r="AC363" s="410"/>
      <c r="AD363" s="410"/>
      <c r="AE363" s="410"/>
      <c r="AF363" s="612"/>
    </row>
    <row r="364">
      <c r="A364" s="410"/>
      <c r="B364" s="410"/>
      <c r="C364" s="410"/>
      <c r="D364" s="410"/>
      <c r="E364" s="410"/>
      <c r="F364" s="612"/>
      <c r="G364" s="410"/>
      <c r="H364" s="612"/>
      <c r="I364" s="410"/>
      <c r="J364" s="410"/>
      <c r="K364" s="410"/>
      <c r="L364" s="410"/>
      <c r="M364" s="410"/>
      <c r="N364" s="410"/>
      <c r="O364" s="410"/>
      <c r="P364" s="410"/>
      <c r="Q364" s="410"/>
      <c r="R364" s="625"/>
      <c r="S364" s="410"/>
      <c r="T364" s="410"/>
      <c r="U364" s="410"/>
      <c r="V364" s="410"/>
      <c r="W364" s="612"/>
      <c r="X364" s="612"/>
      <c r="Y364" s="625"/>
      <c r="Z364" s="410"/>
      <c r="AA364" s="626"/>
      <c r="AB364" s="410"/>
      <c r="AC364" s="410"/>
      <c r="AD364" s="410"/>
      <c r="AE364" s="410"/>
      <c r="AF364" s="612"/>
    </row>
    <row r="365">
      <c r="A365" s="410"/>
      <c r="B365" s="410"/>
      <c r="C365" s="410"/>
      <c r="D365" s="410"/>
      <c r="E365" s="410"/>
      <c r="F365" s="612"/>
      <c r="G365" s="410"/>
      <c r="H365" s="612"/>
      <c r="I365" s="410"/>
      <c r="J365" s="410"/>
      <c r="K365" s="410"/>
      <c r="L365" s="410"/>
      <c r="M365" s="410"/>
      <c r="N365" s="410"/>
      <c r="O365" s="410"/>
      <c r="P365" s="410"/>
      <c r="Q365" s="410"/>
      <c r="R365" s="625"/>
      <c r="S365" s="410"/>
      <c r="T365" s="410"/>
      <c r="U365" s="410"/>
      <c r="V365" s="410"/>
      <c r="W365" s="612"/>
      <c r="X365" s="612"/>
      <c r="Y365" s="625"/>
      <c r="Z365" s="410"/>
      <c r="AA365" s="626"/>
      <c r="AB365" s="410"/>
      <c r="AC365" s="410"/>
      <c r="AD365" s="410"/>
      <c r="AE365" s="410"/>
      <c r="AF365" s="612"/>
    </row>
    <row r="366">
      <c r="A366" s="410"/>
      <c r="B366" s="410"/>
      <c r="C366" s="410"/>
      <c r="D366" s="410"/>
      <c r="E366" s="410"/>
      <c r="F366" s="612"/>
      <c r="G366" s="410"/>
      <c r="H366" s="612"/>
      <c r="I366" s="410"/>
      <c r="J366" s="410"/>
      <c r="K366" s="410"/>
      <c r="L366" s="410"/>
      <c r="M366" s="410"/>
      <c r="N366" s="410"/>
      <c r="O366" s="410"/>
      <c r="P366" s="410"/>
      <c r="Q366" s="410"/>
      <c r="R366" s="625"/>
      <c r="S366" s="410"/>
      <c r="T366" s="410"/>
      <c r="U366" s="410"/>
      <c r="V366" s="410"/>
      <c r="W366" s="612"/>
      <c r="X366" s="612"/>
      <c r="Y366" s="625"/>
      <c r="Z366" s="410"/>
      <c r="AA366" s="626"/>
      <c r="AB366" s="410"/>
      <c r="AC366" s="410"/>
      <c r="AD366" s="410"/>
      <c r="AE366" s="410"/>
      <c r="AF366" s="612"/>
    </row>
    <row r="367">
      <c r="A367" s="410"/>
      <c r="B367" s="410"/>
      <c r="C367" s="410"/>
      <c r="D367" s="410"/>
      <c r="E367" s="410"/>
      <c r="F367" s="612"/>
      <c r="G367" s="410"/>
      <c r="H367" s="612"/>
      <c r="I367" s="410"/>
      <c r="J367" s="410"/>
      <c r="K367" s="410"/>
      <c r="L367" s="410"/>
      <c r="M367" s="410"/>
      <c r="N367" s="410"/>
      <c r="O367" s="410"/>
      <c r="P367" s="410"/>
      <c r="Q367" s="410"/>
      <c r="R367" s="625"/>
      <c r="S367" s="410"/>
      <c r="T367" s="410"/>
      <c r="U367" s="410"/>
      <c r="V367" s="410"/>
      <c r="W367" s="612"/>
      <c r="X367" s="612"/>
      <c r="Y367" s="625"/>
      <c r="Z367" s="410"/>
      <c r="AA367" s="626"/>
      <c r="AB367" s="410"/>
      <c r="AC367" s="410"/>
      <c r="AD367" s="410"/>
      <c r="AE367" s="410"/>
      <c r="AF367" s="612"/>
    </row>
    <row r="368">
      <c r="A368" s="410"/>
      <c r="B368" s="410"/>
      <c r="C368" s="410"/>
      <c r="D368" s="410"/>
      <c r="E368" s="410"/>
      <c r="F368" s="612"/>
      <c r="G368" s="410"/>
      <c r="H368" s="612"/>
      <c r="I368" s="410"/>
      <c r="J368" s="410"/>
      <c r="K368" s="410"/>
      <c r="L368" s="410"/>
      <c r="M368" s="410"/>
      <c r="N368" s="410"/>
      <c r="O368" s="410"/>
      <c r="P368" s="410"/>
      <c r="Q368" s="410"/>
      <c r="R368" s="625"/>
      <c r="S368" s="410"/>
      <c r="T368" s="410"/>
      <c r="U368" s="410"/>
      <c r="V368" s="410"/>
      <c r="W368" s="612"/>
      <c r="X368" s="612"/>
      <c r="Y368" s="625"/>
      <c r="Z368" s="410"/>
      <c r="AA368" s="626"/>
      <c r="AB368" s="410"/>
      <c r="AC368" s="410"/>
      <c r="AD368" s="410"/>
      <c r="AE368" s="410"/>
      <c r="AF368" s="612"/>
    </row>
    <row r="369">
      <c r="A369" s="410"/>
      <c r="B369" s="410"/>
      <c r="C369" s="410"/>
      <c r="D369" s="410"/>
      <c r="E369" s="410"/>
      <c r="F369" s="612"/>
      <c r="G369" s="410"/>
      <c r="H369" s="612"/>
      <c r="I369" s="410"/>
      <c r="J369" s="410"/>
      <c r="K369" s="410"/>
      <c r="L369" s="410"/>
      <c r="M369" s="410"/>
      <c r="N369" s="410"/>
      <c r="O369" s="410"/>
      <c r="P369" s="410"/>
      <c r="Q369" s="410"/>
      <c r="R369" s="625"/>
      <c r="S369" s="410"/>
      <c r="T369" s="410"/>
      <c r="U369" s="410"/>
      <c r="V369" s="410"/>
      <c r="W369" s="612"/>
      <c r="X369" s="612"/>
      <c r="Y369" s="625"/>
      <c r="Z369" s="410"/>
      <c r="AA369" s="626"/>
      <c r="AB369" s="410"/>
      <c r="AC369" s="410"/>
      <c r="AD369" s="410"/>
      <c r="AE369" s="410"/>
      <c r="AF369" s="612"/>
    </row>
    <row r="370">
      <c r="A370" s="410"/>
      <c r="B370" s="410"/>
      <c r="C370" s="410"/>
      <c r="D370" s="410"/>
      <c r="E370" s="410"/>
      <c r="F370" s="612"/>
      <c r="G370" s="410"/>
      <c r="H370" s="612"/>
      <c r="I370" s="410"/>
      <c r="J370" s="410"/>
      <c r="K370" s="410"/>
      <c r="L370" s="410"/>
      <c r="M370" s="410"/>
      <c r="N370" s="410"/>
      <c r="O370" s="410"/>
      <c r="P370" s="410"/>
      <c r="Q370" s="410"/>
      <c r="R370" s="625"/>
      <c r="S370" s="410"/>
      <c r="T370" s="410"/>
      <c r="U370" s="410"/>
      <c r="V370" s="410"/>
      <c r="W370" s="612"/>
      <c r="X370" s="612"/>
      <c r="Y370" s="625"/>
      <c r="Z370" s="410"/>
      <c r="AA370" s="626"/>
      <c r="AB370" s="410"/>
      <c r="AC370" s="410"/>
      <c r="AD370" s="410"/>
      <c r="AE370" s="410"/>
      <c r="AF370" s="612"/>
    </row>
    <row r="371">
      <c r="A371" s="410"/>
      <c r="B371" s="410"/>
      <c r="C371" s="410"/>
      <c r="D371" s="410"/>
      <c r="E371" s="410"/>
      <c r="F371" s="612"/>
      <c r="G371" s="410"/>
      <c r="H371" s="612"/>
      <c r="I371" s="410"/>
      <c r="J371" s="410"/>
      <c r="K371" s="410"/>
      <c r="L371" s="410"/>
      <c r="M371" s="410"/>
      <c r="N371" s="410"/>
      <c r="O371" s="410"/>
      <c r="P371" s="410"/>
      <c r="Q371" s="410"/>
      <c r="R371" s="625"/>
      <c r="S371" s="410"/>
      <c r="T371" s="410"/>
      <c r="U371" s="410"/>
      <c r="V371" s="410"/>
      <c r="W371" s="612"/>
      <c r="X371" s="612"/>
      <c r="Y371" s="625"/>
      <c r="Z371" s="410"/>
      <c r="AA371" s="626"/>
      <c r="AB371" s="410"/>
      <c r="AC371" s="410"/>
      <c r="AD371" s="410"/>
      <c r="AE371" s="410"/>
      <c r="AF371" s="612"/>
    </row>
    <row r="372">
      <c r="A372" s="410"/>
      <c r="B372" s="410"/>
      <c r="C372" s="410"/>
      <c r="D372" s="410"/>
      <c r="E372" s="410"/>
      <c r="F372" s="612"/>
      <c r="G372" s="410"/>
      <c r="H372" s="612"/>
      <c r="I372" s="410"/>
      <c r="J372" s="410"/>
      <c r="K372" s="410"/>
      <c r="L372" s="410"/>
      <c r="M372" s="410"/>
      <c r="N372" s="410"/>
      <c r="O372" s="410"/>
      <c r="P372" s="410"/>
      <c r="Q372" s="410"/>
      <c r="R372" s="625"/>
      <c r="S372" s="410"/>
      <c r="T372" s="410"/>
      <c r="U372" s="410"/>
      <c r="V372" s="410"/>
      <c r="W372" s="612"/>
      <c r="X372" s="612"/>
      <c r="Y372" s="625"/>
      <c r="Z372" s="410"/>
      <c r="AA372" s="626"/>
      <c r="AB372" s="410"/>
      <c r="AC372" s="410"/>
      <c r="AD372" s="410"/>
      <c r="AE372" s="410"/>
      <c r="AF372" s="612"/>
    </row>
    <row r="373">
      <c r="A373" s="410"/>
      <c r="B373" s="410"/>
      <c r="C373" s="410"/>
      <c r="D373" s="410"/>
      <c r="E373" s="410"/>
      <c r="F373" s="612"/>
      <c r="G373" s="410"/>
      <c r="H373" s="612"/>
      <c r="I373" s="410"/>
      <c r="J373" s="410"/>
      <c r="K373" s="410"/>
      <c r="L373" s="410"/>
      <c r="M373" s="410"/>
      <c r="N373" s="410"/>
      <c r="O373" s="410"/>
      <c r="P373" s="410"/>
      <c r="Q373" s="410"/>
      <c r="R373" s="625"/>
      <c r="S373" s="410"/>
      <c r="T373" s="410"/>
      <c r="U373" s="410"/>
      <c r="V373" s="410"/>
      <c r="W373" s="612"/>
      <c r="X373" s="612"/>
      <c r="Y373" s="625"/>
      <c r="Z373" s="410"/>
      <c r="AA373" s="626"/>
      <c r="AB373" s="410"/>
      <c r="AC373" s="410"/>
      <c r="AD373" s="410"/>
      <c r="AE373" s="410"/>
      <c r="AF373" s="612"/>
    </row>
    <row r="374">
      <c r="A374" s="410"/>
      <c r="B374" s="410"/>
      <c r="C374" s="410"/>
      <c r="D374" s="410"/>
      <c r="E374" s="410"/>
      <c r="F374" s="612"/>
      <c r="G374" s="410"/>
      <c r="H374" s="612"/>
      <c r="I374" s="410"/>
      <c r="J374" s="410"/>
      <c r="K374" s="410"/>
      <c r="L374" s="410"/>
      <c r="M374" s="410"/>
      <c r="N374" s="410"/>
      <c r="O374" s="410"/>
      <c r="P374" s="410"/>
      <c r="Q374" s="410"/>
      <c r="R374" s="625"/>
      <c r="S374" s="410"/>
      <c r="T374" s="410"/>
      <c r="U374" s="410"/>
      <c r="V374" s="410"/>
      <c r="W374" s="612"/>
      <c r="X374" s="612"/>
      <c r="Y374" s="625"/>
      <c r="Z374" s="410"/>
      <c r="AA374" s="626"/>
      <c r="AB374" s="410"/>
      <c r="AC374" s="410"/>
      <c r="AD374" s="410"/>
      <c r="AE374" s="410"/>
      <c r="AF374" s="612"/>
    </row>
    <row r="375">
      <c r="A375" s="410"/>
      <c r="B375" s="410"/>
      <c r="C375" s="410"/>
      <c r="D375" s="410"/>
      <c r="E375" s="410"/>
      <c r="F375" s="612"/>
      <c r="G375" s="410"/>
      <c r="H375" s="612"/>
      <c r="I375" s="410"/>
      <c r="J375" s="410"/>
      <c r="K375" s="410"/>
      <c r="L375" s="410"/>
      <c r="M375" s="410"/>
      <c r="N375" s="410"/>
      <c r="O375" s="410"/>
      <c r="P375" s="410"/>
      <c r="Q375" s="410"/>
      <c r="R375" s="625"/>
      <c r="S375" s="410"/>
      <c r="T375" s="410"/>
      <c r="U375" s="410"/>
      <c r="V375" s="410"/>
      <c r="W375" s="612"/>
      <c r="X375" s="612"/>
      <c r="Y375" s="625"/>
      <c r="Z375" s="410"/>
      <c r="AA375" s="626"/>
      <c r="AB375" s="410"/>
      <c r="AC375" s="410"/>
      <c r="AD375" s="410"/>
      <c r="AE375" s="410"/>
      <c r="AF375" s="612"/>
    </row>
    <row r="376">
      <c r="A376" s="410"/>
      <c r="B376" s="410"/>
      <c r="C376" s="410"/>
      <c r="D376" s="410"/>
      <c r="E376" s="410"/>
      <c r="F376" s="612"/>
      <c r="G376" s="410"/>
      <c r="H376" s="612"/>
      <c r="I376" s="410"/>
      <c r="J376" s="410"/>
      <c r="K376" s="410"/>
      <c r="L376" s="410"/>
      <c r="M376" s="410"/>
      <c r="N376" s="410"/>
      <c r="O376" s="410"/>
      <c r="P376" s="410"/>
      <c r="Q376" s="410"/>
      <c r="R376" s="625"/>
      <c r="S376" s="410"/>
      <c r="T376" s="410"/>
      <c r="U376" s="410"/>
      <c r="V376" s="410"/>
      <c r="W376" s="612"/>
      <c r="X376" s="612"/>
      <c r="Y376" s="625"/>
      <c r="Z376" s="410"/>
      <c r="AA376" s="626"/>
      <c r="AB376" s="410"/>
      <c r="AC376" s="410"/>
      <c r="AD376" s="410"/>
      <c r="AE376" s="410"/>
      <c r="AF376" s="612"/>
    </row>
    <row r="377">
      <c r="A377" s="410"/>
      <c r="B377" s="410"/>
      <c r="C377" s="410"/>
      <c r="D377" s="410"/>
      <c r="E377" s="410"/>
      <c r="F377" s="612"/>
      <c r="G377" s="410"/>
      <c r="H377" s="612"/>
      <c r="I377" s="410"/>
      <c r="J377" s="410"/>
      <c r="K377" s="410"/>
      <c r="L377" s="410"/>
      <c r="M377" s="410"/>
      <c r="N377" s="410"/>
      <c r="O377" s="410"/>
      <c r="P377" s="410"/>
      <c r="Q377" s="410"/>
      <c r="R377" s="625"/>
      <c r="S377" s="410"/>
      <c r="T377" s="410"/>
      <c r="U377" s="410"/>
      <c r="V377" s="410"/>
      <c r="W377" s="612"/>
      <c r="X377" s="612"/>
      <c r="Y377" s="625"/>
      <c r="Z377" s="410"/>
      <c r="AA377" s="626"/>
      <c r="AB377" s="410"/>
      <c r="AC377" s="410"/>
      <c r="AD377" s="410"/>
      <c r="AE377" s="410"/>
      <c r="AF377" s="612"/>
    </row>
    <row r="378">
      <c r="A378" s="410"/>
      <c r="B378" s="410"/>
      <c r="C378" s="410"/>
      <c r="D378" s="410"/>
      <c r="E378" s="410"/>
      <c r="F378" s="612"/>
      <c r="G378" s="410"/>
      <c r="H378" s="612"/>
      <c r="I378" s="410"/>
      <c r="J378" s="410"/>
      <c r="K378" s="410"/>
      <c r="L378" s="410"/>
      <c r="M378" s="410"/>
      <c r="N378" s="410"/>
      <c r="O378" s="410"/>
      <c r="P378" s="410"/>
      <c r="Q378" s="410"/>
      <c r="R378" s="625"/>
      <c r="S378" s="410"/>
      <c r="T378" s="410"/>
      <c r="U378" s="410"/>
      <c r="V378" s="410"/>
      <c r="W378" s="612"/>
      <c r="X378" s="612"/>
      <c r="Y378" s="625"/>
      <c r="Z378" s="410"/>
      <c r="AA378" s="626"/>
      <c r="AB378" s="410"/>
      <c r="AC378" s="410"/>
      <c r="AD378" s="410"/>
      <c r="AE378" s="410"/>
      <c r="AF378" s="612"/>
    </row>
    <row r="379">
      <c r="A379" s="410"/>
      <c r="B379" s="410"/>
      <c r="C379" s="410"/>
      <c r="D379" s="410"/>
      <c r="E379" s="410"/>
      <c r="F379" s="612"/>
      <c r="G379" s="410"/>
      <c r="H379" s="612"/>
      <c r="I379" s="410"/>
      <c r="J379" s="410"/>
      <c r="K379" s="410"/>
      <c r="L379" s="410"/>
      <c r="M379" s="410"/>
      <c r="N379" s="410"/>
      <c r="O379" s="410"/>
      <c r="P379" s="410"/>
      <c r="Q379" s="410"/>
      <c r="R379" s="625"/>
      <c r="S379" s="410"/>
      <c r="T379" s="410"/>
      <c r="U379" s="410"/>
      <c r="V379" s="410"/>
      <c r="W379" s="612"/>
      <c r="X379" s="612"/>
      <c r="Y379" s="625"/>
      <c r="Z379" s="410"/>
      <c r="AA379" s="626"/>
      <c r="AB379" s="410"/>
      <c r="AC379" s="410"/>
      <c r="AD379" s="410"/>
      <c r="AE379" s="410"/>
      <c r="AF379" s="612"/>
    </row>
    <row r="380">
      <c r="A380" s="410"/>
      <c r="B380" s="410"/>
      <c r="C380" s="410"/>
      <c r="D380" s="410"/>
      <c r="E380" s="410"/>
      <c r="F380" s="612"/>
      <c r="G380" s="410"/>
      <c r="H380" s="612"/>
      <c r="I380" s="410"/>
      <c r="J380" s="410"/>
      <c r="K380" s="410"/>
      <c r="L380" s="410"/>
      <c r="M380" s="410"/>
      <c r="N380" s="410"/>
      <c r="O380" s="410"/>
      <c r="P380" s="410"/>
      <c r="Q380" s="410"/>
      <c r="R380" s="625"/>
      <c r="S380" s="410"/>
      <c r="T380" s="410"/>
      <c r="U380" s="410"/>
      <c r="V380" s="410"/>
      <c r="W380" s="612"/>
      <c r="X380" s="612"/>
      <c r="Y380" s="625"/>
      <c r="Z380" s="410"/>
      <c r="AA380" s="626"/>
      <c r="AB380" s="410"/>
      <c r="AC380" s="410"/>
      <c r="AD380" s="410"/>
      <c r="AE380" s="410"/>
      <c r="AF380" s="612"/>
    </row>
    <row r="381">
      <c r="A381" s="410"/>
      <c r="B381" s="410"/>
      <c r="C381" s="410"/>
      <c r="D381" s="410"/>
      <c r="E381" s="410"/>
      <c r="F381" s="612"/>
      <c r="G381" s="410"/>
      <c r="H381" s="612"/>
      <c r="I381" s="410"/>
      <c r="J381" s="410"/>
      <c r="K381" s="410"/>
      <c r="L381" s="410"/>
      <c r="M381" s="410"/>
      <c r="N381" s="410"/>
      <c r="O381" s="410"/>
      <c r="P381" s="410"/>
      <c r="Q381" s="410"/>
      <c r="R381" s="625"/>
      <c r="S381" s="410"/>
      <c r="T381" s="410"/>
      <c r="U381" s="410"/>
      <c r="V381" s="410"/>
      <c r="W381" s="612"/>
      <c r="X381" s="612"/>
      <c r="Y381" s="625"/>
      <c r="Z381" s="410"/>
      <c r="AA381" s="626"/>
      <c r="AB381" s="410"/>
      <c r="AC381" s="410"/>
      <c r="AD381" s="410"/>
      <c r="AE381" s="410"/>
      <c r="AF381" s="612"/>
    </row>
    <row r="382">
      <c r="A382" s="410"/>
      <c r="B382" s="410"/>
      <c r="C382" s="410"/>
      <c r="D382" s="410"/>
      <c r="E382" s="410"/>
      <c r="F382" s="612"/>
      <c r="G382" s="410"/>
      <c r="H382" s="612"/>
      <c r="I382" s="410"/>
      <c r="J382" s="410"/>
      <c r="K382" s="410"/>
      <c r="L382" s="410"/>
      <c r="M382" s="410"/>
      <c r="N382" s="410"/>
      <c r="O382" s="410"/>
      <c r="P382" s="410"/>
      <c r="Q382" s="410"/>
      <c r="R382" s="625"/>
      <c r="S382" s="410"/>
      <c r="T382" s="410"/>
      <c r="U382" s="410"/>
      <c r="V382" s="410"/>
      <c r="W382" s="612"/>
      <c r="X382" s="612"/>
      <c r="Y382" s="625"/>
      <c r="Z382" s="410"/>
      <c r="AA382" s="626"/>
      <c r="AB382" s="410"/>
      <c r="AC382" s="410"/>
      <c r="AD382" s="410"/>
      <c r="AE382" s="410"/>
      <c r="AF382" s="612"/>
    </row>
    <row r="383">
      <c r="A383" s="410"/>
      <c r="B383" s="410"/>
      <c r="C383" s="410"/>
      <c r="D383" s="410"/>
      <c r="E383" s="410"/>
      <c r="F383" s="612"/>
      <c r="G383" s="410"/>
      <c r="H383" s="612"/>
      <c r="I383" s="410"/>
      <c r="J383" s="410"/>
      <c r="K383" s="410"/>
      <c r="L383" s="410"/>
      <c r="M383" s="410"/>
      <c r="N383" s="410"/>
      <c r="O383" s="410"/>
      <c r="P383" s="410"/>
      <c r="Q383" s="410"/>
      <c r="R383" s="625"/>
      <c r="S383" s="410"/>
      <c r="T383" s="410"/>
      <c r="U383" s="410"/>
      <c r="V383" s="410"/>
      <c r="W383" s="612"/>
      <c r="X383" s="612"/>
      <c r="Y383" s="625"/>
      <c r="Z383" s="410"/>
      <c r="AA383" s="626"/>
      <c r="AB383" s="410"/>
      <c r="AC383" s="410"/>
      <c r="AD383" s="410"/>
      <c r="AE383" s="410"/>
      <c r="AF383" s="612"/>
    </row>
    <row r="384">
      <c r="A384" s="410"/>
      <c r="B384" s="410"/>
      <c r="C384" s="410"/>
      <c r="D384" s="410"/>
      <c r="E384" s="410"/>
      <c r="F384" s="612"/>
      <c r="G384" s="410"/>
      <c r="H384" s="612"/>
      <c r="I384" s="410"/>
      <c r="J384" s="410"/>
      <c r="K384" s="410"/>
      <c r="L384" s="410"/>
      <c r="M384" s="410"/>
      <c r="N384" s="410"/>
      <c r="O384" s="410"/>
      <c r="P384" s="410"/>
      <c r="Q384" s="410"/>
      <c r="R384" s="625"/>
      <c r="S384" s="410"/>
      <c r="T384" s="410"/>
      <c r="U384" s="410"/>
      <c r="V384" s="410"/>
      <c r="W384" s="612"/>
      <c r="X384" s="612"/>
      <c r="Y384" s="625"/>
      <c r="Z384" s="410"/>
      <c r="AA384" s="626"/>
      <c r="AB384" s="410"/>
      <c r="AC384" s="410"/>
      <c r="AD384" s="410"/>
      <c r="AE384" s="410"/>
      <c r="AF384" s="612"/>
    </row>
    <row r="385">
      <c r="A385" s="410"/>
      <c r="B385" s="410"/>
      <c r="C385" s="410"/>
      <c r="D385" s="410"/>
      <c r="E385" s="410"/>
      <c r="F385" s="612"/>
      <c r="G385" s="410"/>
      <c r="H385" s="612"/>
      <c r="I385" s="410"/>
      <c r="J385" s="410"/>
      <c r="K385" s="410"/>
      <c r="L385" s="410"/>
      <c r="M385" s="410"/>
      <c r="N385" s="410"/>
      <c r="O385" s="410"/>
      <c r="P385" s="410"/>
      <c r="Q385" s="410"/>
      <c r="R385" s="625"/>
      <c r="S385" s="410"/>
      <c r="T385" s="410"/>
      <c r="U385" s="410"/>
      <c r="V385" s="410"/>
      <c r="W385" s="612"/>
      <c r="X385" s="612"/>
      <c r="Y385" s="625"/>
      <c r="Z385" s="410"/>
      <c r="AA385" s="626"/>
      <c r="AB385" s="410"/>
      <c r="AC385" s="410"/>
      <c r="AD385" s="410"/>
      <c r="AE385" s="410"/>
      <c r="AF385" s="612"/>
    </row>
    <row r="386">
      <c r="A386" s="410"/>
      <c r="B386" s="410"/>
      <c r="C386" s="410"/>
      <c r="D386" s="410"/>
      <c r="E386" s="410"/>
      <c r="F386" s="612"/>
      <c r="G386" s="410"/>
      <c r="H386" s="612"/>
      <c r="I386" s="410"/>
      <c r="J386" s="410"/>
      <c r="K386" s="410"/>
      <c r="L386" s="410"/>
      <c r="M386" s="410"/>
      <c r="N386" s="410"/>
      <c r="O386" s="410"/>
      <c r="P386" s="410"/>
      <c r="Q386" s="410"/>
      <c r="R386" s="625"/>
      <c r="S386" s="410"/>
      <c r="T386" s="410"/>
      <c r="U386" s="410"/>
      <c r="V386" s="410"/>
      <c r="W386" s="612"/>
      <c r="X386" s="612"/>
      <c r="Y386" s="625"/>
      <c r="Z386" s="410"/>
      <c r="AA386" s="626"/>
      <c r="AB386" s="410"/>
      <c r="AC386" s="410"/>
      <c r="AD386" s="410"/>
      <c r="AE386" s="410"/>
      <c r="AF386" s="612"/>
    </row>
    <row r="387">
      <c r="A387" s="410"/>
      <c r="B387" s="410"/>
      <c r="C387" s="410"/>
      <c r="D387" s="410"/>
      <c r="E387" s="410"/>
      <c r="F387" s="612"/>
      <c r="G387" s="410"/>
      <c r="H387" s="612"/>
      <c r="I387" s="410"/>
      <c r="J387" s="410"/>
      <c r="K387" s="410"/>
      <c r="L387" s="410"/>
      <c r="M387" s="410"/>
      <c r="N387" s="410"/>
      <c r="O387" s="410"/>
      <c r="P387" s="410"/>
      <c r="Q387" s="410"/>
      <c r="R387" s="625"/>
      <c r="S387" s="410"/>
      <c r="T387" s="410"/>
      <c r="U387" s="410"/>
      <c r="V387" s="410"/>
      <c r="W387" s="612"/>
      <c r="X387" s="612"/>
      <c r="Y387" s="625"/>
      <c r="Z387" s="410"/>
      <c r="AA387" s="626"/>
      <c r="AB387" s="410"/>
      <c r="AC387" s="410"/>
      <c r="AD387" s="410"/>
      <c r="AE387" s="410"/>
      <c r="AF387" s="612"/>
    </row>
    <row r="388">
      <c r="A388" s="410"/>
      <c r="B388" s="410"/>
      <c r="C388" s="410"/>
      <c r="D388" s="410"/>
      <c r="E388" s="410"/>
      <c r="F388" s="612"/>
      <c r="G388" s="410"/>
      <c r="H388" s="612"/>
      <c r="I388" s="410"/>
      <c r="J388" s="410"/>
      <c r="K388" s="410"/>
      <c r="L388" s="410"/>
      <c r="M388" s="410"/>
      <c r="N388" s="410"/>
      <c r="O388" s="410"/>
      <c r="P388" s="410"/>
      <c r="Q388" s="410"/>
      <c r="R388" s="625"/>
      <c r="S388" s="410"/>
      <c r="T388" s="410"/>
      <c r="U388" s="410"/>
      <c r="V388" s="410"/>
      <c r="W388" s="612"/>
      <c r="X388" s="612"/>
      <c r="Y388" s="625"/>
      <c r="Z388" s="410"/>
      <c r="AA388" s="626"/>
      <c r="AB388" s="410"/>
      <c r="AC388" s="410"/>
      <c r="AD388" s="410"/>
      <c r="AE388" s="410"/>
      <c r="AF388" s="612"/>
    </row>
    <row r="389">
      <c r="A389" s="410"/>
      <c r="B389" s="410"/>
      <c r="C389" s="410"/>
      <c r="D389" s="410"/>
      <c r="E389" s="410"/>
      <c r="F389" s="612"/>
      <c r="G389" s="410"/>
      <c r="H389" s="612"/>
      <c r="I389" s="410"/>
      <c r="J389" s="410"/>
      <c r="K389" s="410"/>
      <c r="L389" s="410"/>
      <c r="M389" s="410"/>
      <c r="N389" s="410"/>
      <c r="O389" s="410"/>
      <c r="P389" s="410"/>
      <c r="Q389" s="410"/>
      <c r="R389" s="625"/>
      <c r="S389" s="410"/>
      <c r="T389" s="410"/>
      <c r="U389" s="410"/>
      <c r="V389" s="410"/>
      <c r="W389" s="612"/>
      <c r="X389" s="612"/>
      <c r="Y389" s="625"/>
      <c r="Z389" s="410"/>
      <c r="AA389" s="626"/>
      <c r="AB389" s="410"/>
      <c r="AC389" s="410"/>
      <c r="AD389" s="410"/>
      <c r="AE389" s="410"/>
      <c r="AF389" s="612"/>
    </row>
    <row r="390">
      <c r="A390" s="410"/>
      <c r="B390" s="410"/>
      <c r="C390" s="410"/>
      <c r="D390" s="410"/>
      <c r="E390" s="410"/>
      <c r="F390" s="612"/>
      <c r="G390" s="410"/>
      <c r="H390" s="612"/>
      <c r="I390" s="410"/>
      <c r="J390" s="410"/>
      <c r="K390" s="410"/>
      <c r="L390" s="410"/>
      <c r="M390" s="410"/>
      <c r="N390" s="410"/>
      <c r="O390" s="410"/>
      <c r="P390" s="410"/>
      <c r="Q390" s="410"/>
      <c r="R390" s="625"/>
      <c r="S390" s="410"/>
      <c r="T390" s="410"/>
      <c r="U390" s="410"/>
      <c r="V390" s="410"/>
      <c r="W390" s="612"/>
      <c r="X390" s="612"/>
      <c r="Y390" s="625"/>
      <c r="Z390" s="410"/>
      <c r="AA390" s="626"/>
      <c r="AB390" s="410"/>
      <c r="AC390" s="410"/>
      <c r="AD390" s="410"/>
      <c r="AE390" s="410"/>
      <c r="AF390" s="612"/>
    </row>
    <row r="391">
      <c r="A391" s="410"/>
      <c r="B391" s="410"/>
      <c r="C391" s="410"/>
      <c r="D391" s="410"/>
      <c r="E391" s="410"/>
      <c r="F391" s="612"/>
      <c r="G391" s="410"/>
      <c r="H391" s="612"/>
      <c r="I391" s="410"/>
      <c r="J391" s="410"/>
      <c r="K391" s="410"/>
      <c r="L391" s="410"/>
      <c r="M391" s="410"/>
      <c r="N391" s="410"/>
      <c r="O391" s="410"/>
      <c r="P391" s="410"/>
      <c r="Q391" s="410"/>
      <c r="R391" s="625"/>
      <c r="S391" s="410"/>
      <c r="T391" s="410"/>
      <c r="U391" s="410"/>
      <c r="V391" s="410"/>
      <c r="W391" s="612"/>
      <c r="X391" s="612"/>
      <c r="Y391" s="625"/>
      <c r="Z391" s="410"/>
      <c r="AA391" s="626"/>
      <c r="AB391" s="410"/>
      <c r="AC391" s="410"/>
      <c r="AD391" s="410"/>
      <c r="AE391" s="410"/>
      <c r="AF391" s="612"/>
    </row>
    <row r="392">
      <c r="A392" s="410"/>
      <c r="B392" s="410"/>
      <c r="C392" s="410"/>
      <c r="D392" s="410"/>
      <c r="E392" s="410"/>
      <c r="F392" s="612"/>
      <c r="G392" s="410"/>
      <c r="H392" s="612"/>
      <c r="I392" s="410"/>
      <c r="J392" s="410"/>
      <c r="K392" s="410"/>
      <c r="L392" s="410"/>
      <c r="M392" s="410"/>
      <c r="N392" s="410"/>
      <c r="O392" s="410"/>
      <c r="P392" s="410"/>
      <c r="Q392" s="410"/>
      <c r="R392" s="625"/>
      <c r="S392" s="410"/>
      <c r="T392" s="410"/>
      <c r="U392" s="410"/>
      <c r="V392" s="410"/>
      <c r="W392" s="612"/>
      <c r="X392" s="612"/>
      <c r="Y392" s="625"/>
      <c r="Z392" s="410"/>
      <c r="AA392" s="626"/>
      <c r="AB392" s="410"/>
      <c r="AC392" s="410"/>
      <c r="AD392" s="410"/>
      <c r="AE392" s="410"/>
      <c r="AF392" s="612"/>
    </row>
    <row r="393">
      <c r="A393" s="410"/>
      <c r="B393" s="410"/>
      <c r="C393" s="410"/>
      <c r="D393" s="410"/>
      <c r="E393" s="410"/>
      <c r="F393" s="612"/>
      <c r="G393" s="410"/>
      <c r="H393" s="612"/>
      <c r="I393" s="410"/>
      <c r="J393" s="410"/>
      <c r="K393" s="410"/>
      <c r="L393" s="410"/>
      <c r="M393" s="410"/>
      <c r="N393" s="410"/>
      <c r="O393" s="410"/>
      <c r="P393" s="410"/>
      <c r="Q393" s="410"/>
      <c r="R393" s="625"/>
      <c r="S393" s="410"/>
      <c r="T393" s="410"/>
      <c r="U393" s="410"/>
      <c r="V393" s="410"/>
      <c r="W393" s="612"/>
      <c r="X393" s="612"/>
      <c r="Y393" s="625"/>
      <c r="Z393" s="410"/>
      <c r="AA393" s="626"/>
      <c r="AB393" s="410"/>
      <c r="AC393" s="410"/>
      <c r="AD393" s="410"/>
      <c r="AE393" s="410"/>
      <c r="AF393" s="612"/>
    </row>
    <row r="394">
      <c r="A394" s="410"/>
      <c r="B394" s="410"/>
      <c r="C394" s="410"/>
      <c r="D394" s="410"/>
      <c r="E394" s="410"/>
      <c r="F394" s="612"/>
      <c r="G394" s="410"/>
      <c r="H394" s="612"/>
      <c r="I394" s="410"/>
      <c r="J394" s="410"/>
      <c r="K394" s="410"/>
      <c r="L394" s="410"/>
      <c r="M394" s="410"/>
      <c r="N394" s="410"/>
      <c r="O394" s="410"/>
      <c r="P394" s="410"/>
      <c r="Q394" s="410"/>
      <c r="R394" s="625"/>
      <c r="S394" s="410"/>
      <c r="T394" s="410"/>
      <c r="U394" s="410"/>
      <c r="V394" s="410"/>
      <c r="W394" s="612"/>
      <c r="X394" s="612"/>
      <c r="Y394" s="625"/>
      <c r="Z394" s="410"/>
      <c r="AA394" s="626"/>
      <c r="AB394" s="410"/>
      <c r="AC394" s="410"/>
      <c r="AD394" s="410"/>
      <c r="AE394" s="410"/>
      <c r="AF394" s="612"/>
    </row>
    <row r="395">
      <c r="A395" s="410"/>
      <c r="B395" s="410"/>
      <c r="C395" s="410"/>
      <c r="D395" s="410"/>
      <c r="E395" s="410"/>
      <c r="F395" s="612"/>
      <c r="G395" s="410"/>
      <c r="H395" s="612"/>
      <c r="I395" s="410"/>
      <c r="J395" s="410"/>
      <c r="K395" s="410"/>
      <c r="L395" s="410"/>
      <c r="M395" s="410"/>
      <c r="N395" s="410"/>
      <c r="O395" s="410"/>
      <c r="P395" s="410"/>
      <c r="Q395" s="410"/>
      <c r="R395" s="625"/>
      <c r="S395" s="410"/>
      <c r="T395" s="410"/>
      <c r="U395" s="410"/>
      <c r="V395" s="410"/>
      <c r="W395" s="612"/>
      <c r="X395" s="612"/>
      <c r="Y395" s="625"/>
      <c r="Z395" s="410"/>
      <c r="AA395" s="626"/>
      <c r="AB395" s="410"/>
      <c r="AC395" s="410"/>
      <c r="AD395" s="410"/>
      <c r="AE395" s="410"/>
      <c r="AF395" s="612"/>
    </row>
    <row r="396">
      <c r="A396" s="410"/>
      <c r="B396" s="410"/>
      <c r="C396" s="410"/>
      <c r="D396" s="410"/>
      <c r="E396" s="410"/>
      <c r="F396" s="612"/>
      <c r="G396" s="410"/>
      <c r="H396" s="612"/>
      <c r="I396" s="410"/>
      <c r="J396" s="410"/>
      <c r="K396" s="410"/>
      <c r="L396" s="410"/>
      <c r="M396" s="410"/>
      <c r="N396" s="410"/>
      <c r="O396" s="410"/>
      <c r="P396" s="410"/>
      <c r="Q396" s="410"/>
      <c r="R396" s="625"/>
      <c r="S396" s="410"/>
      <c r="T396" s="410"/>
      <c r="U396" s="410"/>
      <c r="V396" s="410"/>
      <c r="W396" s="612"/>
      <c r="X396" s="612"/>
      <c r="Y396" s="625"/>
      <c r="Z396" s="410"/>
      <c r="AA396" s="626"/>
      <c r="AB396" s="410"/>
      <c r="AC396" s="410"/>
      <c r="AD396" s="410"/>
      <c r="AE396" s="410"/>
      <c r="AF396" s="612"/>
    </row>
    <row r="397">
      <c r="A397" s="410"/>
      <c r="B397" s="410"/>
      <c r="C397" s="410"/>
      <c r="D397" s="410"/>
      <c r="E397" s="410"/>
      <c r="F397" s="612"/>
      <c r="G397" s="410"/>
      <c r="H397" s="612"/>
      <c r="I397" s="410"/>
      <c r="J397" s="410"/>
      <c r="K397" s="410"/>
      <c r="L397" s="410"/>
      <c r="M397" s="410"/>
      <c r="N397" s="410"/>
      <c r="O397" s="410"/>
      <c r="P397" s="410"/>
      <c r="Q397" s="410"/>
      <c r="R397" s="625"/>
      <c r="S397" s="410"/>
      <c r="T397" s="410"/>
      <c r="U397" s="410"/>
      <c r="V397" s="410"/>
      <c r="W397" s="612"/>
      <c r="X397" s="612"/>
      <c r="Y397" s="625"/>
      <c r="Z397" s="410"/>
      <c r="AA397" s="626"/>
      <c r="AB397" s="410"/>
      <c r="AC397" s="410"/>
      <c r="AD397" s="410"/>
      <c r="AE397" s="410"/>
      <c r="AF397" s="612"/>
    </row>
    <row r="398">
      <c r="A398" s="410"/>
      <c r="B398" s="410"/>
      <c r="C398" s="410"/>
      <c r="D398" s="410"/>
      <c r="E398" s="410"/>
      <c r="F398" s="612"/>
      <c r="G398" s="410"/>
      <c r="H398" s="612"/>
      <c r="I398" s="410"/>
      <c r="J398" s="410"/>
      <c r="K398" s="410"/>
      <c r="L398" s="410"/>
      <c r="M398" s="410"/>
      <c r="N398" s="410"/>
      <c r="O398" s="410"/>
      <c r="P398" s="410"/>
      <c r="Q398" s="410"/>
      <c r="R398" s="625"/>
      <c r="S398" s="410"/>
      <c r="T398" s="410"/>
      <c r="U398" s="410"/>
      <c r="V398" s="410"/>
      <c r="W398" s="612"/>
      <c r="X398" s="612"/>
      <c r="Y398" s="625"/>
      <c r="Z398" s="410"/>
      <c r="AA398" s="626"/>
      <c r="AB398" s="410"/>
      <c r="AC398" s="410"/>
      <c r="AD398" s="410"/>
      <c r="AE398" s="410"/>
      <c r="AF398" s="612"/>
    </row>
    <row r="399">
      <c r="A399" s="410"/>
      <c r="B399" s="410"/>
      <c r="C399" s="410"/>
      <c r="D399" s="410"/>
      <c r="E399" s="410"/>
      <c r="F399" s="612"/>
      <c r="G399" s="410"/>
      <c r="H399" s="612"/>
      <c r="I399" s="410"/>
      <c r="J399" s="410"/>
      <c r="K399" s="410"/>
      <c r="L399" s="410"/>
      <c r="M399" s="410"/>
      <c r="N399" s="410"/>
      <c r="O399" s="410"/>
      <c r="P399" s="410"/>
      <c r="Q399" s="410"/>
      <c r="R399" s="625"/>
      <c r="S399" s="410"/>
      <c r="T399" s="410"/>
      <c r="U399" s="410"/>
      <c r="V399" s="410"/>
      <c r="W399" s="612"/>
      <c r="X399" s="612"/>
      <c r="Y399" s="625"/>
      <c r="Z399" s="410"/>
      <c r="AA399" s="626"/>
      <c r="AB399" s="410"/>
      <c r="AC399" s="410"/>
      <c r="AD399" s="410"/>
      <c r="AE399" s="410"/>
      <c r="AF399" s="612"/>
    </row>
    <row r="400">
      <c r="A400" s="410"/>
      <c r="B400" s="410"/>
      <c r="C400" s="410"/>
      <c r="D400" s="410"/>
      <c r="E400" s="410"/>
      <c r="F400" s="612"/>
      <c r="G400" s="410"/>
      <c r="H400" s="612"/>
      <c r="I400" s="410"/>
      <c r="J400" s="410"/>
      <c r="K400" s="410"/>
      <c r="L400" s="410"/>
      <c r="M400" s="410"/>
      <c r="N400" s="410"/>
      <c r="O400" s="410"/>
      <c r="P400" s="410"/>
      <c r="Q400" s="410"/>
      <c r="R400" s="625"/>
      <c r="S400" s="410"/>
      <c r="T400" s="410"/>
      <c r="U400" s="410"/>
      <c r="V400" s="410"/>
      <c r="W400" s="612"/>
      <c r="X400" s="612"/>
      <c r="Y400" s="625"/>
      <c r="Z400" s="410"/>
      <c r="AA400" s="626"/>
      <c r="AB400" s="410"/>
      <c r="AC400" s="410"/>
      <c r="AD400" s="410"/>
      <c r="AE400" s="410"/>
      <c r="AF400" s="612"/>
    </row>
    <row r="401">
      <c r="A401" s="410"/>
      <c r="B401" s="410"/>
      <c r="C401" s="410"/>
      <c r="D401" s="410"/>
      <c r="E401" s="410"/>
      <c r="F401" s="612"/>
      <c r="G401" s="410"/>
      <c r="H401" s="612"/>
      <c r="I401" s="410"/>
      <c r="J401" s="410"/>
      <c r="K401" s="410"/>
      <c r="L401" s="410"/>
      <c r="M401" s="410"/>
      <c r="N401" s="410"/>
      <c r="O401" s="410"/>
      <c r="P401" s="410"/>
      <c r="Q401" s="410"/>
      <c r="R401" s="625"/>
      <c r="S401" s="410"/>
      <c r="T401" s="410"/>
      <c r="U401" s="410"/>
      <c r="V401" s="410"/>
      <c r="W401" s="612"/>
      <c r="X401" s="612"/>
      <c r="Y401" s="625"/>
      <c r="Z401" s="410"/>
      <c r="AA401" s="626"/>
      <c r="AB401" s="410"/>
      <c r="AC401" s="410"/>
      <c r="AD401" s="410"/>
      <c r="AE401" s="410"/>
      <c r="AF401" s="612"/>
    </row>
    <row r="402">
      <c r="A402" s="410"/>
      <c r="B402" s="410"/>
      <c r="C402" s="410"/>
      <c r="D402" s="410"/>
      <c r="E402" s="410"/>
      <c r="F402" s="612"/>
      <c r="G402" s="410"/>
      <c r="H402" s="612"/>
      <c r="I402" s="410"/>
      <c r="J402" s="410"/>
      <c r="K402" s="410"/>
      <c r="L402" s="410"/>
      <c r="M402" s="410"/>
      <c r="N402" s="410"/>
      <c r="O402" s="410"/>
      <c r="P402" s="410"/>
      <c r="Q402" s="410"/>
      <c r="R402" s="625"/>
      <c r="S402" s="410"/>
      <c r="T402" s="410"/>
      <c r="U402" s="410"/>
      <c r="V402" s="410"/>
      <c r="W402" s="612"/>
      <c r="X402" s="612"/>
      <c r="Y402" s="625"/>
      <c r="Z402" s="410"/>
      <c r="AA402" s="626"/>
      <c r="AB402" s="410"/>
      <c r="AC402" s="410"/>
      <c r="AD402" s="410"/>
      <c r="AE402" s="410"/>
      <c r="AF402" s="612"/>
    </row>
    <row r="403">
      <c r="A403" s="410"/>
      <c r="B403" s="410"/>
      <c r="C403" s="410"/>
      <c r="D403" s="410"/>
      <c r="E403" s="410"/>
      <c r="F403" s="612"/>
      <c r="G403" s="410"/>
      <c r="H403" s="612"/>
      <c r="I403" s="410"/>
      <c r="J403" s="410"/>
      <c r="K403" s="410"/>
      <c r="L403" s="410"/>
      <c r="M403" s="410"/>
      <c r="N403" s="410"/>
      <c r="O403" s="410"/>
      <c r="P403" s="410"/>
      <c r="Q403" s="410"/>
      <c r="R403" s="625"/>
      <c r="S403" s="410"/>
      <c r="T403" s="410"/>
      <c r="U403" s="410"/>
      <c r="V403" s="410"/>
      <c r="W403" s="612"/>
      <c r="X403" s="612"/>
      <c r="Y403" s="625"/>
      <c r="Z403" s="410"/>
      <c r="AA403" s="626"/>
      <c r="AB403" s="410"/>
      <c r="AC403" s="410"/>
      <c r="AD403" s="410"/>
      <c r="AE403" s="410"/>
      <c r="AF403" s="612"/>
    </row>
    <row r="404">
      <c r="A404" s="410"/>
      <c r="B404" s="410"/>
      <c r="C404" s="410"/>
      <c r="D404" s="410"/>
      <c r="E404" s="410"/>
      <c r="F404" s="612"/>
      <c r="G404" s="410"/>
      <c r="H404" s="612"/>
      <c r="I404" s="410"/>
      <c r="J404" s="410"/>
      <c r="K404" s="410"/>
      <c r="L404" s="410"/>
      <c r="M404" s="410"/>
      <c r="N404" s="410"/>
      <c r="O404" s="410"/>
      <c r="P404" s="410"/>
      <c r="Q404" s="410"/>
      <c r="R404" s="625"/>
      <c r="S404" s="410"/>
      <c r="T404" s="410"/>
      <c r="U404" s="410"/>
      <c r="V404" s="410"/>
      <c r="W404" s="612"/>
      <c r="X404" s="612"/>
      <c r="Y404" s="625"/>
      <c r="Z404" s="410"/>
      <c r="AA404" s="626"/>
      <c r="AB404" s="410"/>
      <c r="AC404" s="410"/>
      <c r="AD404" s="410"/>
      <c r="AE404" s="410"/>
      <c r="AF404" s="612"/>
    </row>
    <row r="405">
      <c r="A405" s="410"/>
      <c r="B405" s="410"/>
      <c r="C405" s="410"/>
      <c r="D405" s="410"/>
      <c r="E405" s="410"/>
      <c r="F405" s="612"/>
      <c r="G405" s="410"/>
      <c r="H405" s="612"/>
      <c r="I405" s="410"/>
      <c r="J405" s="410"/>
      <c r="K405" s="410"/>
      <c r="L405" s="410"/>
      <c r="M405" s="410"/>
      <c r="N405" s="410"/>
      <c r="O405" s="410"/>
      <c r="P405" s="410"/>
      <c r="Q405" s="410"/>
      <c r="R405" s="625"/>
      <c r="S405" s="410"/>
      <c r="T405" s="410"/>
      <c r="U405" s="410"/>
      <c r="V405" s="410"/>
      <c r="W405" s="612"/>
      <c r="X405" s="612"/>
      <c r="Y405" s="625"/>
      <c r="Z405" s="410"/>
      <c r="AA405" s="626"/>
      <c r="AB405" s="410"/>
      <c r="AC405" s="410"/>
      <c r="AD405" s="410"/>
      <c r="AE405" s="410"/>
      <c r="AF405" s="612"/>
    </row>
    <row r="406">
      <c r="A406" s="410"/>
      <c r="B406" s="410"/>
      <c r="C406" s="410"/>
      <c r="D406" s="410"/>
      <c r="E406" s="410"/>
      <c r="F406" s="612"/>
      <c r="G406" s="410"/>
      <c r="H406" s="612"/>
      <c r="I406" s="410"/>
      <c r="J406" s="410"/>
      <c r="K406" s="410"/>
      <c r="L406" s="410"/>
      <c r="M406" s="410"/>
      <c r="N406" s="410"/>
      <c r="O406" s="410"/>
      <c r="P406" s="410"/>
      <c r="Q406" s="410"/>
      <c r="R406" s="625"/>
      <c r="S406" s="410"/>
      <c r="T406" s="410"/>
      <c r="U406" s="410"/>
      <c r="V406" s="410"/>
      <c r="W406" s="612"/>
      <c r="X406" s="612"/>
      <c r="Y406" s="625"/>
      <c r="Z406" s="410"/>
      <c r="AA406" s="626"/>
      <c r="AB406" s="410"/>
      <c r="AC406" s="410"/>
      <c r="AD406" s="410"/>
      <c r="AE406" s="410"/>
      <c r="AF406" s="612"/>
    </row>
    <row r="407">
      <c r="A407" s="410"/>
      <c r="B407" s="410"/>
      <c r="C407" s="410"/>
      <c r="D407" s="410"/>
      <c r="E407" s="410"/>
      <c r="F407" s="612"/>
      <c r="G407" s="410"/>
      <c r="H407" s="612"/>
      <c r="I407" s="410"/>
      <c r="J407" s="410"/>
      <c r="K407" s="410"/>
      <c r="L407" s="410"/>
      <c r="M407" s="410"/>
      <c r="N407" s="410"/>
      <c r="O407" s="410"/>
      <c r="P407" s="410"/>
      <c r="Q407" s="410"/>
      <c r="R407" s="625"/>
      <c r="S407" s="410"/>
      <c r="T407" s="410"/>
      <c r="U407" s="410"/>
      <c r="V407" s="410"/>
      <c r="W407" s="612"/>
      <c r="X407" s="612"/>
      <c r="Y407" s="625"/>
      <c r="Z407" s="410"/>
      <c r="AA407" s="626"/>
      <c r="AB407" s="410"/>
      <c r="AC407" s="410"/>
      <c r="AD407" s="410"/>
      <c r="AE407" s="410"/>
      <c r="AF407" s="612"/>
    </row>
    <row r="408">
      <c r="A408" s="410"/>
      <c r="B408" s="410"/>
      <c r="C408" s="410"/>
      <c r="D408" s="410"/>
      <c r="E408" s="410"/>
      <c r="F408" s="612"/>
      <c r="G408" s="410"/>
      <c r="H408" s="612"/>
      <c r="I408" s="410"/>
      <c r="J408" s="410"/>
      <c r="K408" s="410"/>
      <c r="L408" s="410"/>
      <c r="M408" s="410"/>
      <c r="N408" s="410"/>
      <c r="O408" s="410"/>
      <c r="P408" s="410"/>
      <c r="Q408" s="410"/>
      <c r="R408" s="625"/>
      <c r="S408" s="410"/>
      <c r="T408" s="410"/>
      <c r="U408" s="410"/>
      <c r="V408" s="410"/>
      <c r="W408" s="612"/>
      <c r="X408" s="612"/>
      <c r="Y408" s="625"/>
      <c r="Z408" s="410"/>
      <c r="AA408" s="626"/>
      <c r="AB408" s="410"/>
      <c r="AC408" s="410"/>
      <c r="AD408" s="410"/>
      <c r="AE408" s="410"/>
      <c r="AF408" s="612"/>
    </row>
    <row r="409">
      <c r="A409" s="410"/>
      <c r="B409" s="410"/>
      <c r="C409" s="410"/>
      <c r="D409" s="410"/>
      <c r="E409" s="410"/>
      <c r="F409" s="612"/>
      <c r="G409" s="410"/>
      <c r="H409" s="612"/>
      <c r="I409" s="410"/>
      <c r="J409" s="410"/>
      <c r="K409" s="410"/>
      <c r="L409" s="410"/>
      <c r="M409" s="410"/>
      <c r="N409" s="410"/>
      <c r="O409" s="410"/>
      <c r="P409" s="410"/>
      <c r="Q409" s="410"/>
      <c r="R409" s="625"/>
      <c r="S409" s="410"/>
      <c r="T409" s="410"/>
      <c r="U409" s="410"/>
      <c r="V409" s="410"/>
      <c r="W409" s="612"/>
      <c r="X409" s="612"/>
      <c r="Y409" s="625"/>
      <c r="Z409" s="410"/>
      <c r="AA409" s="626"/>
      <c r="AB409" s="410"/>
      <c r="AC409" s="410"/>
      <c r="AD409" s="410"/>
      <c r="AE409" s="410"/>
      <c r="AF409" s="612"/>
    </row>
    <row r="410">
      <c r="A410" s="410"/>
      <c r="B410" s="410"/>
      <c r="C410" s="410"/>
      <c r="D410" s="410"/>
      <c r="E410" s="410"/>
      <c r="F410" s="612"/>
      <c r="G410" s="410"/>
      <c r="H410" s="612"/>
      <c r="I410" s="410"/>
      <c r="J410" s="410"/>
      <c r="K410" s="410"/>
      <c r="L410" s="410"/>
      <c r="M410" s="410"/>
      <c r="N410" s="410"/>
      <c r="O410" s="410"/>
      <c r="P410" s="410"/>
      <c r="Q410" s="410"/>
      <c r="R410" s="625"/>
      <c r="S410" s="410"/>
      <c r="T410" s="410"/>
      <c r="U410" s="410"/>
      <c r="V410" s="410"/>
      <c r="W410" s="612"/>
      <c r="X410" s="612"/>
      <c r="Y410" s="625"/>
      <c r="Z410" s="410"/>
      <c r="AA410" s="626"/>
      <c r="AB410" s="410"/>
      <c r="AC410" s="410"/>
      <c r="AD410" s="410"/>
      <c r="AE410" s="410"/>
      <c r="AF410" s="612"/>
    </row>
    <row r="411">
      <c r="A411" s="410"/>
      <c r="B411" s="410"/>
      <c r="C411" s="410"/>
      <c r="D411" s="410"/>
      <c r="E411" s="410"/>
      <c r="F411" s="612"/>
      <c r="G411" s="410"/>
      <c r="H411" s="612"/>
      <c r="I411" s="410"/>
      <c r="J411" s="410"/>
      <c r="K411" s="410"/>
      <c r="L411" s="410"/>
      <c r="M411" s="410"/>
      <c r="N411" s="410"/>
      <c r="O411" s="410"/>
      <c r="P411" s="410"/>
      <c r="Q411" s="410"/>
      <c r="R411" s="625"/>
      <c r="S411" s="410"/>
      <c r="T411" s="410"/>
      <c r="U411" s="410"/>
      <c r="V411" s="410"/>
      <c r="W411" s="612"/>
      <c r="X411" s="612"/>
      <c r="Y411" s="625"/>
      <c r="Z411" s="410"/>
      <c r="AA411" s="626"/>
      <c r="AB411" s="410"/>
      <c r="AC411" s="410"/>
      <c r="AD411" s="410"/>
      <c r="AE411" s="410"/>
      <c r="AF411" s="612"/>
    </row>
    <row r="412">
      <c r="A412" s="410"/>
      <c r="B412" s="410"/>
      <c r="C412" s="410"/>
      <c r="D412" s="410"/>
      <c r="E412" s="410"/>
      <c r="F412" s="612"/>
      <c r="G412" s="410"/>
      <c r="H412" s="612"/>
      <c r="I412" s="410"/>
      <c r="J412" s="410"/>
      <c r="K412" s="410"/>
      <c r="L412" s="410"/>
      <c r="M412" s="410"/>
      <c r="N412" s="410"/>
      <c r="O412" s="410"/>
      <c r="P412" s="410"/>
      <c r="Q412" s="410"/>
      <c r="R412" s="625"/>
      <c r="S412" s="410"/>
      <c r="T412" s="410"/>
      <c r="U412" s="410"/>
      <c r="V412" s="410"/>
      <c r="W412" s="612"/>
      <c r="X412" s="612"/>
      <c r="Y412" s="625"/>
      <c r="Z412" s="410"/>
      <c r="AA412" s="626"/>
      <c r="AB412" s="410"/>
      <c r="AC412" s="410"/>
      <c r="AD412" s="410"/>
      <c r="AE412" s="410"/>
      <c r="AF412" s="612"/>
    </row>
    <row r="413">
      <c r="A413" s="410"/>
      <c r="B413" s="410"/>
      <c r="C413" s="410"/>
      <c r="D413" s="410"/>
      <c r="E413" s="410"/>
      <c r="F413" s="612"/>
      <c r="G413" s="410"/>
      <c r="H413" s="612"/>
      <c r="I413" s="410"/>
      <c r="J413" s="410"/>
      <c r="K413" s="410"/>
      <c r="L413" s="410"/>
      <c r="M413" s="410"/>
      <c r="N413" s="410"/>
      <c r="O413" s="410"/>
      <c r="P413" s="410"/>
      <c r="Q413" s="410"/>
      <c r="R413" s="625"/>
      <c r="S413" s="410"/>
      <c r="T413" s="410"/>
      <c r="U413" s="410"/>
      <c r="V413" s="410"/>
      <c r="W413" s="612"/>
      <c r="X413" s="612"/>
      <c r="Y413" s="625"/>
      <c r="Z413" s="410"/>
      <c r="AA413" s="626"/>
      <c r="AB413" s="410"/>
      <c r="AC413" s="410"/>
      <c r="AD413" s="410"/>
      <c r="AE413" s="410"/>
      <c r="AF413" s="612"/>
    </row>
    <row r="414">
      <c r="A414" s="410"/>
      <c r="B414" s="410"/>
      <c r="C414" s="410"/>
      <c r="D414" s="410"/>
      <c r="E414" s="410"/>
      <c r="F414" s="612"/>
      <c r="G414" s="410"/>
      <c r="H414" s="612"/>
      <c r="I414" s="410"/>
      <c r="J414" s="410"/>
      <c r="K414" s="410"/>
      <c r="L414" s="410"/>
      <c r="M414" s="410"/>
      <c r="N414" s="410"/>
      <c r="O414" s="410"/>
      <c r="P414" s="410"/>
      <c r="Q414" s="410"/>
      <c r="R414" s="625"/>
      <c r="S414" s="410"/>
      <c r="T414" s="410"/>
      <c r="U414" s="410"/>
      <c r="V414" s="410"/>
      <c r="W414" s="612"/>
      <c r="X414" s="612"/>
      <c r="Y414" s="625"/>
      <c r="Z414" s="410"/>
      <c r="AA414" s="626"/>
      <c r="AB414" s="410"/>
      <c r="AC414" s="410"/>
      <c r="AD414" s="410"/>
      <c r="AE414" s="410"/>
      <c r="AF414" s="612"/>
    </row>
    <row r="415">
      <c r="A415" s="410"/>
      <c r="B415" s="410"/>
      <c r="C415" s="410"/>
      <c r="D415" s="410"/>
      <c r="E415" s="410"/>
      <c r="F415" s="612"/>
      <c r="G415" s="410"/>
      <c r="H415" s="612"/>
      <c r="I415" s="410"/>
      <c r="J415" s="410"/>
      <c r="K415" s="410"/>
      <c r="L415" s="410"/>
      <c r="M415" s="410"/>
      <c r="N415" s="410"/>
      <c r="O415" s="410"/>
      <c r="P415" s="410"/>
      <c r="Q415" s="410"/>
      <c r="R415" s="625"/>
      <c r="S415" s="410"/>
      <c r="T415" s="410"/>
      <c r="U415" s="410"/>
      <c r="V415" s="410"/>
      <c r="W415" s="612"/>
      <c r="X415" s="612"/>
      <c r="Y415" s="625"/>
      <c r="Z415" s="410"/>
      <c r="AA415" s="626"/>
      <c r="AB415" s="410"/>
      <c r="AC415" s="410"/>
      <c r="AD415" s="410"/>
      <c r="AE415" s="410"/>
      <c r="AF415" s="612"/>
    </row>
    <row r="416">
      <c r="A416" s="410"/>
      <c r="B416" s="410"/>
      <c r="C416" s="410"/>
      <c r="D416" s="410"/>
      <c r="E416" s="410"/>
      <c r="F416" s="612"/>
      <c r="G416" s="410"/>
      <c r="H416" s="612"/>
      <c r="I416" s="410"/>
      <c r="J416" s="410"/>
      <c r="K416" s="410"/>
      <c r="L416" s="410"/>
      <c r="M416" s="410"/>
      <c r="N416" s="410"/>
      <c r="O416" s="410"/>
      <c r="P416" s="410"/>
      <c r="Q416" s="410"/>
      <c r="R416" s="625"/>
      <c r="S416" s="410"/>
      <c r="T416" s="410"/>
      <c r="U416" s="410"/>
      <c r="V416" s="410"/>
      <c r="W416" s="612"/>
      <c r="X416" s="612"/>
      <c r="Y416" s="625"/>
      <c r="Z416" s="410"/>
      <c r="AA416" s="626"/>
      <c r="AB416" s="410"/>
      <c r="AC416" s="410"/>
      <c r="AD416" s="410"/>
      <c r="AE416" s="410"/>
      <c r="AF416" s="612"/>
    </row>
    <row r="417">
      <c r="A417" s="410"/>
      <c r="B417" s="410"/>
      <c r="C417" s="410"/>
      <c r="D417" s="410"/>
      <c r="E417" s="410"/>
      <c r="F417" s="612"/>
      <c r="G417" s="410"/>
      <c r="H417" s="612"/>
      <c r="I417" s="410"/>
      <c r="J417" s="410"/>
      <c r="K417" s="410"/>
      <c r="L417" s="410"/>
      <c r="M417" s="410"/>
      <c r="N417" s="410"/>
      <c r="O417" s="410"/>
      <c r="P417" s="410"/>
      <c r="Q417" s="410"/>
      <c r="R417" s="625"/>
      <c r="S417" s="410"/>
      <c r="T417" s="410"/>
      <c r="U417" s="410"/>
      <c r="V417" s="410"/>
      <c r="W417" s="612"/>
      <c r="X417" s="612"/>
      <c r="Y417" s="625"/>
      <c r="Z417" s="410"/>
      <c r="AA417" s="626"/>
      <c r="AB417" s="410"/>
      <c r="AC417" s="410"/>
      <c r="AD417" s="410"/>
      <c r="AE417" s="410"/>
      <c r="AF417" s="612"/>
    </row>
    <row r="418">
      <c r="A418" s="410"/>
      <c r="B418" s="410"/>
      <c r="C418" s="410"/>
      <c r="D418" s="410"/>
      <c r="E418" s="410"/>
      <c r="F418" s="612"/>
      <c r="G418" s="410"/>
      <c r="H418" s="612"/>
      <c r="I418" s="410"/>
      <c r="J418" s="410"/>
      <c r="K418" s="410"/>
      <c r="L418" s="410"/>
      <c r="M418" s="410"/>
      <c r="N418" s="410"/>
      <c r="O418" s="410"/>
      <c r="P418" s="410"/>
      <c r="Q418" s="410"/>
      <c r="R418" s="625"/>
      <c r="S418" s="410"/>
      <c r="T418" s="410"/>
      <c r="U418" s="410"/>
      <c r="V418" s="410"/>
      <c r="W418" s="612"/>
      <c r="X418" s="612"/>
      <c r="Y418" s="625"/>
      <c r="Z418" s="410"/>
      <c r="AA418" s="626"/>
      <c r="AB418" s="410"/>
      <c r="AC418" s="410"/>
      <c r="AD418" s="410"/>
      <c r="AE418" s="410"/>
      <c r="AF418" s="612"/>
    </row>
    <row r="419">
      <c r="A419" s="410"/>
      <c r="B419" s="410"/>
      <c r="C419" s="410"/>
      <c r="D419" s="410"/>
      <c r="E419" s="410"/>
      <c r="F419" s="612"/>
      <c r="G419" s="410"/>
      <c r="H419" s="612"/>
      <c r="I419" s="410"/>
      <c r="J419" s="410"/>
      <c r="K419" s="410"/>
      <c r="L419" s="410"/>
      <c r="M419" s="410"/>
      <c r="N419" s="410"/>
      <c r="O419" s="410"/>
      <c r="P419" s="410"/>
      <c r="Q419" s="410"/>
      <c r="R419" s="625"/>
      <c r="S419" s="410"/>
      <c r="T419" s="410"/>
      <c r="U419" s="410"/>
      <c r="V419" s="410"/>
      <c r="W419" s="612"/>
      <c r="X419" s="612"/>
      <c r="Y419" s="625"/>
      <c r="Z419" s="410"/>
      <c r="AA419" s="626"/>
      <c r="AB419" s="410"/>
      <c r="AC419" s="410"/>
      <c r="AD419" s="410"/>
      <c r="AE419" s="410"/>
      <c r="AF419" s="612"/>
    </row>
    <row r="420">
      <c r="A420" s="410"/>
      <c r="B420" s="410"/>
      <c r="C420" s="410"/>
      <c r="D420" s="410"/>
      <c r="E420" s="410"/>
      <c r="F420" s="612"/>
      <c r="G420" s="410"/>
      <c r="H420" s="612"/>
      <c r="I420" s="410"/>
      <c r="J420" s="410"/>
      <c r="K420" s="410"/>
      <c r="L420" s="410"/>
      <c r="M420" s="410"/>
      <c r="N420" s="410"/>
      <c r="O420" s="410"/>
      <c r="P420" s="410"/>
      <c r="Q420" s="410"/>
      <c r="R420" s="625"/>
      <c r="S420" s="410"/>
      <c r="T420" s="410"/>
      <c r="U420" s="410"/>
      <c r="V420" s="410"/>
      <c r="W420" s="612"/>
      <c r="X420" s="612"/>
      <c r="Y420" s="625"/>
      <c r="Z420" s="410"/>
      <c r="AA420" s="626"/>
      <c r="AB420" s="410"/>
      <c r="AC420" s="410"/>
      <c r="AD420" s="410"/>
      <c r="AE420" s="410"/>
      <c r="AF420" s="612"/>
    </row>
    <row r="421">
      <c r="A421" s="410"/>
      <c r="B421" s="410"/>
      <c r="C421" s="410"/>
      <c r="D421" s="410"/>
      <c r="E421" s="410"/>
      <c r="F421" s="612"/>
      <c r="G421" s="410"/>
      <c r="H421" s="612"/>
      <c r="I421" s="410"/>
      <c r="J421" s="410"/>
      <c r="K421" s="410"/>
      <c r="L421" s="410"/>
      <c r="M421" s="410"/>
      <c r="N421" s="410"/>
      <c r="O421" s="410"/>
      <c r="P421" s="410"/>
      <c r="Q421" s="410"/>
      <c r="R421" s="625"/>
      <c r="S421" s="410"/>
      <c r="T421" s="410"/>
      <c r="U421" s="410"/>
      <c r="V421" s="410"/>
      <c r="W421" s="612"/>
      <c r="X421" s="612"/>
      <c r="Y421" s="625"/>
      <c r="Z421" s="410"/>
      <c r="AA421" s="626"/>
      <c r="AB421" s="410"/>
      <c r="AC421" s="410"/>
      <c r="AD421" s="410"/>
      <c r="AE421" s="410"/>
      <c r="AF421" s="612"/>
    </row>
    <row r="422">
      <c r="A422" s="410"/>
      <c r="B422" s="410"/>
      <c r="C422" s="410"/>
      <c r="D422" s="410"/>
      <c r="E422" s="410"/>
      <c r="F422" s="612"/>
      <c r="G422" s="410"/>
      <c r="H422" s="612"/>
      <c r="I422" s="410"/>
      <c r="J422" s="410"/>
      <c r="K422" s="410"/>
      <c r="L422" s="410"/>
      <c r="M422" s="410"/>
      <c r="N422" s="410"/>
      <c r="O422" s="410"/>
      <c r="P422" s="410"/>
      <c r="Q422" s="410"/>
      <c r="R422" s="625"/>
      <c r="S422" s="410"/>
      <c r="T422" s="410"/>
      <c r="U422" s="410"/>
      <c r="V422" s="410"/>
      <c r="W422" s="612"/>
      <c r="X422" s="612"/>
      <c r="Y422" s="625"/>
      <c r="Z422" s="410"/>
      <c r="AA422" s="626"/>
      <c r="AB422" s="410"/>
      <c r="AC422" s="410"/>
      <c r="AD422" s="410"/>
      <c r="AE422" s="410"/>
      <c r="AF422" s="612"/>
    </row>
    <row r="423">
      <c r="A423" s="410"/>
      <c r="B423" s="410"/>
      <c r="C423" s="410"/>
      <c r="D423" s="410"/>
      <c r="E423" s="410"/>
      <c r="F423" s="612"/>
      <c r="G423" s="410"/>
      <c r="H423" s="612"/>
      <c r="I423" s="410"/>
      <c r="J423" s="410"/>
      <c r="K423" s="410"/>
      <c r="L423" s="410"/>
      <c r="M423" s="410"/>
      <c r="N423" s="410"/>
      <c r="O423" s="410"/>
      <c r="P423" s="410"/>
      <c r="Q423" s="410"/>
      <c r="R423" s="625"/>
      <c r="S423" s="410"/>
      <c r="T423" s="410"/>
      <c r="U423" s="410"/>
      <c r="V423" s="410"/>
      <c r="W423" s="612"/>
      <c r="X423" s="612"/>
      <c r="Y423" s="625"/>
      <c r="Z423" s="410"/>
      <c r="AA423" s="626"/>
      <c r="AB423" s="410"/>
      <c r="AC423" s="410"/>
      <c r="AD423" s="410"/>
      <c r="AE423" s="410"/>
      <c r="AF423" s="612"/>
    </row>
    <row r="424">
      <c r="A424" s="410"/>
      <c r="B424" s="410"/>
      <c r="C424" s="410"/>
      <c r="D424" s="410"/>
      <c r="E424" s="410"/>
      <c r="F424" s="612"/>
      <c r="G424" s="410"/>
      <c r="H424" s="612"/>
      <c r="I424" s="410"/>
      <c r="J424" s="410"/>
      <c r="K424" s="410"/>
      <c r="L424" s="410"/>
      <c r="M424" s="410"/>
      <c r="N424" s="410"/>
      <c r="O424" s="410"/>
      <c r="P424" s="410"/>
      <c r="Q424" s="410"/>
      <c r="R424" s="625"/>
      <c r="S424" s="410"/>
      <c r="T424" s="410"/>
      <c r="U424" s="410"/>
      <c r="V424" s="410"/>
      <c r="W424" s="612"/>
      <c r="X424" s="612"/>
      <c r="Y424" s="625"/>
      <c r="Z424" s="410"/>
      <c r="AA424" s="626"/>
      <c r="AB424" s="410"/>
      <c r="AC424" s="410"/>
      <c r="AD424" s="410"/>
      <c r="AE424" s="410"/>
      <c r="AF424" s="612"/>
    </row>
    <row r="425">
      <c r="A425" s="410"/>
      <c r="B425" s="410"/>
      <c r="C425" s="410"/>
      <c r="D425" s="410"/>
      <c r="E425" s="410"/>
      <c r="F425" s="612"/>
      <c r="G425" s="410"/>
      <c r="H425" s="612"/>
      <c r="I425" s="410"/>
      <c r="J425" s="410"/>
      <c r="K425" s="410"/>
      <c r="L425" s="410"/>
      <c r="M425" s="410"/>
      <c r="N425" s="410"/>
      <c r="O425" s="410"/>
      <c r="P425" s="410"/>
      <c r="Q425" s="410"/>
      <c r="R425" s="625"/>
      <c r="S425" s="410"/>
      <c r="T425" s="410"/>
      <c r="U425" s="410"/>
      <c r="V425" s="410"/>
      <c r="W425" s="612"/>
      <c r="X425" s="612"/>
      <c r="Y425" s="625"/>
      <c r="Z425" s="410"/>
      <c r="AA425" s="626"/>
      <c r="AB425" s="410"/>
      <c r="AC425" s="410"/>
      <c r="AD425" s="410"/>
      <c r="AE425" s="410"/>
      <c r="AF425" s="612"/>
    </row>
    <row r="426">
      <c r="A426" s="410"/>
      <c r="B426" s="410"/>
      <c r="C426" s="410"/>
      <c r="D426" s="410"/>
      <c r="E426" s="410"/>
      <c r="F426" s="612"/>
      <c r="G426" s="410"/>
      <c r="H426" s="612"/>
      <c r="I426" s="410"/>
      <c r="J426" s="410"/>
      <c r="K426" s="410"/>
      <c r="L426" s="410"/>
      <c r="M426" s="410"/>
      <c r="N426" s="410"/>
      <c r="O426" s="410"/>
      <c r="P426" s="410"/>
      <c r="Q426" s="410"/>
      <c r="R426" s="625"/>
      <c r="S426" s="410"/>
      <c r="T426" s="410"/>
      <c r="U426" s="410"/>
      <c r="V426" s="410"/>
      <c r="W426" s="612"/>
      <c r="X426" s="612"/>
      <c r="Y426" s="625"/>
      <c r="Z426" s="410"/>
      <c r="AA426" s="626"/>
      <c r="AB426" s="410"/>
      <c r="AC426" s="410"/>
      <c r="AD426" s="410"/>
      <c r="AE426" s="410"/>
      <c r="AF426" s="612"/>
    </row>
    <row r="427">
      <c r="A427" s="410"/>
      <c r="B427" s="410"/>
      <c r="C427" s="410"/>
      <c r="D427" s="410"/>
      <c r="E427" s="410"/>
      <c r="F427" s="612"/>
      <c r="G427" s="410"/>
      <c r="H427" s="612"/>
      <c r="I427" s="410"/>
      <c r="J427" s="410"/>
      <c r="K427" s="410"/>
      <c r="L427" s="410"/>
      <c r="M427" s="410"/>
      <c r="N427" s="410"/>
      <c r="O427" s="410"/>
      <c r="P427" s="410"/>
      <c r="Q427" s="410"/>
      <c r="R427" s="625"/>
      <c r="S427" s="410"/>
      <c r="T427" s="410"/>
      <c r="U427" s="410"/>
      <c r="V427" s="410"/>
      <c r="W427" s="612"/>
      <c r="X427" s="612"/>
      <c r="Y427" s="625"/>
      <c r="Z427" s="410"/>
      <c r="AA427" s="626"/>
      <c r="AB427" s="410"/>
      <c r="AC427" s="410"/>
      <c r="AD427" s="410"/>
      <c r="AE427" s="410"/>
      <c r="AF427" s="612"/>
    </row>
    <row r="428">
      <c r="A428" s="410"/>
      <c r="B428" s="410"/>
      <c r="C428" s="410"/>
      <c r="D428" s="410"/>
      <c r="E428" s="410"/>
      <c r="F428" s="612"/>
      <c r="G428" s="410"/>
      <c r="H428" s="612"/>
      <c r="I428" s="410"/>
      <c r="J428" s="410"/>
      <c r="K428" s="410"/>
      <c r="L428" s="410"/>
      <c r="M428" s="410"/>
      <c r="N428" s="410"/>
      <c r="O428" s="410"/>
      <c r="P428" s="410"/>
      <c r="Q428" s="410"/>
      <c r="R428" s="625"/>
      <c r="S428" s="410"/>
      <c r="T428" s="410"/>
      <c r="U428" s="410"/>
      <c r="V428" s="410"/>
      <c r="W428" s="612"/>
      <c r="X428" s="612"/>
      <c r="Y428" s="625"/>
      <c r="Z428" s="410"/>
      <c r="AA428" s="626"/>
      <c r="AB428" s="410"/>
      <c r="AC428" s="410"/>
      <c r="AD428" s="410"/>
      <c r="AE428" s="410"/>
      <c r="AF428" s="612"/>
    </row>
    <row r="429">
      <c r="A429" s="410"/>
      <c r="B429" s="410"/>
      <c r="C429" s="410"/>
      <c r="D429" s="410"/>
      <c r="E429" s="410"/>
      <c r="F429" s="612"/>
      <c r="G429" s="410"/>
      <c r="H429" s="612"/>
      <c r="I429" s="410"/>
      <c r="J429" s="410"/>
      <c r="K429" s="410"/>
      <c r="L429" s="410"/>
      <c r="M429" s="410"/>
      <c r="N429" s="410"/>
      <c r="O429" s="410"/>
      <c r="P429" s="410"/>
      <c r="Q429" s="410"/>
      <c r="R429" s="625"/>
      <c r="S429" s="410"/>
      <c r="T429" s="410"/>
      <c r="U429" s="410"/>
      <c r="V429" s="410"/>
      <c r="W429" s="612"/>
      <c r="X429" s="612"/>
      <c r="Y429" s="625"/>
      <c r="Z429" s="410"/>
      <c r="AA429" s="626"/>
      <c r="AB429" s="410"/>
      <c r="AC429" s="410"/>
      <c r="AD429" s="410"/>
      <c r="AE429" s="410"/>
      <c r="AF429" s="612"/>
    </row>
    <row r="430">
      <c r="A430" s="410"/>
      <c r="B430" s="410"/>
      <c r="C430" s="410"/>
      <c r="D430" s="410"/>
      <c r="E430" s="410"/>
      <c r="F430" s="612"/>
      <c r="G430" s="410"/>
      <c r="H430" s="612"/>
      <c r="I430" s="410"/>
      <c r="J430" s="410"/>
      <c r="K430" s="410"/>
      <c r="L430" s="410"/>
      <c r="M430" s="410"/>
      <c r="N430" s="410"/>
      <c r="O430" s="410"/>
      <c r="P430" s="410"/>
      <c r="Q430" s="410"/>
      <c r="R430" s="625"/>
      <c r="S430" s="410"/>
      <c r="T430" s="410"/>
      <c r="U430" s="410"/>
      <c r="V430" s="410"/>
      <c r="W430" s="612"/>
      <c r="X430" s="612"/>
      <c r="Y430" s="625"/>
      <c r="Z430" s="410"/>
      <c r="AA430" s="626"/>
      <c r="AB430" s="410"/>
      <c r="AC430" s="410"/>
      <c r="AD430" s="410"/>
      <c r="AE430" s="410"/>
      <c r="AF430" s="612"/>
    </row>
    <row r="431">
      <c r="A431" s="410"/>
      <c r="B431" s="410"/>
      <c r="C431" s="410"/>
      <c r="D431" s="410"/>
      <c r="E431" s="410"/>
      <c r="F431" s="612"/>
      <c r="G431" s="410"/>
      <c r="H431" s="612"/>
      <c r="I431" s="410"/>
      <c r="J431" s="410"/>
      <c r="K431" s="410"/>
      <c r="L431" s="410"/>
      <c r="M431" s="410"/>
      <c r="N431" s="410"/>
      <c r="O431" s="410"/>
      <c r="P431" s="410"/>
      <c r="Q431" s="410"/>
      <c r="R431" s="625"/>
      <c r="S431" s="410"/>
      <c r="T431" s="410"/>
      <c r="U431" s="410"/>
      <c r="V431" s="410"/>
      <c r="W431" s="612"/>
      <c r="X431" s="612"/>
      <c r="Y431" s="625"/>
      <c r="Z431" s="410"/>
      <c r="AA431" s="626"/>
      <c r="AB431" s="410"/>
      <c r="AC431" s="410"/>
      <c r="AD431" s="410"/>
      <c r="AE431" s="410"/>
      <c r="AF431" s="612"/>
    </row>
    <row r="432">
      <c r="A432" s="410"/>
      <c r="B432" s="410"/>
      <c r="C432" s="410"/>
      <c r="D432" s="410"/>
      <c r="E432" s="410"/>
      <c r="F432" s="612"/>
      <c r="G432" s="410"/>
      <c r="H432" s="612"/>
      <c r="I432" s="410"/>
      <c r="J432" s="410"/>
      <c r="K432" s="410"/>
      <c r="L432" s="410"/>
      <c r="M432" s="410"/>
      <c r="N432" s="410"/>
      <c r="O432" s="410"/>
      <c r="P432" s="410"/>
      <c r="Q432" s="410"/>
      <c r="R432" s="625"/>
      <c r="S432" s="410"/>
      <c r="T432" s="410"/>
      <c r="U432" s="410"/>
      <c r="V432" s="410"/>
      <c r="W432" s="612"/>
      <c r="X432" s="612"/>
      <c r="Y432" s="625"/>
      <c r="Z432" s="410"/>
      <c r="AA432" s="626"/>
      <c r="AB432" s="410"/>
      <c r="AC432" s="410"/>
      <c r="AD432" s="410"/>
      <c r="AE432" s="410"/>
      <c r="AF432" s="612"/>
    </row>
    <row r="433">
      <c r="A433" s="410"/>
      <c r="B433" s="410"/>
      <c r="C433" s="410"/>
      <c r="D433" s="410"/>
      <c r="E433" s="410"/>
      <c r="F433" s="612"/>
      <c r="G433" s="410"/>
      <c r="H433" s="612"/>
      <c r="I433" s="410"/>
      <c r="J433" s="410"/>
      <c r="K433" s="410"/>
      <c r="L433" s="410"/>
      <c r="M433" s="410"/>
      <c r="N433" s="410"/>
      <c r="O433" s="410"/>
      <c r="P433" s="410"/>
      <c r="Q433" s="410"/>
      <c r="R433" s="625"/>
      <c r="S433" s="410"/>
      <c r="T433" s="410"/>
      <c r="U433" s="410"/>
      <c r="V433" s="410"/>
      <c r="W433" s="612"/>
      <c r="X433" s="612"/>
      <c r="Y433" s="625"/>
      <c r="Z433" s="410"/>
      <c r="AA433" s="626"/>
      <c r="AB433" s="410"/>
      <c r="AC433" s="410"/>
      <c r="AD433" s="410"/>
      <c r="AE433" s="410"/>
      <c r="AF433" s="612"/>
    </row>
    <row r="434">
      <c r="A434" s="410"/>
      <c r="B434" s="410"/>
      <c r="C434" s="410"/>
      <c r="D434" s="410"/>
      <c r="E434" s="410"/>
      <c r="F434" s="612"/>
      <c r="G434" s="410"/>
      <c r="H434" s="612"/>
      <c r="I434" s="410"/>
      <c r="J434" s="410"/>
      <c r="K434" s="410"/>
      <c r="L434" s="410"/>
      <c r="M434" s="410"/>
      <c r="N434" s="410"/>
      <c r="O434" s="410"/>
      <c r="P434" s="410"/>
      <c r="Q434" s="410"/>
      <c r="R434" s="625"/>
      <c r="S434" s="410"/>
      <c r="T434" s="410"/>
      <c r="U434" s="410"/>
      <c r="V434" s="410"/>
      <c r="W434" s="612"/>
      <c r="X434" s="612"/>
      <c r="Y434" s="625"/>
      <c r="Z434" s="410"/>
      <c r="AA434" s="626"/>
      <c r="AB434" s="410"/>
      <c r="AC434" s="410"/>
      <c r="AD434" s="410"/>
      <c r="AE434" s="410"/>
      <c r="AF434" s="612"/>
    </row>
    <row r="435">
      <c r="A435" s="410"/>
      <c r="B435" s="410"/>
      <c r="C435" s="410"/>
      <c r="D435" s="410"/>
      <c r="E435" s="410"/>
      <c r="F435" s="612"/>
      <c r="G435" s="410"/>
      <c r="H435" s="612"/>
      <c r="I435" s="410"/>
      <c r="J435" s="410"/>
      <c r="K435" s="410"/>
      <c r="L435" s="410"/>
      <c r="M435" s="410"/>
      <c r="N435" s="410"/>
      <c r="O435" s="410"/>
      <c r="P435" s="410"/>
      <c r="Q435" s="410"/>
      <c r="R435" s="625"/>
      <c r="S435" s="410"/>
      <c r="T435" s="410"/>
      <c r="U435" s="410"/>
      <c r="V435" s="410"/>
      <c r="W435" s="612"/>
      <c r="X435" s="612"/>
      <c r="Y435" s="625"/>
      <c r="Z435" s="410"/>
      <c r="AA435" s="626"/>
      <c r="AB435" s="410"/>
      <c r="AC435" s="410"/>
      <c r="AD435" s="410"/>
      <c r="AE435" s="410"/>
      <c r="AF435" s="612"/>
    </row>
    <row r="436">
      <c r="A436" s="410"/>
      <c r="B436" s="410"/>
      <c r="C436" s="410"/>
      <c r="D436" s="410"/>
      <c r="E436" s="410"/>
      <c r="F436" s="612"/>
      <c r="G436" s="410"/>
      <c r="H436" s="612"/>
      <c r="I436" s="410"/>
      <c r="J436" s="410"/>
      <c r="K436" s="410"/>
      <c r="L436" s="410"/>
      <c r="M436" s="410"/>
      <c r="N436" s="410"/>
      <c r="O436" s="410"/>
      <c r="P436" s="410"/>
      <c r="Q436" s="410"/>
      <c r="R436" s="625"/>
      <c r="S436" s="410"/>
      <c r="T436" s="410"/>
      <c r="U436" s="410"/>
      <c r="V436" s="410"/>
      <c r="W436" s="612"/>
      <c r="X436" s="612"/>
      <c r="Y436" s="625"/>
      <c r="Z436" s="410"/>
      <c r="AA436" s="626"/>
      <c r="AB436" s="410"/>
      <c r="AC436" s="410"/>
      <c r="AD436" s="410"/>
      <c r="AE436" s="410"/>
      <c r="AF436" s="612"/>
    </row>
    <row r="437">
      <c r="A437" s="410"/>
      <c r="B437" s="410"/>
      <c r="C437" s="410"/>
      <c r="D437" s="410"/>
      <c r="E437" s="410"/>
      <c r="F437" s="612"/>
      <c r="G437" s="410"/>
      <c r="H437" s="612"/>
      <c r="I437" s="410"/>
      <c r="J437" s="410"/>
      <c r="K437" s="410"/>
      <c r="L437" s="410"/>
      <c r="M437" s="410"/>
      <c r="N437" s="410"/>
      <c r="O437" s="410"/>
      <c r="P437" s="410"/>
      <c r="Q437" s="410"/>
      <c r="R437" s="625"/>
      <c r="S437" s="410"/>
      <c r="T437" s="410"/>
      <c r="U437" s="410"/>
      <c r="V437" s="410"/>
      <c r="W437" s="612"/>
      <c r="X437" s="612"/>
      <c r="Y437" s="625"/>
      <c r="Z437" s="410"/>
      <c r="AA437" s="626"/>
      <c r="AB437" s="410"/>
      <c r="AC437" s="410"/>
      <c r="AD437" s="410"/>
      <c r="AE437" s="410"/>
      <c r="AF437" s="612"/>
    </row>
    <row r="438">
      <c r="A438" s="410"/>
      <c r="B438" s="410"/>
      <c r="C438" s="410"/>
      <c r="D438" s="410"/>
      <c r="E438" s="410"/>
      <c r="F438" s="612"/>
      <c r="G438" s="410"/>
      <c r="H438" s="612"/>
      <c r="I438" s="410"/>
      <c r="J438" s="410"/>
      <c r="K438" s="410"/>
      <c r="L438" s="410"/>
      <c r="M438" s="410"/>
      <c r="N438" s="410"/>
      <c r="O438" s="410"/>
      <c r="P438" s="410"/>
      <c r="Q438" s="410"/>
      <c r="R438" s="625"/>
      <c r="S438" s="410"/>
      <c r="T438" s="410"/>
      <c r="U438" s="410"/>
      <c r="V438" s="410"/>
      <c r="W438" s="612"/>
      <c r="X438" s="612"/>
      <c r="Y438" s="625"/>
      <c r="Z438" s="410"/>
      <c r="AA438" s="626"/>
      <c r="AB438" s="410"/>
      <c r="AC438" s="410"/>
      <c r="AD438" s="410"/>
      <c r="AE438" s="410"/>
      <c r="AF438" s="612"/>
    </row>
    <row r="439">
      <c r="A439" s="410"/>
      <c r="B439" s="410"/>
      <c r="C439" s="410"/>
      <c r="D439" s="410"/>
      <c r="E439" s="410"/>
      <c r="F439" s="612"/>
      <c r="G439" s="410"/>
      <c r="H439" s="612"/>
      <c r="I439" s="410"/>
      <c r="J439" s="410"/>
      <c r="K439" s="410"/>
      <c r="L439" s="410"/>
      <c r="M439" s="410"/>
      <c r="N439" s="410"/>
      <c r="O439" s="410"/>
      <c r="P439" s="410"/>
      <c r="Q439" s="410"/>
      <c r="R439" s="625"/>
      <c r="S439" s="410"/>
      <c r="T439" s="410"/>
      <c r="U439" s="410"/>
      <c r="V439" s="410"/>
      <c r="W439" s="612"/>
      <c r="X439" s="612"/>
      <c r="Y439" s="625"/>
      <c r="Z439" s="410"/>
      <c r="AA439" s="626"/>
      <c r="AB439" s="410"/>
      <c r="AC439" s="410"/>
      <c r="AD439" s="410"/>
      <c r="AE439" s="410"/>
      <c r="AF439" s="612"/>
    </row>
    <row r="440">
      <c r="A440" s="410"/>
      <c r="B440" s="410"/>
      <c r="C440" s="410"/>
      <c r="D440" s="410"/>
      <c r="E440" s="410"/>
      <c r="F440" s="612"/>
      <c r="G440" s="410"/>
      <c r="H440" s="612"/>
      <c r="I440" s="410"/>
      <c r="J440" s="410"/>
      <c r="K440" s="410"/>
      <c r="L440" s="410"/>
      <c r="M440" s="410"/>
      <c r="N440" s="410"/>
      <c r="O440" s="410"/>
      <c r="P440" s="410"/>
      <c r="Q440" s="410"/>
      <c r="R440" s="625"/>
      <c r="S440" s="410"/>
      <c r="T440" s="410"/>
      <c r="U440" s="410"/>
      <c r="V440" s="410"/>
      <c r="W440" s="612"/>
      <c r="X440" s="612"/>
      <c r="Y440" s="625"/>
      <c r="Z440" s="410"/>
      <c r="AA440" s="626"/>
      <c r="AB440" s="410"/>
      <c r="AC440" s="410"/>
      <c r="AD440" s="410"/>
      <c r="AE440" s="410"/>
      <c r="AF440" s="612"/>
    </row>
    <row r="441">
      <c r="A441" s="410"/>
      <c r="B441" s="410"/>
      <c r="C441" s="410"/>
      <c r="D441" s="410"/>
      <c r="E441" s="410"/>
      <c r="F441" s="612"/>
      <c r="G441" s="410"/>
      <c r="H441" s="612"/>
      <c r="I441" s="410"/>
      <c r="J441" s="410"/>
      <c r="K441" s="410"/>
      <c r="L441" s="410"/>
      <c r="M441" s="410"/>
      <c r="N441" s="410"/>
      <c r="O441" s="410"/>
      <c r="P441" s="410"/>
      <c r="Q441" s="410"/>
      <c r="R441" s="625"/>
      <c r="S441" s="410"/>
      <c r="T441" s="410"/>
      <c r="U441" s="410"/>
      <c r="V441" s="410"/>
      <c r="W441" s="612"/>
      <c r="X441" s="612"/>
      <c r="Y441" s="625"/>
      <c r="Z441" s="410"/>
      <c r="AA441" s="626"/>
      <c r="AB441" s="410"/>
      <c r="AC441" s="410"/>
      <c r="AD441" s="410"/>
      <c r="AE441" s="410"/>
      <c r="AF441" s="612"/>
    </row>
    <row r="442">
      <c r="A442" s="410"/>
      <c r="B442" s="410"/>
      <c r="C442" s="410"/>
      <c r="D442" s="410"/>
      <c r="E442" s="410"/>
      <c r="F442" s="612"/>
      <c r="G442" s="410"/>
      <c r="H442" s="612"/>
      <c r="I442" s="410"/>
      <c r="J442" s="410"/>
      <c r="K442" s="410"/>
      <c r="L442" s="410"/>
      <c r="M442" s="410"/>
      <c r="N442" s="410"/>
      <c r="O442" s="410"/>
      <c r="P442" s="410"/>
      <c r="Q442" s="410"/>
      <c r="R442" s="625"/>
      <c r="S442" s="410"/>
      <c r="T442" s="410"/>
      <c r="U442" s="410"/>
      <c r="V442" s="410"/>
      <c r="W442" s="612"/>
      <c r="X442" s="612"/>
      <c r="Y442" s="625"/>
      <c r="Z442" s="410"/>
      <c r="AA442" s="626"/>
      <c r="AB442" s="410"/>
      <c r="AC442" s="410"/>
      <c r="AD442" s="410"/>
      <c r="AE442" s="410"/>
      <c r="AF442" s="612"/>
    </row>
    <row r="443">
      <c r="A443" s="410"/>
      <c r="B443" s="410"/>
      <c r="C443" s="410"/>
      <c r="D443" s="410"/>
      <c r="E443" s="410"/>
      <c r="F443" s="612"/>
      <c r="G443" s="410"/>
      <c r="H443" s="612"/>
      <c r="I443" s="410"/>
      <c r="J443" s="410"/>
      <c r="K443" s="410"/>
      <c r="L443" s="410"/>
      <c r="M443" s="410"/>
      <c r="N443" s="410"/>
      <c r="O443" s="410"/>
      <c r="P443" s="410"/>
      <c r="Q443" s="410"/>
      <c r="R443" s="625"/>
      <c r="S443" s="410"/>
      <c r="T443" s="410"/>
      <c r="U443" s="410"/>
      <c r="V443" s="410"/>
      <c r="W443" s="612"/>
      <c r="X443" s="612"/>
      <c r="Y443" s="625"/>
      <c r="Z443" s="410"/>
      <c r="AA443" s="626"/>
      <c r="AB443" s="410"/>
      <c r="AC443" s="410"/>
      <c r="AD443" s="410"/>
      <c r="AE443" s="410"/>
      <c r="AF443" s="612"/>
    </row>
    <row r="444">
      <c r="A444" s="410"/>
      <c r="B444" s="410"/>
      <c r="C444" s="410"/>
      <c r="D444" s="410"/>
      <c r="E444" s="410"/>
      <c r="F444" s="612"/>
      <c r="G444" s="410"/>
      <c r="H444" s="612"/>
      <c r="I444" s="410"/>
      <c r="J444" s="410"/>
      <c r="K444" s="410"/>
      <c r="L444" s="410"/>
      <c r="M444" s="410"/>
      <c r="N444" s="410"/>
      <c r="O444" s="410"/>
      <c r="P444" s="410"/>
      <c r="Q444" s="410"/>
      <c r="R444" s="625"/>
      <c r="S444" s="410"/>
      <c r="T444" s="410"/>
      <c r="U444" s="410"/>
      <c r="V444" s="410"/>
      <c r="W444" s="612"/>
      <c r="X444" s="612"/>
      <c r="Y444" s="625"/>
      <c r="Z444" s="410"/>
      <c r="AA444" s="626"/>
      <c r="AB444" s="410"/>
      <c r="AC444" s="410"/>
      <c r="AD444" s="410"/>
      <c r="AE444" s="410"/>
      <c r="AF444" s="612"/>
    </row>
    <row r="445">
      <c r="A445" s="410"/>
      <c r="B445" s="410"/>
      <c r="C445" s="410"/>
      <c r="D445" s="410"/>
      <c r="E445" s="410"/>
      <c r="F445" s="612"/>
      <c r="G445" s="410"/>
      <c r="H445" s="612"/>
      <c r="I445" s="410"/>
      <c r="J445" s="410"/>
      <c r="K445" s="410"/>
      <c r="L445" s="410"/>
      <c r="M445" s="410"/>
      <c r="N445" s="410"/>
      <c r="O445" s="410"/>
      <c r="P445" s="410"/>
      <c r="Q445" s="410"/>
      <c r="R445" s="625"/>
      <c r="S445" s="410"/>
      <c r="T445" s="410"/>
      <c r="U445" s="410"/>
      <c r="V445" s="410"/>
      <c r="W445" s="612"/>
      <c r="X445" s="612"/>
      <c r="Y445" s="625"/>
      <c r="Z445" s="410"/>
      <c r="AA445" s="626"/>
      <c r="AB445" s="410"/>
      <c r="AC445" s="410"/>
      <c r="AD445" s="410"/>
      <c r="AE445" s="410"/>
      <c r="AF445" s="612"/>
    </row>
    <row r="446">
      <c r="A446" s="410"/>
      <c r="B446" s="410"/>
      <c r="C446" s="410"/>
      <c r="D446" s="410"/>
      <c r="E446" s="410"/>
      <c r="F446" s="612"/>
      <c r="G446" s="410"/>
      <c r="H446" s="612"/>
      <c r="I446" s="410"/>
      <c r="J446" s="410"/>
      <c r="K446" s="410"/>
      <c r="L446" s="410"/>
      <c r="M446" s="410"/>
      <c r="N446" s="410"/>
      <c r="O446" s="410"/>
      <c r="P446" s="410"/>
      <c r="Q446" s="410"/>
      <c r="R446" s="625"/>
      <c r="S446" s="410"/>
      <c r="T446" s="410"/>
      <c r="U446" s="410"/>
      <c r="V446" s="410"/>
      <c r="W446" s="612"/>
      <c r="X446" s="612"/>
      <c r="Y446" s="625"/>
      <c r="Z446" s="410"/>
      <c r="AA446" s="626"/>
      <c r="AB446" s="410"/>
      <c r="AC446" s="410"/>
      <c r="AD446" s="410"/>
      <c r="AE446" s="410"/>
      <c r="AF446" s="612"/>
    </row>
    <row r="447">
      <c r="A447" s="410"/>
      <c r="B447" s="410"/>
      <c r="C447" s="410"/>
      <c r="D447" s="410"/>
      <c r="E447" s="410"/>
      <c r="F447" s="612"/>
      <c r="G447" s="410"/>
      <c r="H447" s="612"/>
      <c r="I447" s="410"/>
      <c r="J447" s="410"/>
      <c r="K447" s="410"/>
      <c r="L447" s="410"/>
      <c r="M447" s="410"/>
      <c r="N447" s="410"/>
      <c r="O447" s="410"/>
      <c r="P447" s="410"/>
      <c r="Q447" s="410"/>
      <c r="R447" s="625"/>
      <c r="S447" s="410"/>
      <c r="T447" s="410"/>
      <c r="U447" s="410"/>
      <c r="V447" s="410"/>
      <c r="W447" s="612"/>
      <c r="X447" s="612"/>
      <c r="Y447" s="625"/>
      <c r="Z447" s="410"/>
      <c r="AA447" s="626"/>
      <c r="AB447" s="410"/>
      <c r="AC447" s="410"/>
      <c r="AD447" s="410"/>
      <c r="AE447" s="410"/>
      <c r="AF447" s="612"/>
    </row>
    <row r="448">
      <c r="A448" s="410"/>
      <c r="B448" s="410"/>
      <c r="C448" s="410"/>
      <c r="D448" s="410"/>
      <c r="E448" s="410"/>
      <c r="F448" s="612"/>
      <c r="G448" s="410"/>
      <c r="H448" s="612"/>
      <c r="I448" s="410"/>
      <c r="J448" s="410"/>
      <c r="K448" s="410"/>
      <c r="L448" s="410"/>
      <c r="M448" s="410"/>
      <c r="N448" s="410"/>
      <c r="O448" s="410"/>
      <c r="P448" s="410"/>
      <c r="Q448" s="410"/>
      <c r="R448" s="625"/>
      <c r="S448" s="410"/>
      <c r="T448" s="410"/>
      <c r="U448" s="410"/>
      <c r="V448" s="410"/>
      <c r="W448" s="612"/>
      <c r="X448" s="612"/>
      <c r="Y448" s="625"/>
      <c r="Z448" s="410"/>
      <c r="AA448" s="626"/>
      <c r="AB448" s="410"/>
      <c r="AC448" s="410"/>
      <c r="AD448" s="410"/>
      <c r="AE448" s="410"/>
      <c r="AF448" s="612"/>
    </row>
    <row r="449">
      <c r="A449" s="410"/>
      <c r="B449" s="410"/>
      <c r="C449" s="410"/>
      <c r="D449" s="410"/>
      <c r="E449" s="410"/>
      <c r="F449" s="612"/>
      <c r="G449" s="410"/>
      <c r="H449" s="612"/>
      <c r="I449" s="410"/>
      <c r="J449" s="410"/>
      <c r="K449" s="410"/>
      <c r="L449" s="410"/>
      <c r="M449" s="410"/>
      <c r="N449" s="410"/>
      <c r="O449" s="410"/>
      <c r="P449" s="410"/>
      <c r="Q449" s="410"/>
      <c r="R449" s="625"/>
      <c r="S449" s="410"/>
      <c r="T449" s="410"/>
      <c r="U449" s="410"/>
      <c r="V449" s="410"/>
      <c r="W449" s="612"/>
      <c r="X449" s="612"/>
      <c r="Y449" s="625"/>
      <c r="Z449" s="410"/>
      <c r="AA449" s="626"/>
      <c r="AB449" s="410"/>
      <c r="AC449" s="410"/>
      <c r="AD449" s="410"/>
      <c r="AE449" s="410"/>
      <c r="AF449" s="612"/>
    </row>
    <row r="450">
      <c r="A450" s="410"/>
      <c r="B450" s="410"/>
      <c r="C450" s="410"/>
      <c r="D450" s="410"/>
      <c r="E450" s="410"/>
      <c r="F450" s="612"/>
      <c r="G450" s="410"/>
      <c r="H450" s="612"/>
      <c r="I450" s="410"/>
      <c r="J450" s="410"/>
      <c r="K450" s="410"/>
      <c r="L450" s="410"/>
      <c r="M450" s="410"/>
      <c r="N450" s="410"/>
      <c r="O450" s="410"/>
      <c r="P450" s="410"/>
      <c r="Q450" s="410"/>
      <c r="R450" s="625"/>
      <c r="S450" s="410"/>
      <c r="T450" s="410"/>
      <c r="U450" s="410"/>
      <c r="V450" s="410"/>
      <c r="W450" s="612"/>
      <c r="X450" s="612"/>
      <c r="Y450" s="625"/>
      <c r="Z450" s="410"/>
      <c r="AA450" s="626"/>
      <c r="AB450" s="410"/>
      <c r="AC450" s="410"/>
      <c r="AD450" s="410"/>
      <c r="AE450" s="410"/>
      <c r="AF450" s="612"/>
    </row>
    <row r="451">
      <c r="A451" s="410"/>
      <c r="B451" s="410"/>
      <c r="C451" s="410"/>
      <c r="D451" s="410"/>
      <c r="E451" s="410"/>
      <c r="F451" s="612"/>
      <c r="G451" s="410"/>
      <c r="H451" s="612"/>
      <c r="I451" s="410"/>
      <c r="J451" s="410"/>
      <c r="K451" s="410"/>
      <c r="L451" s="410"/>
      <c r="M451" s="410"/>
      <c r="N451" s="410"/>
      <c r="O451" s="410"/>
      <c r="P451" s="410"/>
      <c r="Q451" s="410"/>
      <c r="R451" s="625"/>
      <c r="S451" s="410"/>
      <c r="T451" s="410"/>
      <c r="U451" s="410"/>
      <c r="V451" s="410"/>
      <c r="W451" s="612"/>
      <c r="X451" s="612"/>
      <c r="Y451" s="625"/>
      <c r="Z451" s="410"/>
      <c r="AA451" s="626"/>
      <c r="AB451" s="410"/>
      <c r="AC451" s="410"/>
      <c r="AD451" s="410"/>
      <c r="AE451" s="410"/>
      <c r="AF451" s="612"/>
    </row>
    <row r="452">
      <c r="A452" s="410"/>
      <c r="B452" s="410"/>
      <c r="C452" s="410"/>
      <c r="D452" s="410"/>
      <c r="E452" s="410"/>
      <c r="F452" s="612"/>
      <c r="G452" s="410"/>
      <c r="H452" s="612"/>
      <c r="I452" s="410"/>
      <c r="J452" s="410"/>
      <c r="K452" s="410"/>
      <c r="L452" s="410"/>
      <c r="M452" s="410"/>
      <c r="N452" s="410"/>
      <c r="O452" s="410"/>
      <c r="P452" s="410"/>
      <c r="Q452" s="410"/>
      <c r="R452" s="625"/>
      <c r="S452" s="410"/>
      <c r="T452" s="410"/>
      <c r="U452" s="410"/>
      <c r="V452" s="410"/>
      <c r="W452" s="612"/>
      <c r="X452" s="612"/>
      <c r="Y452" s="625"/>
      <c r="Z452" s="410"/>
      <c r="AA452" s="626"/>
      <c r="AB452" s="410"/>
      <c r="AC452" s="410"/>
      <c r="AD452" s="410"/>
      <c r="AE452" s="410"/>
      <c r="AF452" s="612"/>
    </row>
    <row r="453">
      <c r="A453" s="410"/>
      <c r="B453" s="410"/>
      <c r="C453" s="410"/>
      <c r="D453" s="410"/>
      <c r="E453" s="410"/>
      <c r="F453" s="612"/>
      <c r="G453" s="410"/>
      <c r="H453" s="612"/>
      <c r="I453" s="410"/>
      <c r="J453" s="410"/>
      <c r="K453" s="410"/>
      <c r="L453" s="410"/>
      <c r="M453" s="410"/>
      <c r="N453" s="410"/>
      <c r="O453" s="410"/>
      <c r="P453" s="410"/>
      <c r="Q453" s="410"/>
      <c r="R453" s="625"/>
      <c r="S453" s="410"/>
      <c r="T453" s="410"/>
      <c r="U453" s="410"/>
      <c r="V453" s="410"/>
      <c r="W453" s="612"/>
      <c r="X453" s="612"/>
      <c r="Y453" s="625"/>
      <c r="Z453" s="410"/>
      <c r="AA453" s="626"/>
      <c r="AB453" s="410"/>
      <c r="AC453" s="410"/>
      <c r="AD453" s="410"/>
      <c r="AE453" s="410"/>
      <c r="AF453" s="612"/>
    </row>
    <row r="454">
      <c r="A454" s="410"/>
      <c r="B454" s="410"/>
      <c r="C454" s="410"/>
      <c r="D454" s="410"/>
      <c r="E454" s="410"/>
      <c r="F454" s="612"/>
      <c r="G454" s="410"/>
      <c r="H454" s="612"/>
      <c r="I454" s="410"/>
      <c r="J454" s="410"/>
      <c r="K454" s="410"/>
      <c r="L454" s="410"/>
      <c r="M454" s="410"/>
      <c r="N454" s="410"/>
      <c r="O454" s="410"/>
      <c r="P454" s="410"/>
      <c r="Q454" s="410"/>
      <c r="R454" s="625"/>
      <c r="S454" s="410"/>
      <c r="T454" s="410"/>
      <c r="U454" s="410"/>
      <c r="V454" s="410"/>
      <c r="W454" s="612"/>
      <c r="X454" s="612"/>
      <c r="Y454" s="625"/>
      <c r="Z454" s="410"/>
      <c r="AA454" s="626"/>
      <c r="AB454" s="410"/>
      <c r="AC454" s="410"/>
      <c r="AD454" s="410"/>
      <c r="AE454" s="410"/>
      <c r="AF454" s="612"/>
    </row>
    <row r="455">
      <c r="A455" s="410"/>
      <c r="B455" s="410"/>
      <c r="C455" s="410"/>
      <c r="D455" s="410"/>
      <c r="E455" s="410"/>
      <c r="F455" s="612"/>
      <c r="G455" s="410"/>
      <c r="H455" s="612"/>
      <c r="I455" s="410"/>
      <c r="J455" s="410"/>
      <c r="K455" s="410"/>
      <c r="L455" s="410"/>
      <c r="M455" s="410"/>
      <c r="N455" s="410"/>
      <c r="O455" s="410"/>
      <c r="P455" s="410"/>
      <c r="Q455" s="410"/>
      <c r="R455" s="625"/>
      <c r="S455" s="410"/>
      <c r="T455" s="410"/>
      <c r="U455" s="410"/>
      <c r="V455" s="410"/>
      <c r="W455" s="612"/>
      <c r="X455" s="612"/>
      <c r="Y455" s="625"/>
      <c r="Z455" s="410"/>
      <c r="AA455" s="626"/>
      <c r="AB455" s="410"/>
      <c r="AC455" s="410"/>
      <c r="AD455" s="410"/>
      <c r="AE455" s="410"/>
      <c r="AF455" s="612"/>
    </row>
    <row r="456">
      <c r="A456" s="410"/>
      <c r="B456" s="410"/>
      <c r="C456" s="410"/>
      <c r="D456" s="410"/>
      <c r="E456" s="410"/>
      <c r="F456" s="612"/>
      <c r="G456" s="410"/>
      <c r="H456" s="612"/>
      <c r="I456" s="410"/>
      <c r="J456" s="410"/>
      <c r="K456" s="410"/>
      <c r="L456" s="410"/>
      <c r="M456" s="410"/>
      <c r="N456" s="410"/>
      <c r="O456" s="410"/>
      <c r="P456" s="410"/>
      <c r="Q456" s="410"/>
      <c r="R456" s="625"/>
      <c r="S456" s="410"/>
      <c r="T456" s="410"/>
      <c r="U456" s="410"/>
      <c r="V456" s="410"/>
      <c r="W456" s="612"/>
      <c r="X456" s="612"/>
      <c r="Y456" s="625"/>
      <c r="Z456" s="410"/>
      <c r="AA456" s="626"/>
      <c r="AB456" s="410"/>
      <c r="AC456" s="410"/>
      <c r="AD456" s="410"/>
      <c r="AE456" s="410"/>
      <c r="AF456" s="612"/>
    </row>
    <row r="457">
      <c r="A457" s="410"/>
      <c r="B457" s="410"/>
      <c r="C457" s="410"/>
      <c r="D457" s="410"/>
      <c r="E457" s="410"/>
      <c r="F457" s="612"/>
      <c r="G457" s="410"/>
      <c r="H457" s="612"/>
      <c r="I457" s="410"/>
      <c r="J457" s="410"/>
      <c r="K457" s="410"/>
      <c r="L457" s="410"/>
      <c r="M457" s="410"/>
      <c r="N457" s="410"/>
      <c r="O457" s="410"/>
      <c r="P457" s="410"/>
      <c r="Q457" s="410"/>
      <c r="R457" s="625"/>
      <c r="S457" s="410"/>
      <c r="T457" s="410"/>
      <c r="U457" s="410"/>
      <c r="V457" s="410"/>
      <c r="W457" s="612"/>
      <c r="X457" s="612"/>
      <c r="Y457" s="625"/>
      <c r="Z457" s="410"/>
      <c r="AA457" s="626"/>
      <c r="AB457" s="410"/>
      <c r="AC457" s="410"/>
      <c r="AD457" s="410"/>
      <c r="AE457" s="410"/>
      <c r="AF457" s="612"/>
    </row>
    <row r="458">
      <c r="A458" s="410"/>
      <c r="B458" s="410"/>
      <c r="C458" s="410"/>
      <c r="D458" s="410"/>
      <c r="E458" s="410"/>
      <c r="F458" s="612"/>
      <c r="G458" s="410"/>
      <c r="H458" s="612"/>
      <c r="I458" s="410"/>
      <c r="J458" s="410"/>
      <c r="K458" s="410"/>
      <c r="L458" s="410"/>
      <c r="M458" s="410"/>
      <c r="N458" s="410"/>
      <c r="O458" s="410"/>
      <c r="P458" s="410"/>
      <c r="Q458" s="410"/>
      <c r="R458" s="625"/>
      <c r="S458" s="410"/>
      <c r="T458" s="410"/>
      <c r="U458" s="410"/>
      <c r="V458" s="410"/>
      <c r="W458" s="612"/>
      <c r="X458" s="612"/>
      <c r="Y458" s="625"/>
      <c r="Z458" s="410"/>
      <c r="AA458" s="626"/>
      <c r="AB458" s="410"/>
      <c r="AC458" s="410"/>
      <c r="AD458" s="410"/>
      <c r="AE458" s="410"/>
      <c r="AF458" s="612"/>
    </row>
    <row r="459">
      <c r="A459" s="410"/>
      <c r="B459" s="410"/>
      <c r="C459" s="410"/>
      <c r="D459" s="410"/>
      <c r="E459" s="410"/>
      <c r="F459" s="612"/>
      <c r="G459" s="410"/>
      <c r="H459" s="612"/>
      <c r="I459" s="410"/>
      <c r="J459" s="410"/>
      <c r="K459" s="410"/>
      <c r="L459" s="410"/>
      <c r="M459" s="410"/>
      <c r="N459" s="410"/>
      <c r="O459" s="410"/>
      <c r="P459" s="410"/>
      <c r="Q459" s="410"/>
      <c r="R459" s="625"/>
      <c r="S459" s="410"/>
      <c r="T459" s="410"/>
      <c r="U459" s="410"/>
      <c r="V459" s="410"/>
      <c r="W459" s="612"/>
      <c r="X459" s="612"/>
      <c r="Y459" s="625"/>
      <c r="Z459" s="410"/>
      <c r="AA459" s="626"/>
      <c r="AB459" s="410"/>
      <c r="AC459" s="410"/>
      <c r="AD459" s="410"/>
      <c r="AE459" s="410"/>
      <c r="AF459" s="612"/>
    </row>
    <row r="460">
      <c r="A460" s="410"/>
      <c r="B460" s="410"/>
      <c r="C460" s="410"/>
      <c r="D460" s="410"/>
      <c r="E460" s="410"/>
      <c r="F460" s="612"/>
      <c r="G460" s="410"/>
      <c r="H460" s="612"/>
      <c r="I460" s="410"/>
      <c r="J460" s="410"/>
      <c r="K460" s="410"/>
      <c r="L460" s="410"/>
      <c r="M460" s="410"/>
      <c r="N460" s="410"/>
      <c r="O460" s="410"/>
      <c r="P460" s="410"/>
      <c r="Q460" s="410"/>
      <c r="R460" s="625"/>
      <c r="S460" s="410"/>
      <c r="T460" s="410"/>
      <c r="U460" s="410"/>
      <c r="V460" s="410"/>
      <c r="W460" s="612"/>
      <c r="X460" s="612"/>
      <c r="Y460" s="625"/>
      <c r="Z460" s="410"/>
      <c r="AA460" s="626"/>
      <c r="AB460" s="410"/>
      <c r="AC460" s="410"/>
      <c r="AD460" s="410"/>
      <c r="AE460" s="410"/>
      <c r="AF460" s="612"/>
    </row>
    <row r="461">
      <c r="A461" s="410"/>
      <c r="B461" s="410"/>
      <c r="C461" s="410"/>
      <c r="D461" s="410"/>
      <c r="E461" s="410"/>
      <c r="F461" s="612"/>
      <c r="G461" s="410"/>
      <c r="H461" s="612"/>
      <c r="I461" s="410"/>
      <c r="J461" s="410"/>
      <c r="K461" s="410"/>
      <c r="L461" s="410"/>
      <c r="M461" s="410"/>
      <c r="N461" s="410"/>
      <c r="O461" s="410"/>
      <c r="P461" s="410"/>
      <c r="Q461" s="410"/>
      <c r="R461" s="625"/>
      <c r="S461" s="410"/>
      <c r="T461" s="410"/>
      <c r="U461" s="410"/>
      <c r="V461" s="410"/>
      <c r="W461" s="612"/>
      <c r="X461" s="612"/>
      <c r="Y461" s="625"/>
      <c r="Z461" s="410"/>
      <c r="AA461" s="626"/>
      <c r="AB461" s="410"/>
      <c r="AC461" s="410"/>
      <c r="AD461" s="410"/>
      <c r="AE461" s="410"/>
      <c r="AF461" s="612"/>
    </row>
    <row r="462">
      <c r="A462" s="410"/>
      <c r="B462" s="410"/>
      <c r="C462" s="410"/>
      <c r="D462" s="410"/>
      <c r="E462" s="410"/>
      <c r="F462" s="612"/>
      <c r="G462" s="410"/>
      <c r="H462" s="612"/>
      <c r="I462" s="410"/>
      <c r="J462" s="410"/>
      <c r="K462" s="410"/>
      <c r="L462" s="410"/>
      <c r="M462" s="410"/>
      <c r="N462" s="410"/>
      <c r="O462" s="410"/>
      <c r="P462" s="410"/>
      <c r="Q462" s="410"/>
      <c r="R462" s="625"/>
      <c r="S462" s="410"/>
      <c r="T462" s="410"/>
      <c r="U462" s="410"/>
      <c r="V462" s="410"/>
      <c r="W462" s="612"/>
      <c r="X462" s="612"/>
      <c r="Y462" s="625"/>
      <c r="Z462" s="410"/>
      <c r="AA462" s="626"/>
      <c r="AB462" s="410"/>
      <c r="AC462" s="410"/>
      <c r="AD462" s="410"/>
      <c r="AE462" s="410"/>
      <c r="AF462" s="612"/>
    </row>
    <row r="463">
      <c r="A463" s="410"/>
      <c r="B463" s="410"/>
      <c r="C463" s="410"/>
      <c r="D463" s="410"/>
      <c r="E463" s="410"/>
      <c r="F463" s="612"/>
      <c r="G463" s="410"/>
      <c r="H463" s="612"/>
      <c r="I463" s="410"/>
      <c r="J463" s="410"/>
      <c r="K463" s="410"/>
      <c r="L463" s="410"/>
      <c r="M463" s="410"/>
      <c r="N463" s="410"/>
      <c r="O463" s="410"/>
      <c r="P463" s="410"/>
      <c r="Q463" s="410"/>
      <c r="R463" s="625"/>
      <c r="S463" s="410"/>
      <c r="T463" s="410"/>
      <c r="U463" s="410"/>
      <c r="V463" s="410"/>
      <c r="W463" s="612"/>
      <c r="X463" s="612"/>
      <c r="Y463" s="625"/>
      <c r="Z463" s="410"/>
      <c r="AA463" s="626"/>
      <c r="AB463" s="410"/>
      <c r="AC463" s="410"/>
      <c r="AD463" s="410"/>
      <c r="AE463" s="410"/>
      <c r="AF463" s="612"/>
    </row>
    <row r="464">
      <c r="A464" s="410"/>
      <c r="B464" s="410"/>
      <c r="C464" s="410"/>
      <c r="D464" s="410"/>
      <c r="E464" s="410"/>
      <c r="F464" s="612"/>
      <c r="G464" s="410"/>
      <c r="H464" s="612"/>
      <c r="I464" s="410"/>
      <c r="J464" s="410"/>
      <c r="K464" s="410"/>
      <c r="L464" s="410"/>
      <c r="M464" s="410"/>
      <c r="N464" s="410"/>
      <c r="O464" s="410"/>
      <c r="P464" s="410"/>
      <c r="Q464" s="410"/>
      <c r="R464" s="625"/>
      <c r="S464" s="410"/>
      <c r="T464" s="410"/>
      <c r="U464" s="410"/>
      <c r="V464" s="410"/>
      <c r="W464" s="612"/>
      <c r="X464" s="612"/>
      <c r="Y464" s="625"/>
      <c r="Z464" s="410"/>
      <c r="AA464" s="626"/>
      <c r="AB464" s="410"/>
      <c r="AC464" s="410"/>
      <c r="AD464" s="410"/>
      <c r="AE464" s="410"/>
      <c r="AF464" s="612"/>
    </row>
    <row r="465">
      <c r="A465" s="410"/>
      <c r="B465" s="410"/>
      <c r="C465" s="410"/>
      <c r="D465" s="410"/>
      <c r="E465" s="410"/>
      <c r="F465" s="612"/>
      <c r="G465" s="410"/>
      <c r="H465" s="612"/>
      <c r="I465" s="410"/>
      <c r="J465" s="410"/>
      <c r="K465" s="410"/>
      <c r="L465" s="410"/>
      <c r="M465" s="410"/>
      <c r="N465" s="410"/>
      <c r="O465" s="410"/>
      <c r="P465" s="410"/>
      <c r="Q465" s="410"/>
      <c r="R465" s="625"/>
      <c r="S465" s="410"/>
      <c r="T465" s="410"/>
      <c r="U465" s="410"/>
      <c r="V465" s="410"/>
      <c r="W465" s="612"/>
      <c r="X465" s="612"/>
      <c r="Y465" s="625"/>
      <c r="Z465" s="410"/>
      <c r="AA465" s="626"/>
      <c r="AB465" s="410"/>
      <c r="AC465" s="410"/>
      <c r="AD465" s="410"/>
      <c r="AE465" s="410"/>
      <c r="AF465" s="612"/>
    </row>
    <row r="466">
      <c r="A466" s="410"/>
      <c r="B466" s="410"/>
      <c r="C466" s="410"/>
      <c r="D466" s="410"/>
      <c r="E466" s="410"/>
      <c r="F466" s="612"/>
      <c r="G466" s="410"/>
      <c r="H466" s="612"/>
      <c r="I466" s="410"/>
      <c r="J466" s="410"/>
      <c r="K466" s="410"/>
      <c r="L466" s="410"/>
      <c r="M466" s="410"/>
      <c r="N466" s="410"/>
      <c r="O466" s="410"/>
      <c r="P466" s="410"/>
      <c r="Q466" s="410"/>
      <c r="R466" s="625"/>
      <c r="S466" s="410"/>
      <c r="T466" s="410"/>
      <c r="U466" s="410"/>
      <c r="V466" s="410"/>
      <c r="W466" s="612"/>
      <c r="X466" s="612"/>
      <c r="Y466" s="625"/>
      <c r="Z466" s="410"/>
      <c r="AA466" s="626"/>
      <c r="AB466" s="410"/>
      <c r="AC466" s="410"/>
      <c r="AD466" s="410"/>
      <c r="AE466" s="410"/>
      <c r="AF466" s="612"/>
    </row>
    <row r="467">
      <c r="A467" s="410"/>
      <c r="B467" s="410"/>
      <c r="C467" s="410"/>
      <c r="D467" s="410"/>
      <c r="E467" s="410"/>
      <c r="F467" s="612"/>
      <c r="G467" s="410"/>
      <c r="H467" s="612"/>
      <c r="I467" s="410"/>
      <c r="J467" s="410"/>
      <c r="K467" s="410"/>
      <c r="L467" s="410"/>
      <c r="M467" s="410"/>
      <c r="N467" s="410"/>
      <c r="O467" s="410"/>
      <c r="P467" s="410"/>
      <c r="Q467" s="410"/>
      <c r="R467" s="625"/>
      <c r="S467" s="410"/>
      <c r="T467" s="410"/>
      <c r="U467" s="410"/>
      <c r="V467" s="410"/>
      <c r="W467" s="612"/>
      <c r="X467" s="612"/>
      <c r="Y467" s="625"/>
      <c r="Z467" s="410"/>
      <c r="AA467" s="626"/>
      <c r="AB467" s="410"/>
      <c r="AC467" s="410"/>
      <c r="AD467" s="410"/>
      <c r="AE467" s="410"/>
      <c r="AF467" s="612"/>
    </row>
    <row r="468">
      <c r="A468" s="410"/>
      <c r="B468" s="410"/>
      <c r="C468" s="410"/>
      <c r="D468" s="410"/>
      <c r="E468" s="410"/>
      <c r="F468" s="612"/>
      <c r="G468" s="410"/>
      <c r="H468" s="612"/>
      <c r="I468" s="410"/>
      <c r="J468" s="410"/>
      <c r="K468" s="410"/>
      <c r="L468" s="410"/>
      <c r="M468" s="410"/>
      <c r="N468" s="410"/>
      <c r="O468" s="410"/>
      <c r="P468" s="410"/>
      <c r="Q468" s="410"/>
      <c r="R468" s="625"/>
      <c r="S468" s="410"/>
      <c r="T468" s="410"/>
      <c r="U468" s="410"/>
      <c r="V468" s="410"/>
      <c r="W468" s="612"/>
      <c r="X468" s="612"/>
      <c r="Y468" s="625"/>
      <c r="Z468" s="410"/>
      <c r="AA468" s="626"/>
      <c r="AB468" s="410"/>
      <c r="AC468" s="410"/>
      <c r="AD468" s="410"/>
      <c r="AE468" s="410"/>
      <c r="AF468" s="612"/>
    </row>
    <row r="469">
      <c r="A469" s="410"/>
      <c r="B469" s="410"/>
      <c r="C469" s="410"/>
      <c r="D469" s="410"/>
      <c r="E469" s="410"/>
      <c r="F469" s="612"/>
      <c r="G469" s="410"/>
      <c r="H469" s="612"/>
      <c r="I469" s="410"/>
      <c r="J469" s="410"/>
      <c r="K469" s="410"/>
      <c r="L469" s="410"/>
      <c r="M469" s="410"/>
      <c r="N469" s="410"/>
      <c r="O469" s="410"/>
      <c r="P469" s="410"/>
      <c r="Q469" s="410"/>
      <c r="R469" s="625"/>
      <c r="S469" s="410"/>
      <c r="T469" s="410"/>
      <c r="U469" s="410"/>
      <c r="V469" s="410"/>
      <c r="W469" s="612"/>
      <c r="X469" s="612"/>
      <c r="Y469" s="625"/>
      <c r="Z469" s="410"/>
      <c r="AA469" s="626"/>
      <c r="AB469" s="410"/>
      <c r="AC469" s="410"/>
      <c r="AD469" s="410"/>
      <c r="AE469" s="410"/>
      <c r="AF469" s="612"/>
    </row>
    <row r="470">
      <c r="A470" s="410"/>
      <c r="B470" s="410"/>
      <c r="C470" s="410"/>
      <c r="D470" s="410"/>
      <c r="E470" s="410"/>
      <c r="F470" s="612"/>
      <c r="G470" s="410"/>
      <c r="H470" s="612"/>
      <c r="I470" s="410"/>
      <c r="J470" s="410"/>
      <c r="K470" s="410"/>
      <c r="L470" s="410"/>
      <c r="M470" s="410"/>
      <c r="N470" s="410"/>
      <c r="O470" s="410"/>
      <c r="P470" s="410"/>
      <c r="Q470" s="410"/>
      <c r="R470" s="625"/>
      <c r="S470" s="410"/>
      <c r="T470" s="410"/>
      <c r="U470" s="410"/>
      <c r="V470" s="410"/>
      <c r="W470" s="612"/>
      <c r="X470" s="612"/>
      <c r="Y470" s="625"/>
      <c r="Z470" s="410"/>
      <c r="AA470" s="626"/>
      <c r="AB470" s="410"/>
      <c r="AC470" s="410"/>
      <c r="AD470" s="410"/>
      <c r="AE470" s="410"/>
      <c r="AF470" s="612"/>
    </row>
    <row r="471">
      <c r="A471" s="410"/>
      <c r="B471" s="410"/>
      <c r="C471" s="410"/>
      <c r="D471" s="410"/>
      <c r="E471" s="410"/>
      <c r="F471" s="612"/>
      <c r="G471" s="410"/>
      <c r="H471" s="612"/>
      <c r="I471" s="410"/>
      <c r="J471" s="410"/>
      <c r="K471" s="410"/>
      <c r="L471" s="410"/>
      <c r="M471" s="410"/>
      <c r="N471" s="410"/>
      <c r="O471" s="410"/>
      <c r="P471" s="410"/>
      <c r="Q471" s="410"/>
      <c r="R471" s="625"/>
      <c r="S471" s="410"/>
      <c r="T471" s="410"/>
      <c r="U471" s="410"/>
      <c r="V471" s="410"/>
      <c r="W471" s="612"/>
      <c r="X471" s="612"/>
      <c r="Y471" s="625"/>
      <c r="Z471" s="410"/>
      <c r="AA471" s="626"/>
      <c r="AB471" s="410"/>
      <c r="AC471" s="410"/>
      <c r="AD471" s="410"/>
      <c r="AE471" s="410"/>
      <c r="AF471" s="612"/>
    </row>
    <row r="472">
      <c r="A472" s="410"/>
      <c r="B472" s="410"/>
      <c r="C472" s="410"/>
      <c r="D472" s="410"/>
      <c r="E472" s="410"/>
      <c r="F472" s="612"/>
      <c r="G472" s="410"/>
      <c r="H472" s="612"/>
      <c r="I472" s="410"/>
      <c r="J472" s="410"/>
      <c r="K472" s="410"/>
      <c r="L472" s="410"/>
      <c r="M472" s="410"/>
      <c r="N472" s="410"/>
      <c r="O472" s="410"/>
      <c r="P472" s="410"/>
      <c r="Q472" s="410"/>
      <c r="R472" s="625"/>
      <c r="S472" s="410"/>
      <c r="T472" s="410"/>
      <c r="U472" s="410"/>
      <c r="V472" s="410"/>
      <c r="W472" s="612"/>
      <c r="X472" s="612"/>
      <c r="Y472" s="625"/>
      <c r="Z472" s="410"/>
      <c r="AA472" s="626"/>
      <c r="AB472" s="410"/>
      <c r="AC472" s="410"/>
      <c r="AD472" s="410"/>
      <c r="AE472" s="410"/>
      <c r="AF472" s="612"/>
    </row>
    <row r="473">
      <c r="A473" s="410"/>
      <c r="B473" s="410"/>
      <c r="C473" s="410"/>
      <c r="D473" s="410"/>
      <c r="E473" s="410"/>
      <c r="F473" s="612"/>
      <c r="G473" s="410"/>
      <c r="H473" s="612"/>
      <c r="I473" s="410"/>
      <c r="J473" s="410"/>
      <c r="K473" s="410"/>
      <c r="L473" s="410"/>
      <c r="M473" s="410"/>
      <c r="N473" s="410"/>
      <c r="O473" s="410"/>
      <c r="P473" s="410"/>
      <c r="Q473" s="410"/>
      <c r="R473" s="625"/>
      <c r="S473" s="410"/>
      <c r="T473" s="410"/>
      <c r="U473" s="410"/>
      <c r="V473" s="410"/>
      <c r="W473" s="612"/>
      <c r="X473" s="612"/>
      <c r="Y473" s="625"/>
      <c r="Z473" s="410"/>
      <c r="AA473" s="626"/>
      <c r="AB473" s="410"/>
      <c r="AC473" s="410"/>
      <c r="AD473" s="410"/>
      <c r="AE473" s="410"/>
      <c r="AF473" s="612"/>
    </row>
    <row r="474">
      <c r="A474" s="410"/>
      <c r="B474" s="410"/>
      <c r="C474" s="410"/>
      <c r="D474" s="410"/>
      <c r="E474" s="410"/>
      <c r="F474" s="612"/>
      <c r="G474" s="410"/>
      <c r="H474" s="612"/>
      <c r="I474" s="410"/>
      <c r="J474" s="410"/>
      <c r="K474" s="410"/>
      <c r="L474" s="410"/>
      <c r="M474" s="410"/>
      <c r="N474" s="410"/>
      <c r="O474" s="410"/>
      <c r="P474" s="410"/>
      <c r="Q474" s="410"/>
      <c r="R474" s="625"/>
      <c r="S474" s="410"/>
      <c r="T474" s="410"/>
      <c r="U474" s="410"/>
      <c r="V474" s="410"/>
      <c r="W474" s="612"/>
      <c r="X474" s="612"/>
      <c r="Y474" s="625"/>
      <c r="Z474" s="410"/>
      <c r="AA474" s="626"/>
      <c r="AB474" s="410"/>
      <c r="AC474" s="410"/>
      <c r="AD474" s="410"/>
      <c r="AE474" s="410"/>
      <c r="AF474" s="612"/>
    </row>
    <row r="475">
      <c r="A475" s="410"/>
      <c r="B475" s="410"/>
      <c r="C475" s="410"/>
      <c r="D475" s="410"/>
      <c r="E475" s="410"/>
      <c r="F475" s="612"/>
      <c r="G475" s="410"/>
      <c r="H475" s="612"/>
      <c r="I475" s="410"/>
      <c r="J475" s="410"/>
      <c r="K475" s="410"/>
      <c r="L475" s="410"/>
      <c r="M475" s="410"/>
      <c r="N475" s="410"/>
      <c r="O475" s="410"/>
      <c r="P475" s="410"/>
      <c r="Q475" s="410"/>
      <c r="R475" s="625"/>
      <c r="S475" s="410"/>
      <c r="T475" s="410"/>
      <c r="U475" s="410"/>
      <c r="V475" s="410"/>
      <c r="W475" s="612"/>
      <c r="X475" s="612"/>
      <c r="Y475" s="625"/>
      <c r="Z475" s="410"/>
      <c r="AA475" s="626"/>
      <c r="AB475" s="410"/>
      <c r="AC475" s="410"/>
      <c r="AD475" s="410"/>
      <c r="AE475" s="410"/>
      <c r="AF475" s="612"/>
    </row>
    <row r="476">
      <c r="A476" s="410"/>
      <c r="B476" s="410"/>
      <c r="C476" s="410"/>
      <c r="D476" s="410"/>
      <c r="E476" s="410"/>
      <c r="F476" s="612"/>
      <c r="G476" s="410"/>
      <c r="H476" s="612"/>
      <c r="I476" s="410"/>
      <c r="J476" s="410"/>
      <c r="K476" s="410"/>
      <c r="L476" s="410"/>
      <c r="M476" s="410"/>
      <c r="N476" s="410"/>
      <c r="O476" s="410"/>
      <c r="P476" s="410"/>
      <c r="Q476" s="410"/>
      <c r="R476" s="625"/>
      <c r="S476" s="410"/>
      <c r="T476" s="410"/>
      <c r="U476" s="410"/>
      <c r="V476" s="410"/>
      <c r="W476" s="612"/>
      <c r="X476" s="612"/>
      <c r="Y476" s="625"/>
      <c r="Z476" s="410"/>
      <c r="AA476" s="626"/>
      <c r="AB476" s="410"/>
      <c r="AC476" s="410"/>
      <c r="AD476" s="410"/>
      <c r="AE476" s="410"/>
      <c r="AF476" s="612"/>
    </row>
    <row r="477">
      <c r="A477" s="410"/>
      <c r="B477" s="410"/>
      <c r="C477" s="410"/>
      <c r="D477" s="410"/>
      <c r="E477" s="410"/>
      <c r="F477" s="612"/>
      <c r="G477" s="410"/>
      <c r="H477" s="612"/>
      <c r="I477" s="410"/>
      <c r="J477" s="410"/>
      <c r="K477" s="410"/>
      <c r="L477" s="410"/>
      <c r="M477" s="410"/>
      <c r="N477" s="410"/>
      <c r="O477" s="410"/>
      <c r="P477" s="410"/>
      <c r="Q477" s="410"/>
      <c r="R477" s="625"/>
      <c r="S477" s="410"/>
      <c r="T477" s="410"/>
      <c r="U477" s="410"/>
      <c r="V477" s="410"/>
      <c r="W477" s="612"/>
      <c r="X477" s="612"/>
      <c r="Y477" s="625"/>
      <c r="Z477" s="410"/>
      <c r="AA477" s="626"/>
      <c r="AB477" s="410"/>
      <c r="AC477" s="410"/>
      <c r="AD477" s="410"/>
      <c r="AE477" s="410"/>
      <c r="AF477" s="612"/>
    </row>
    <row r="478">
      <c r="A478" s="410"/>
      <c r="B478" s="410"/>
      <c r="C478" s="410"/>
      <c r="D478" s="410"/>
      <c r="E478" s="410"/>
      <c r="F478" s="612"/>
      <c r="G478" s="410"/>
      <c r="H478" s="612"/>
      <c r="I478" s="410"/>
      <c r="J478" s="410"/>
      <c r="K478" s="410"/>
      <c r="L478" s="410"/>
      <c r="M478" s="410"/>
      <c r="N478" s="410"/>
      <c r="O478" s="410"/>
      <c r="P478" s="410"/>
      <c r="Q478" s="410"/>
      <c r="R478" s="625"/>
      <c r="S478" s="410"/>
      <c r="T478" s="410"/>
      <c r="U478" s="410"/>
      <c r="V478" s="410"/>
      <c r="W478" s="612"/>
      <c r="X478" s="612"/>
      <c r="Y478" s="625"/>
      <c r="Z478" s="410"/>
      <c r="AA478" s="626"/>
      <c r="AB478" s="410"/>
      <c r="AC478" s="410"/>
      <c r="AD478" s="410"/>
      <c r="AE478" s="410"/>
      <c r="AF478" s="612"/>
    </row>
    <row r="479">
      <c r="A479" s="410"/>
      <c r="B479" s="410"/>
      <c r="C479" s="410"/>
      <c r="D479" s="410"/>
      <c r="E479" s="410"/>
      <c r="F479" s="612"/>
      <c r="G479" s="410"/>
      <c r="H479" s="612"/>
      <c r="I479" s="410"/>
      <c r="J479" s="410"/>
      <c r="K479" s="410"/>
      <c r="L479" s="410"/>
      <c r="M479" s="410"/>
      <c r="N479" s="410"/>
      <c r="O479" s="410"/>
      <c r="P479" s="410"/>
      <c r="Q479" s="410"/>
      <c r="R479" s="625"/>
      <c r="S479" s="410"/>
      <c r="T479" s="410"/>
      <c r="U479" s="410"/>
      <c r="V479" s="410"/>
      <c r="W479" s="612"/>
      <c r="X479" s="612"/>
      <c r="Y479" s="625"/>
      <c r="Z479" s="410"/>
      <c r="AA479" s="626"/>
      <c r="AB479" s="410"/>
      <c r="AC479" s="410"/>
      <c r="AD479" s="410"/>
      <c r="AE479" s="410"/>
      <c r="AF479" s="612"/>
    </row>
    <row r="480">
      <c r="A480" s="410"/>
      <c r="B480" s="410"/>
      <c r="C480" s="410"/>
      <c r="D480" s="410"/>
      <c r="E480" s="410"/>
      <c r="F480" s="612"/>
      <c r="G480" s="410"/>
      <c r="H480" s="612"/>
      <c r="I480" s="410"/>
      <c r="J480" s="410"/>
      <c r="K480" s="410"/>
      <c r="L480" s="410"/>
      <c r="M480" s="410"/>
      <c r="N480" s="410"/>
      <c r="O480" s="410"/>
      <c r="P480" s="410"/>
      <c r="Q480" s="410"/>
      <c r="R480" s="625"/>
      <c r="S480" s="410"/>
      <c r="T480" s="410"/>
      <c r="U480" s="410"/>
      <c r="V480" s="410"/>
      <c r="W480" s="612"/>
      <c r="X480" s="612"/>
      <c r="Y480" s="625"/>
      <c r="Z480" s="410"/>
      <c r="AA480" s="626"/>
      <c r="AB480" s="410"/>
      <c r="AC480" s="410"/>
      <c r="AD480" s="410"/>
      <c r="AE480" s="410"/>
      <c r="AF480" s="612"/>
    </row>
    <row r="481">
      <c r="A481" s="410"/>
      <c r="B481" s="410"/>
      <c r="C481" s="410"/>
      <c r="D481" s="410"/>
      <c r="E481" s="410"/>
      <c r="F481" s="612"/>
      <c r="G481" s="410"/>
      <c r="H481" s="612"/>
      <c r="I481" s="410"/>
      <c r="J481" s="410"/>
      <c r="K481" s="410"/>
      <c r="L481" s="410"/>
      <c r="M481" s="410"/>
      <c r="N481" s="410"/>
      <c r="O481" s="410"/>
      <c r="P481" s="410"/>
      <c r="Q481" s="410"/>
      <c r="R481" s="625"/>
      <c r="S481" s="410"/>
      <c r="T481" s="410"/>
      <c r="U481" s="410"/>
      <c r="V481" s="410"/>
      <c r="W481" s="612"/>
      <c r="X481" s="612"/>
      <c r="Y481" s="625"/>
      <c r="Z481" s="410"/>
      <c r="AA481" s="626"/>
      <c r="AB481" s="410"/>
      <c r="AC481" s="410"/>
      <c r="AD481" s="410"/>
      <c r="AE481" s="410"/>
      <c r="AF481" s="612"/>
    </row>
    <row r="482">
      <c r="A482" s="410"/>
      <c r="B482" s="410"/>
      <c r="C482" s="410"/>
      <c r="D482" s="410"/>
      <c r="E482" s="410"/>
      <c r="F482" s="612"/>
      <c r="G482" s="410"/>
      <c r="H482" s="612"/>
      <c r="I482" s="410"/>
      <c r="J482" s="410"/>
      <c r="K482" s="410"/>
      <c r="L482" s="410"/>
      <c r="M482" s="410"/>
      <c r="N482" s="410"/>
      <c r="O482" s="410"/>
      <c r="P482" s="410"/>
      <c r="Q482" s="410"/>
      <c r="R482" s="625"/>
      <c r="S482" s="410"/>
      <c r="T482" s="410"/>
      <c r="U482" s="410"/>
      <c r="V482" s="410"/>
      <c r="W482" s="612"/>
      <c r="X482" s="612"/>
      <c r="Y482" s="625"/>
      <c r="Z482" s="410"/>
      <c r="AA482" s="626"/>
      <c r="AB482" s="410"/>
      <c r="AC482" s="410"/>
      <c r="AD482" s="410"/>
      <c r="AE482" s="410"/>
      <c r="AF482" s="612"/>
    </row>
    <row r="483">
      <c r="A483" s="410"/>
      <c r="B483" s="410"/>
      <c r="C483" s="410"/>
      <c r="D483" s="410"/>
      <c r="E483" s="410"/>
      <c r="F483" s="612"/>
      <c r="G483" s="410"/>
      <c r="H483" s="612"/>
      <c r="I483" s="410"/>
      <c r="J483" s="410"/>
      <c r="K483" s="410"/>
      <c r="L483" s="410"/>
      <c r="M483" s="410"/>
      <c r="N483" s="410"/>
      <c r="O483" s="410"/>
      <c r="P483" s="410"/>
      <c r="Q483" s="410"/>
      <c r="R483" s="625"/>
      <c r="S483" s="410"/>
      <c r="T483" s="410"/>
      <c r="U483" s="410"/>
      <c r="V483" s="410"/>
      <c r="W483" s="612"/>
      <c r="X483" s="612"/>
      <c r="Y483" s="625"/>
      <c r="Z483" s="410"/>
      <c r="AA483" s="626"/>
      <c r="AB483" s="410"/>
      <c r="AC483" s="410"/>
      <c r="AD483" s="410"/>
      <c r="AE483" s="410"/>
      <c r="AF483" s="612"/>
    </row>
    <row r="484">
      <c r="A484" s="410"/>
      <c r="B484" s="410"/>
      <c r="C484" s="410"/>
      <c r="D484" s="410"/>
      <c r="E484" s="410"/>
      <c r="F484" s="612"/>
      <c r="G484" s="410"/>
      <c r="H484" s="612"/>
      <c r="I484" s="410"/>
      <c r="J484" s="410"/>
      <c r="K484" s="410"/>
      <c r="L484" s="410"/>
      <c r="M484" s="410"/>
      <c r="N484" s="410"/>
      <c r="O484" s="410"/>
      <c r="P484" s="410"/>
      <c r="Q484" s="410"/>
      <c r="R484" s="625"/>
      <c r="S484" s="410"/>
      <c r="T484" s="410"/>
      <c r="U484" s="410"/>
      <c r="V484" s="410"/>
      <c r="W484" s="612"/>
      <c r="X484" s="612"/>
      <c r="Y484" s="625"/>
      <c r="Z484" s="410"/>
      <c r="AA484" s="626"/>
      <c r="AB484" s="410"/>
      <c r="AC484" s="410"/>
      <c r="AD484" s="410"/>
      <c r="AE484" s="410"/>
      <c r="AF484" s="612"/>
    </row>
    <row r="485">
      <c r="A485" s="410"/>
      <c r="B485" s="410"/>
      <c r="C485" s="410"/>
      <c r="D485" s="410"/>
      <c r="E485" s="410"/>
      <c r="F485" s="612"/>
      <c r="G485" s="410"/>
      <c r="H485" s="612"/>
      <c r="I485" s="410"/>
      <c r="J485" s="410"/>
      <c r="K485" s="410"/>
      <c r="L485" s="410"/>
      <c r="M485" s="410"/>
      <c r="N485" s="410"/>
      <c r="O485" s="410"/>
      <c r="P485" s="410"/>
      <c r="Q485" s="410"/>
      <c r="R485" s="625"/>
      <c r="S485" s="410"/>
      <c r="T485" s="410"/>
      <c r="U485" s="410"/>
      <c r="V485" s="410"/>
      <c r="W485" s="612"/>
      <c r="X485" s="612"/>
      <c r="Y485" s="625"/>
      <c r="Z485" s="410"/>
      <c r="AA485" s="626"/>
      <c r="AB485" s="410"/>
      <c r="AC485" s="410"/>
      <c r="AD485" s="410"/>
      <c r="AE485" s="410"/>
      <c r="AF485" s="612"/>
    </row>
    <row r="486">
      <c r="A486" s="410"/>
      <c r="B486" s="410"/>
      <c r="C486" s="410"/>
      <c r="D486" s="410"/>
      <c r="E486" s="410"/>
      <c r="F486" s="612"/>
      <c r="G486" s="410"/>
      <c r="H486" s="612"/>
      <c r="I486" s="410"/>
      <c r="J486" s="410"/>
      <c r="K486" s="410"/>
      <c r="L486" s="410"/>
      <c r="M486" s="410"/>
      <c r="N486" s="410"/>
      <c r="O486" s="410"/>
      <c r="P486" s="410"/>
      <c r="Q486" s="410"/>
      <c r="R486" s="625"/>
      <c r="S486" s="410"/>
      <c r="T486" s="410"/>
      <c r="U486" s="410"/>
      <c r="V486" s="410"/>
      <c r="W486" s="612"/>
      <c r="X486" s="612"/>
      <c r="Y486" s="625"/>
      <c r="Z486" s="410"/>
      <c r="AA486" s="626"/>
      <c r="AB486" s="410"/>
      <c r="AC486" s="410"/>
      <c r="AD486" s="410"/>
      <c r="AE486" s="410"/>
      <c r="AF486" s="612"/>
    </row>
    <row r="487">
      <c r="A487" s="410"/>
      <c r="B487" s="410"/>
      <c r="C487" s="410"/>
      <c r="D487" s="410"/>
      <c r="E487" s="410"/>
      <c r="F487" s="612"/>
      <c r="G487" s="410"/>
      <c r="H487" s="612"/>
      <c r="I487" s="410"/>
      <c r="J487" s="410"/>
      <c r="K487" s="410"/>
      <c r="L487" s="410"/>
      <c r="M487" s="410"/>
      <c r="N487" s="410"/>
      <c r="O487" s="410"/>
      <c r="P487" s="410"/>
      <c r="Q487" s="410"/>
      <c r="R487" s="625"/>
      <c r="S487" s="410"/>
      <c r="T487" s="410"/>
      <c r="U487" s="410"/>
      <c r="V487" s="410"/>
      <c r="W487" s="612"/>
      <c r="X487" s="612"/>
      <c r="Y487" s="625"/>
      <c r="Z487" s="410"/>
      <c r="AA487" s="626"/>
      <c r="AB487" s="410"/>
      <c r="AC487" s="410"/>
      <c r="AD487" s="410"/>
      <c r="AE487" s="410"/>
      <c r="AF487" s="612"/>
    </row>
    <row r="488">
      <c r="A488" s="410"/>
      <c r="B488" s="410"/>
      <c r="C488" s="410"/>
      <c r="D488" s="410"/>
      <c r="E488" s="410"/>
      <c r="F488" s="612"/>
      <c r="G488" s="410"/>
      <c r="H488" s="612"/>
      <c r="I488" s="410"/>
      <c r="J488" s="410"/>
      <c r="K488" s="410"/>
      <c r="L488" s="410"/>
      <c r="M488" s="410"/>
      <c r="N488" s="410"/>
      <c r="O488" s="410"/>
      <c r="P488" s="410"/>
      <c r="Q488" s="410"/>
      <c r="R488" s="625"/>
      <c r="S488" s="410"/>
      <c r="T488" s="410"/>
      <c r="U488" s="410"/>
      <c r="V488" s="410"/>
      <c r="W488" s="612"/>
      <c r="X488" s="612"/>
      <c r="Y488" s="625"/>
      <c r="Z488" s="410"/>
      <c r="AA488" s="626"/>
      <c r="AB488" s="410"/>
      <c r="AC488" s="410"/>
      <c r="AD488" s="410"/>
      <c r="AE488" s="410"/>
      <c r="AF488" s="612"/>
    </row>
    <row r="489">
      <c r="A489" s="410"/>
      <c r="B489" s="410"/>
      <c r="C489" s="410"/>
      <c r="D489" s="410"/>
      <c r="E489" s="410"/>
      <c r="F489" s="612"/>
      <c r="G489" s="410"/>
      <c r="H489" s="612"/>
      <c r="I489" s="410"/>
      <c r="J489" s="410"/>
      <c r="K489" s="410"/>
      <c r="L489" s="410"/>
      <c r="M489" s="410"/>
      <c r="N489" s="410"/>
      <c r="O489" s="410"/>
      <c r="P489" s="410"/>
      <c r="Q489" s="410"/>
      <c r="R489" s="625"/>
      <c r="S489" s="410"/>
      <c r="T489" s="410"/>
      <c r="U489" s="410"/>
      <c r="V489" s="410"/>
      <c r="W489" s="612"/>
      <c r="X489" s="612"/>
      <c r="Y489" s="625"/>
      <c r="Z489" s="410"/>
      <c r="AA489" s="626"/>
      <c r="AB489" s="410"/>
      <c r="AC489" s="410"/>
      <c r="AD489" s="410"/>
      <c r="AE489" s="410"/>
      <c r="AF489" s="612"/>
    </row>
    <row r="490">
      <c r="A490" s="410"/>
      <c r="B490" s="410"/>
      <c r="C490" s="410"/>
      <c r="D490" s="410"/>
      <c r="E490" s="410"/>
      <c r="F490" s="612"/>
      <c r="G490" s="410"/>
      <c r="H490" s="612"/>
      <c r="I490" s="410"/>
      <c r="J490" s="410"/>
      <c r="K490" s="410"/>
      <c r="L490" s="410"/>
      <c r="M490" s="410"/>
      <c r="N490" s="410"/>
      <c r="O490" s="410"/>
      <c r="P490" s="410"/>
      <c r="Q490" s="410"/>
      <c r="R490" s="625"/>
      <c r="S490" s="410"/>
      <c r="T490" s="410"/>
      <c r="U490" s="410"/>
      <c r="V490" s="410"/>
      <c r="W490" s="612"/>
      <c r="X490" s="612"/>
      <c r="Y490" s="625"/>
      <c r="Z490" s="410"/>
      <c r="AA490" s="626"/>
      <c r="AB490" s="410"/>
      <c r="AC490" s="410"/>
      <c r="AD490" s="410"/>
      <c r="AE490" s="410"/>
      <c r="AF490" s="612"/>
    </row>
    <row r="491">
      <c r="A491" s="410"/>
      <c r="B491" s="410"/>
      <c r="C491" s="410"/>
      <c r="D491" s="410"/>
      <c r="E491" s="410"/>
      <c r="F491" s="612"/>
      <c r="G491" s="410"/>
      <c r="H491" s="612"/>
      <c r="I491" s="410"/>
      <c r="J491" s="410"/>
      <c r="K491" s="410"/>
      <c r="L491" s="410"/>
      <c r="M491" s="410"/>
      <c r="N491" s="410"/>
      <c r="O491" s="410"/>
      <c r="P491" s="410"/>
      <c r="Q491" s="410"/>
      <c r="R491" s="625"/>
      <c r="S491" s="410"/>
      <c r="T491" s="410"/>
      <c r="U491" s="410"/>
      <c r="V491" s="410"/>
      <c r="W491" s="612"/>
      <c r="X491" s="612"/>
      <c r="Y491" s="625"/>
      <c r="Z491" s="410"/>
      <c r="AA491" s="626"/>
      <c r="AB491" s="410"/>
      <c r="AC491" s="410"/>
      <c r="AD491" s="410"/>
      <c r="AE491" s="410"/>
      <c r="AF491" s="612"/>
    </row>
    <row r="492">
      <c r="A492" s="410"/>
      <c r="B492" s="410"/>
      <c r="C492" s="410"/>
      <c r="D492" s="410"/>
      <c r="E492" s="410"/>
      <c r="F492" s="612"/>
      <c r="G492" s="410"/>
      <c r="H492" s="612"/>
      <c r="I492" s="410"/>
      <c r="J492" s="410"/>
      <c r="K492" s="410"/>
      <c r="L492" s="410"/>
      <c r="M492" s="410"/>
      <c r="N492" s="410"/>
      <c r="O492" s="410"/>
      <c r="P492" s="410"/>
      <c r="Q492" s="410"/>
      <c r="R492" s="625"/>
      <c r="S492" s="410"/>
      <c r="T492" s="410"/>
      <c r="U492" s="410"/>
      <c r="V492" s="410"/>
      <c r="W492" s="612"/>
      <c r="X492" s="612"/>
      <c r="Y492" s="625"/>
      <c r="Z492" s="410"/>
      <c r="AA492" s="626"/>
      <c r="AB492" s="410"/>
      <c r="AC492" s="410"/>
      <c r="AD492" s="410"/>
      <c r="AE492" s="410"/>
      <c r="AF492" s="612"/>
    </row>
    <row r="493">
      <c r="A493" s="410"/>
      <c r="B493" s="410"/>
      <c r="C493" s="410"/>
      <c r="D493" s="410"/>
      <c r="E493" s="410"/>
      <c r="F493" s="612"/>
      <c r="G493" s="410"/>
      <c r="H493" s="612"/>
      <c r="I493" s="410"/>
      <c r="J493" s="410"/>
      <c r="K493" s="410"/>
      <c r="L493" s="410"/>
      <c r="M493" s="410"/>
      <c r="N493" s="410"/>
      <c r="O493" s="410"/>
      <c r="P493" s="410"/>
      <c r="Q493" s="410"/>
      <c r="R493" s="625"/>
      <c r="S493" s="410"/>
      <c r="T493" s="410"/>
      <c r="U493" s="410"/>
      <c r="V493" s="410"/>
      <c r="W493" s="612"/>
      <c r="X493" s="612"/>
      <c r="Y493" s="625"/>
      <c r="Z493" s="410"/>
      <c r="AA493" s="626"/>
      <c r="AB493" s="410"/>
      <c r="AC493" s="410"/>
      <c r="AD493" s="410"/>
      <c r="AE493" s="410"/>
      <c r="AF493" s="612"/>
    </row>
    <row r="494">
      <c r="A494" s="410"/>
      <c r="B494" s="410"/>
      <c r="C494" s="410"/>
      <c r="D494" s="410"/>
      <c r="E494" s="410"/>
      <c r="F494" s="612"/>
      <c r="G494" s="410"/>
      <c r="H494" s="612"/>
      <c r="I494" s="410"/>
      <c r="J494" s="410"/>
      <c r="K494" s="410"/>
      <c r="L494" s="410"/>
      <c r="M494" s="410"/>
      <c r="N494" s="410"/>
      <c r="O494" s="410"/>
      <c r="P494" s="410"/>
      <c r="Q494" s="410"/>
      <c r="R494" s="625"/>
      <c r="S494" s="410"/>
      <c r="T494" s="410"/>
      <c r="U494" s="410"/>
      <c r="V494" s="410"/>
      <c r="W494" s="612"/>
      <c r="X494" s="612"/>
      <c r="Y494" s="625"/>
      <c r="Z494" s="410"/>
      <c r="AA494" s="626"/>
      <c r="AB494" s="410"/>
      <c r="AC494" s="410"/>
      <c r="AD494" s="410"/>
      <c r="AE494" s="410"/>
      <c r="AF494" s="612"/>
    </row>
    <row r="495">
      <c r="A495" s="410"/>
      <c r="B495" s="410"/>
      <c r="C495" s="410"/>
      <c r="D495" s="410"/>
      <c r="E495" s="410"/>
      <c r="F495" s="612"/>
      <c r="G495" s="410"/>
      <c r="H495" s="612"/>
      <c r="I495" s="410"/>
      <c r="J495" s="410"/>
      <c r="K495" s="410"/>
      <c r="L495" s="410"/>
      <c r="M495" s="410"/>
      <c r="N495" s="410"/>
      <c r="O495" s="410"/>
      <c r="P495" s="410"/>
      <c r="Q495" s="410"/>
      <c r="R495" s="625"/>
      <c r="S495" s="410"/>
      <c r="T495" s="410"/>
      <c r="U495" s="410"/>
      <c r="V495" s="410"/>
      <c r="W495" s="612"/>
      <c r="X495" s="612"/>
      <c r="Y495" s="625"/>
      <c r="Z495" s="410"/>
      <c r="AA495" s="626"/>
      <c r="AB495" s="410"/>
      <c r="AC495" s="410"/>
      <c r="AD495" s="410"/>
      <c r="AE495" s="410"/>
      <c r="AF495" s="612"/>
    </row>
    <row r="496">
      <c r="A496" s="410"/>
      <c r="B496" s="410"/>
      <c r="C496" s="410"/>
      <c r="D496" s="410"/>
      <c r="E496" s="410"/>
      <c r="F496" s="612"/>
      <c r="G496" s="410"/>
      <c r="H496" s="612"/>
      <c r="I496" s="410"/>
      <c r="J496" s="410"/>
      <c r="K496" s="410"/>
      <c r="L496" s="410"/>
      <c r="M496" s="410"/>
      <c r="N496" s="410"/>
      <c r="O496" s="410"/>
      <c r="P496" s="410"/>
      <c r="Q496" s="410"/>
      <c r="R496" s="625"/>
      <c r="S496" s="410"/>
      <c r="T496" s="410"/>
      <c r="U496" s="410"/>
      <c r="V496" s="410"/>
      <c r="W496" s="612"/>
      <c r="X496" s="612"/>
      <c r="Y496" s="625"/>
      <c r="Z496" s="410"/>
      <c r="AA496" s="626"/>
      <c r="AB496" s="410"/>
      <c r="AC496" s="410"/>
      <c r="AD496" s="410"/>
      <c r="AE496" s="410"/>
      <c r="AF496" s="612"/>
    </row>
    <row r="497">
      <c r="A497" s="410"/>
      <c r="B497" s="410"/>
      <c r="C497" s="410"/>
      <c r="D497" s="410"/>
      <c r="E497" s="410"/>
      <c r="F497" s="612"/>
      <c r="G497" s="410"/>
      <c r="H497" s="612"/>
      <c r="I497" s="410"/>
      <c r="J497" s="410"/>
      <c r="K497" s="410"/>
      <c r="L497" s="410"/>
      <c r="M497" s="410"/>
      <c r="N497" s="410"/>
      <c r="O497" s="410"/>
      <c r="P497" s="410"/>
      <c r="Q497" s="410"/>
      <c r="R497" s="625"/>
      <c r="S497" s="410"/>
      <c r="T497" s="410"/>
      <c r="U497" s="410"/>
      <c r="V497" s="410"/>
      <c r="W497" s="612"/>
      <c r="X497" s="612"/>
      <c r="Y497" s="625"/>
      <c r="Z497" s="410"/>
      <c r="AA497" s="626"/>
      <c r="AB497" s="410"/>
      <c r="AC497" s="410"/>
      <c r="AD497" s="410"/>
      <c r="AE497" s="410"/>
      <c r="AF497" s="612"/>
    </row>
    <row r="498">
      <c r="A498" s="410"/>
      <c r="B498" s="410"/>
      <c r="C498" s="410"/>
      <c r="D498" s="410"/>
      <c r="E498" s="410"/>
      <c r="F498" s="612"/>
      <c r="G498" s="410"/>
      <c r="H498" s="612"/>
      <c r="I498" s="410"/>
      <c r="J498" s="410"/>
      <c r="K498" s="410"/>
      <c r="L498" s="410"/>
      <c r="M498" s="410"/>
      <c r="N498" s="410"/>
      <c r="O498" s="410"/>
      <c r="P498" s="410"/>
      <c r="Q498" s="410"/>
      <c r="R498" s="625"/>
      <c r="S498" s="410"/>
      <c r="T498" s="410"/>
      <c r="U498" s="410"/>
      <c r="V498" s="410"/>
      <c r="W498" s="612"/>
      <c r="X498" s="612"/>
      <c r="Y498" s="625"/>
      <c r="Z498" s="410"/>
      <c r="AA498" s="626"/>
      <c r="AB498" s="410"/>
      <c r="AC498" s="410"/>
      <c r="AD498" s="410"/>
      <c r="AE498" s="410"/>
      <c r="AF498" s="612"/>
    </row>
    <row r="499">
      <c r="A499" s="410"/>
      <c r="B499" s="410"/>
      <c r="C499" s="410"/>
      <c r="D499" s="410"/>
      <c r="E499" s="410"/>
      <c r="F499" s="612"/>
      <c r="G499" s="410"/>
      <c r="H499" s="612"/>
      <c r="I499" s="410"/>
      <c r="J499" s="410"/>
      <c r="K499" s="410"/>
      <c r="L499" s="410"/>
      <c r="M499" s="410"/>
      <c r="N499" s="410"/>
      <c r="O499" s="410"/>
      <c r="P499" s="410"/>
      <c r="Q499" s="410"/>
      <c r="R499" s="625"/>
      <c r="S499" s="410"/>
      <c r="T499" s="410"/>
      <c r="U499" s="410"/>
      <c r="V499" s="410"/>
      <c r="W499" s="612"/>
      <c r="X499" s="612"/>
      <c r="Y499" s="625"/>
      <c r="Z499" s="410"/>
      <c r="AA499" s="626"/>
      <c r="AB499" s="410"/>
      <c r="AC499" s="410"/>
      <c r="AD499" s="410"/>
      <c r="AE499" s="410"/>
      <c r="AF499" s="612"/>
    </row>
    <row r="500">
      <c r="A500" s="410"/>
      <c r="B500" s="410"/>
      <c r="C500" s="410"/>
      <c r="D500" s="410"/>
      <c r="E500" s="410"/>
      <c r="F500" s="612"/>
      <c r="G500" s="410"/>
      <c r="H500" s="612"/>
      <c r="I500" s="410"/>
      <c r="J500" s="410"/>
      <c r="K500" s="410"/>
      <c r="L500" s="410"/>
      <c r="M500" s="410"/>
      <c r="N500" s="410"/>
      <c r="O500" s="410"/>
      <c r="P500" s="410"/>
      <c r="Q500" s="410"/>
      <c r="R500" s="625"/>
      <c r="S500" s="410"/>
      <c r="T500" s="410"/>
      <c r="U500" s="410"/>
      <c r="V500" s="410"/>
      <c r="W500" s="612"/>
      <c r="X500" s="612"/>
      <c r="Y500" s="625"/>
      <c r="Z500" s="410"/>
      <c r="AA500" s="626"/>
      <c r="AB500" s="410"/>
      <c r="AC500" s="410"/>
      <c r="AD500" s="410"/>
      <c r="AE500" s="410"/>
      <c r="AF500" s="612"/>
    </row>
    <row r="501">
      <c r="A501" s="410"/>
      <c r="B501" s="410"/>
      <c r="C501" s="410"/>
      <c r="D501" s="410"/>
      <c r="E501" s="410"/>
      <c r="F501" s="612"/>
      <c r="G501" s="410"/>
      <c r="H501" s="612"/>
      <c r="I501" s="410"/>
      <c r="J501" s="410"/>
      <c r="K501" s="410"/>
      <c r="L501" s="410"/>
      <c r="M501" s="410"/>
      <c r="N501" s="410"/>
      <c r="O501" s="410"/>
      <c r="P501" s="410"/>
      <c r="Q501" s="410"/>
      <c r="R501" s="625"/>
      <c r="S501" s="410"/>
      <c r="T501" s="410"/>
      <c r="U501" s="410"/>
      <c r="V501" s="410"/>
      <c r="W501" s="612"/>
      <c r="X501" s="612"/>
      <c r="Y501" s="625"/>
      <c r="Z501" s="410"/>
      <c r="AA501" s="626"/>
      <c r="AB501" s="410"/>
      <c r="AC501" s="410"/>
      <c r="AD501" s="410"/>
      <c r="AE501" s="410"/>
      <c r="AF501" s="612"/>
    </row>
    <row r="502">
      <c r="A502" s="410"/>
      <c r="B502" s="410"/>
      <c r="C502" s="410"/>
      <c r="D502" s="410"/>
      <c r="E502" s="410"/>
      <c r="F502" s="612"/>
      <c r="G502" s="410"/>
      <c r="H502" s="612"/>
      <c r="I502" s="410"/>
      <c r="J502" s="410"/>
      <c r="K502" s="410"/>
      <c r="L502" s="410"/>
      <c r="M502" s="410"/>
      <c r="N502" s="410"/>
      <c r="O502" s="410"/>
      <c r="P502" s="410"/>
      <c r="Q502" s="410"/>
      <c r="R502" s="625"/>
      <c r="S502" s="410"/>
      <c r="T502" s="410"/>
      <c r="U502" s="410"/>
      <c r="V502" s="410"/>
      <c r="W502" s="612"/>
      <c r="X502" s="612"/>
      <c r="Y502" s="625"/>
      <c r="Z502" s="410"/>
      <c r="AA502" s="626"/>
      <c r="AB502" s="410"/>
      <c r="AC502" s="410"/>
      <c r="AD502" s="410"/>
      <c r="AE502" s="410"/>
      <c r="AF502" s="612"/>
    </row>
    <row r="503">
      <c r="A503" s="410"/>
      <c r="B503" s="410"/>
      <c r="C503" s="410"/>
      <c r="D503" s="410"/>
      <c r="E503" s="410"/>
      <c r="F503" s="612"/>
      <c r="G503" s="410"/>
      <c r="H503" s="612"/>
      <c r="I503" s="410"/>
      <c r="J503" s="410"/>
      <c r="K503" s="410"/>
      <c r="L503" s="410"/>
      <c r="M503" s="410"/>
      <c r="N503" s="410"/>
      <c r="O503" s="410"/>
      <c r="P503" s="410"/>
      <c r="Q503" s="410"/>
      <c r="R503" s="625"/>
      <c r="S503" s="410"/>
      <c r="T503" s="410"/>
      <c r="U503" s="410"/>
      <c r="V503" s="410"/>
      <c r="W503" s="612"/>
      <c r="X503" s="612"/>
      <c r="Y503" s="625"/>
      <c r="Z503" s="410"/>
      <c r="AA503" s="626"/>
      <c r="AB503" s="410"/>
      <c r="AC503" s="410"/>
      <c r="AD503" s="410"/>
      <c r="AE503" s="410"/>
      <c r="AF503" s="612"/>
    </row>
    <row r="504">
      <c r="A504" s="410"/>
      <c r="B504" s="410"/>
      <c r="C504" s="410"/>
      <c r="D504" s="410"/>
      <c r="E504" s="410"/>
      <c r="F504" s="612"/>
      <c r="G504" s="410"/>
      <c r="H504" s="612"/>
      <c r="I504" s="410"/>
      <c r="J504" s="410"/>
      <c r="K504" s="410"/>
      <c r="L504" s="410"/>
      <c r="M504" s="410"/>
      <c r="N504" s="410"/>
      <c r="O504" s="410"/>
      <c r="P504" s="410"/>
      <c r="Q504" s="410"/>
      <c r="R504" s="625"/>
      <c r="S504" s="410"/>
      <c r="T504" s="410"/>
      <c r="U504" s="410"/>
      <c r="V504" s="410"/>
      <c r="W504" s="612"/>
      <c r="X504" s="612"/>
      <c r="Y504" s="625"/>
      <c r="Z504" s="410"/>
      <c r="AA504" s="626"/>
      <c r="AB504" s="410"/>
      <c r="AC504" s="410"/>
      <c r="AD504" s="410"/>
      <c r="AE504" s="410"/>
      <c r="AF504" s="612"/>
    </row>
    <row r="505">
      <c r="A505" s="410"/>
      <c r="B505" s="410"/>
      <c r="C505" s="410"/>
      <c r="D505" s="410"/>
      <c r="E505" s="410"/>
      <c r="F505" s="612"/>
      <c r="G505" s="410"/>
      <c r="H505" s="612"/>
      <c r="I505" s="410"/>
      <c r="J505" s="410"/>
      <c r="K505" s="410"/>
      <c r="L505" s="410"/>
      <c r="M505" s="410"/>
      <c r="N505" s="410"/>
      <c r="O505" s="410"/>
      <c r="P505" s="410"/>
      <c r="Q505" s="410"/>
      <c r="R505" s="625"/>
      <c r="S505" s="410"/>
      <c r="T505" s="410"/>
      <c r="U505" s="410"/>
      <c r="V505" s="410"/>
      <c r="W505" s="612"/>
      <c r="X505" s="612"/>
      <c r="Y505" s="625"/>
      <c r="Z505" s="410"/>
      <c r="AA505" s="626"/>
      <c r="AB505" s="410"/>
      <c r="AC505" s="410"/>
      <c r="AD505" s="410"/>
      <c r="AE505" s="410"/>
      <c r="AF505" s="612"/>
    </row>
    <row r="506">
      <c r="A506" s="410"/>
      <c r="B506" s="410"/>
      <c r="C506" s="410"/>
      <c r="D506" s="410"/>
      <c r="E506" s="410"/>
      <c r="F506" s="612"/>
      <c r="G506" s="410"/>
      <c r="H506" s="612"/>
      <c r="I506" s="410"/>
      <c r="J506" s="410"/>
      <c r="K506" s="410"/>
      <c r="L506" s="410"/>
      <c r="M506" s="410"/>
      <c r="N506" s="410"/>
      <c r="O506" s="410"/>
      <c r="P506" s="410"/>
      <c r="Q506" s="410"/>
      <c r="R506" s="625"/>
      <c r="S506" s="410"/>
      <c r="T506" s="410"/>
      <c r="U506" s="410"/>
      <c r="V506" s="410"/>
      <c r="W506" s="612"/>
      <c r="X506" s="612"/>
      <c r="Y506" s="625"/>
      <c r="Z506" s="410"/>
      <c r="AA506" s="626"/>
      <c r="AB506" s="410"/>
      <c r="AC506" s="410"/>
      <c r="AD506" s="410"/>
      <c r="AE506" s="410"/>
      <c r="AF506" s="612"/>
    </row>
    <row r="507">
      <c r="A507" s="410"/>
      <c r="B507" s="410"/>
      <c r="C507" s="410"/>
      <c r="D507" s="410"/>
      <c r="E507" s="410"/>
      <c r="F507" s="612"/>
      <c r="G507" s="410"/>
      <c r="H507" s="612"/>
      <c r="I507" s="410"/>
      <c r="J507" s="410"/>
      <c r="K507" s="410"/>
      <c r="L507" s="410"/>
      <c r="M507" s="410"/>
      <c r="N507" s="410"/>
      <c r="O507" s="410"/>
      <c r="P507" s="410"/>
      <c r="Q507" s="410"/>
      <c r="R507" s="625"/>
      <c r="S507" s="410"/>
      <c r="T507" s="410"/>
      <c r="U507" s="410"/>
      <c r="V507" s="410"/>
      <c r="W507" s="612"/>
      <c r="X507" s="612"/>
      <c r="Y507" s="625"/>
      <c r="Z507" s="410"/>
      <c r="AA507" s="626"/>
      <c r="AB507" s="410"/>
      <c r="AC507" s="410"/>
      <c r="AD507" s="410"/>
      <c r="AE507" s="410"/>
      <c r="AF507" s="612"/>
    </row>
    <row r="508">
      <c r="A508" s="410"/>
      <c r="B508" s="410"/>
      <c r="C508" s="410"/>
      <c r="D508" s="410"/>
      <c r="E508" s="410"/>
      <c r="F508" s="612"/>
      <c r="G508" s="410"/>
      <c r="H508" s="612"/>
      <c r="I508" s="410"/>
      <c r="J508" s="410"/>
      <c r="K508" s="410"/>
      <c r="L508" s="410"/>
      <c r="M508" s="410"/>
      <c r="N508" s="410"/>
      <c r="O508" s="410"/>
      <c r="P508" s="410"/>
      <c r="Q508" s="410"/>
      <c r="R508" s="625"/>
      <c r="S508" s="410"/>
      <c r="T508" s="410"/>
      <c r="U508" s="410"/>
      <c r="V508" s="410"/>
      <c r="W508" s="612"/>
      <c r="X508" s="612"/>
      <c r="Y508" s="625"/>
      <c r="Z508" s="410"/>
      <c r="AA508" s="626"/>
      <c r="AB508" s="410"/>
      <c r="AC508" s="410"/>
      <c r="AD508" s="410"/>
      <c r="AE508" s="410"/>
      <c r="AF508" s="612"/>
    </row>
    <row r="509">
      <c r="A509" s="410"/>
      <c r="B509" s="410"/>
      <c r="C509" s="410"/>
      <c r="D509" s="410"/>
      <c r="E509" s="410"/>
      <c r="F509" s="612"/>
      <c r="G509" s="410"/>
      <c r="H509" s="612"/>
      <c r="I509" s="410"/>
      <c r="J509" s="410"/>
      <c r="K509" s="410"/>
      <c r="L509" s="410"/>
      <c r="M509" s="410"/>
      <c r="N509" s="410"/>
      <c r="O509" s="410"/>
      <c r="P509" s="410"/>
      <c r="Q509" s="410"/>
      <c r="R509" s="625"/>
      <c r="S509" s="410"/>
      <c r="T509" s="410"/>
      <c r="U509" s="410"/>
      <c r="V509" s="410"/>
      <c r="W509" s="612"/>
      <c r="X509" s="612"/>
      <c r="Y509" s="625"/>
      <c r="Z509" s="410"/>
      <c r="AA509" s="626"/>
      <c r="AB509" s="410"/>
      <c r="AC509" s="410"/>
      <c r="AD509" s="410"/>
      <c r="AE509" s="410"/>
      <c r="AF509" s="612"/>
    </row>
    <row r="510">
      <c r="A510" s="410"/>
      <c r="B510" s="410"/>
      <c r="C510" s="410"/>
      <c r="D510" s="410"/>
      <c r="E510" s="410"/>
      <c r="F510" s="612"/>
      <c r="G510" s="410"/>
      <c r="H510" s="612"/>
      <c r="I510" s="410"/>
      <c r="J510" s="410"/>
      <c r="K510" s="410"/>
      <c r="L510" s="410"/>
      <c r="M510" s="410"/>
      <c r="N510" s="410"/>
      <c r="O510" s="410"/>
      <c r="P510" s="410"/>
      <c r="Q510" s="410"/>
      <c r="R510" s="625"/>
      <c r="S510" s="410"/>
      <c r="T510" s="410"/>
      <c r="U510" s="410"/>
      <c r="V510" s="410"/>
      <c r="W510" s="612"/>
      <c r="X510" s="612"/>
      <c r="Y510" s="625"/>
      <c r="Z510" s="410"/>
      <c r="AA510" s="626"/>
      <c r="AB510" s="410"/>
      <c r="AC510" s="410"/>
      <c r="AD510" s="410"/>
      <c r="AE510" s="410"/>
      <c r="AF510" s="612"/>
    </row>
    <row r="511">
      <c r="A511" s="410"/>
      <c r="B511" s="410"/>
      <c r="C511" s="410"/>
      <c r="D511" s="410"/>
      <c r="E511" s="410"/>
      <c r="F511" s="612"/>
      <c r="G511" s="410"/>
      <c r="H511" s="612"/>
      <c r="I511" s="410"/>
      <c r="J511" s="410"/>
      <c r="K511" s="410"/>
      <c r="L511" s="410"/>
      <c r="M511" s="410"/>
      <c r="N511" s="410"/>
      <c r="O511" s="410"/>
      <c r="P511" s="410"/>
      <c r="Q511" s="410"/>
      <c r="R511" s="625"/>
      <c r="S511" s="410"/>
      <c r="T511" s="410"/>
      <c r="U511" s="410"/>
      <c r="V511" s="410"/>
      <c r="W511" s="612"/>
      <c r="X511" s="612"/>
      <c r="Y511" s="625"/>
      <c r="Z511" s="410"/>
      <c r="AA511" s="626"/>
      <c r="AB511" s="410"/>
      <c r="AC511" s="410"/>
      <c r="AD511" s="410"/>
      <c r="AE511" s="410"/>
      <c r="AF511" s="612"/>
    </row>
    <row r="512">
      <c r="A512" s="410"/>
      <c r="B512" s="410"/>
      <c r="C512" s="410"/>
      <c r="D512" s="410"/>
      <c r="E512" s="410"/>
      <c r="F512" s="612"/>
      <c r="G512" s="410"/>
      <c r="H512" s="612"/>
      <c r="I512" s="410"/>
      <c r="J512" s="410"/>
      <c r="K512" s="410"/>
      <c r="L512" s="410"/>
      <c r="M512" s="410"/>
      <c r="N512" s="410"/>
      <c r="O512" s="410"/>
      <c r="P512" s="410"/>
      <c r="Q512" s="410"/>
      <c r="R512" s="625"/>
      <c r="S512" s="410"/>
      <c r="T512" s="410"/>
      <c r="U512" s="410"/>
      <c r="V512" s="410"/>
      <c r="W512" s="612"/>
      <c r="X512" s="612"/>
      <c r="Y512" s="625"/>
      <c r="Z512" s="410"/>
      <c r="AA512" s="626"/>
      <c r="AB512" s="410"/>
      <c r="AC512" s="410"/>
      <c r="AD512" s="410"/>
      <c r="AE512" s="410"/>
      <c r="AF512" s="612"/>
    </row>
    <row r="513">
      <c r="A513" s="410"/>
      <c r="B513" s="410"/>
      <c r="C513" s="410"/>
      <c r="D513" s="410"/>
      <c r="E513" s="410"/>
      <c r="F513" s="612"/>
      <c r="G513" s="410"/>
      <c r="H513" s="612"/>
      <c r="I513" s="410"/>
      <c r="J513" s="410"/>
      <c r="K513" s="410"/>
      <c r="L513" s="410"/>
      <c r="M513" s="410"/>
      <c r="N513" s="410"/>
      <c r="O513" s="410"/>
      <c r="P513" s="410"/>
      <c r="Q513" s="410"/>
      <c r="R513" s="625"/>
      <c r="S513" s="410"/>
      <c r="T513" s="410"/>
      <c r="U513" s="410"/>
      <c r="V513" s="410"/>
      <c r="W513" s="612"/>
      <c r="X513" s="612"/>
      <c r="Y513" s="625"/>
      <c r="Z513" s="410"/>
      <c r="AA513" s="626"/>
      <c r="AB513" s="410"/>
      <c r="AC513" s="410"/>
      <c r="AD513" s="410"/>
      <c r="AE513" s="410"/>
      <c r="AF513" s="612"/>
    </row>
    <row r="514">
      <c r="A514" s="410"/>
      <c r="B514" s="410"/>
      <c r="C514" s="410"/>
      <c r="D514" s="410"/>
      <c r="E514" s="410"/>
      <c r="F514" s="612"/>
      <c r="G514" s="410"/>
      <c r="H514" s="612"/>
      <c r="I514" s="410"/>
      <c r="J514" s="410"/>
      <c r="K514" s="410"/>
      <c r="L514" s="410"/>
      <c r="M514" s="410"/>
      <c r="N514" s="410"/>
      <c r="O514" s="410"/>
      <c r="P514" s="410"/>
      <c r="Q514" s="410"/>
      <c r="R514" s="625"/>
      <c r="S514" s="410"/>
      <c r="T514" s="410"/>
      <c r="U514" s="410"/>
      <c r="V514" s="410"/>
      <c r="W514" s="612"/>
      <c r="X514" s="612"/>
      <c r="Y514" s="625"/>
      <c r="Z514" s="410"/>
      <c r="AA514" s="626"/>
      <c r="AB514" s="410"/>
      <c r="AC514" s="410"/>
      <c r="AD514" s="410"/>
      <c r="AE514" s="410"/>
      <c r="AF514" s="612"/>
    </row>
    <row r="515">
      <c r="A515" s="410"/>
      <c r="B515" s="410"/>
      <c r="C515" s="410"/>
      <c r="D515" s="410"/>
      <c r="E515" s="410"/>
      <c r="F515" s="612"/>
      <c r="G515" s="410"/>
      <c r="H515" s="612"/>
      <c r="I515" s="410"/>
      <c r="J515" s="410"/>
      <c r="K515" s="410"/>
      <c r="L515" s="410"/>
      <c r="M515" s="410"/>
      <c r="N515" s="410"/>
      <c r="O515" s="410"/>
      <c r="P515" s="410"/>
      <c r="Q515" s="410"/>
      <c r="R515" s="625"/>
      <c r="S515" s="410"/>
      <c r="T515" s="410"/>
      <c r="U515" s="410"/>
      <c r="V515" s="410"/>
      <c r="W515" s="612"/>
      <c r="X515" s="612"/>
      <c r="Y515" s="625"/>
      <c r="Z515" s="410"/>
      <c r="AA515" s="626"/>
      <c r="AB515" s="410"/>
      <c r="AC515" s="410"/>
      <c r="AD515" s="410"/>
      <c r="AE515" s="410"/>
      <c r="AF515" s="612"/>
    </row>
    <row r="516">
      <c r="A516" s="410"/>
      <c r="B516" s="410"/>
      <c r="C516" s="410"/>
      <c r="D516" s="410"/>
      <c r="E516" s="410"/>
      <c r="F516" s="612"/>
      <c r="G516" s="410"/>
      <c r="H516" s="612"/>
      <c r="I516" s="410"/>
      <c r="J516" s="410"/>
      <c r="K516" s="410"/>
      <c r="L516" s="410"/>
      <c r="M516" s="410"/>
      <c r="N516" s="410"/>
      <c r="O516" s="410"/>
      <c r="P516" s="410"/>
      <c r="Q516" s="410"/>
      <c r="R516" s="625"/>
      <c r="S516" s="410"/>
      <c r="T516" s="410"/>
      <c r="U516" s="410"/>
      <c r="V516" s="410"/>
      <c r="W516" s="612"/>
      <c r="X516" s="612"/>
      <c r="Y516" s="625"/>
      <c r="Z516" s="410"/>
      <c r="AA516" s="626"/>
      <c r="AB516" s="410"/>
      <c r="AC516" s="410"/>
      <c r="AD516" s="410"/>
      <c r="AE516" s="410"/>
      <c r="AF516" s="612"/>
    </row>
    <row r="517">
      <c r="A517" s="410"/>
      <c r="B517" s="410"/>
      <c r="C517" s="410"/>
      <c r="D517" s="410"/>
      <c r="E517" s="410"/>
      <c r="F517" s="612"/>
      <c r="G517" s="410"/>
      <c r="H517" s="612"/>
      <c r="I517" s="410"/>
      <c r="J517" s="410"/>
      <c r="K517" s="410"/>
      <c r="L517" s="410"/>
      <c r="M517" s="410"/>
      <c r="N517" s="410"/>
      <c r="O517" s="410"/>
      <c r="P517" s="410"/>
      <c r="Q517" s="410"/>
      <c r="R517" s="625"/>
      <c r="S517" s="410"/>
      <c r="T517" s="410"/>
      <c r="U517" s="410"/>
      <c r="V517" s="410"/>
      <c r="W517" s="612"/>
      <c r="X517" s="612"/>
      <c r="Y517" s="625"/>
      <c r="Z517" s="410"/>
      <c r="AA517" s="626"/>
      <c r="AB517" s="410"/>
      <c r="AC517" s="410"/>
      <c r="AD517" s="410"/>
      <c r="AE517" s="410"/>
      <c r="AF517" s="612"/>
    </row>
    <row r="518">
      <c r="A518" s="410"/>
      <c r="B518" s="410"/>
      <c r="C518" s="410"/>
      <c r="D518" s="410"/>
      <c r="E518" s="410"/>
      <c r="F518" s="612"/>
      <c r="G518" s="410"/>
      <c r="H518" s="612"/>
      <c r="I518" s="410"/>
      <c r="J518" s="410"/>
      <c r="K518" s="410"/>
      <c r="L518" s="410"/>
      <c r="M518" s="410"/>
      <c r="N518" s="410"/>
      <c r="O518" s="410"/>
      <c r="P518" s="410"/>
      <c r="Q518" s="410"/>
      <c r="R518" s="625"/>
      <c r="S518" s="410"/>
      <c r="T518" s="410"/>
      <c r="U518" s="410"/>
      <c r="V518" s="410"/>
      <c r="W518" s="612"/>
      <c r="X518" s="612"/>
      <c r="Y518" s="625"/>
      <c r="Z518" s="410"/>
      <c r="AA518" s="626"/>
      <c r="AB518" s="410"/>
      <c r="AC518" s="410"/>
      <c r="AD518" s="410"/>
      <c r="AE518" s="410"/>
      <c r="AF518" s="612"/>
    </row>
    <row r="519">
      <c r="A519" s="410"/>
      <c r="B519" s="410"/>
      <c r="C519" s="410"/>
      <c r="D519" s="410"/>
      <c r="E519" s="410"/>
      <c r="F519" s="612"/>
      <c r="G519" s="410"/>
      <c r="H519" s="612"/>
      <c r="I519" s="410"/>
      <c r="J519" s="410"/>
      <c r="K519" s="410"/>
      <c r="L519" s="410"/>
      <c r="M519" s="410"/>
      <c r="N519" s="410"/>
      <c r="O519" s="410"/>
      <c r="P519" s="410"/>
      <c r="Q519" s="410"/>
      <c r="R519" s="625"/>
      <c r="S519" s="410"/>
      <c r="T519" s="410"/>
      <c r="U519" s="410"/>
      <c r="V519" s="410"/>
      <c r="W519" s="612"/>
      <c r="X519" s="612"/>
      <c r="Y519" s="625"/>
      <c r="Z519" s="410"/>
      <c r="AA519" s="626"/>
      <c r="AB519" s="410"/>
      <c r="AC519" s="410"/>
      <c r="AD519" s="410"/>
      <c r="AE519" s="410"/>
      <c r="AF519" s="612"/>
    </row>
    <row r="520">
      <c r="A520" s="410"/>
      <c r="B520" s="410"/>
      <c r="C520" s="410"/>
      <c r="D520" s="410"/>
      <c r="E520" s="410"/>
      <c r="F520" s="612"/>
      <c r="G520" s="410"/>
      <c r="H520" s="612"/>
      <c r="I520" s="410"/>
      <c r="J520" s="410"/>
      <c r="K520" s="410"/>
      <c r="L520" s="410"/>
      <c r="M520" s="410"/>
      <c r="N520" s="410"/>
      <c r="O520" s="410"/>
      <c r="P520" s="410"/>
      <c r="Q520" s="410"/>
      <c r="R520" s="625"/>
      <c r="S520" s="410"/>
      <c r="T520" s="410"/>
      <c r="U520" s="410"/>
      <c r="V520" s="410"/>
      <c r="W520" s="612"/>
      <c r="X520" s="612"/>
      <c r="Y520" s="625"/>
      <c r="Z520" s="410"/>
      <c r="AA520" s="626"/>
      <c r="AB520" s="410"/>
      <c r="AC520" s="410"/>
      <c r="AD520" s="410"/>
      <c r="AE520" s="410"/>
      <c r="AF520" s="612"/>
    </row>
    <row r="521">
      <c r="A521" s="410"/>
      <c r="B521" s="410"/>
      <c r="C521" s="410"/>
      <c r="D521" s="410"/>
      <c r="E521" s="410"/>
      <c r="F521" s="612"/>
      <c r="G521" s="410"/>
      <c r="H521" s="612"/>
      <c r="I521" s="410"/>
      <c r="J521" s="410"/>
      <c r="K521" s="410"/>
      <c r="L521" s="410"/>
      <c r="M521" s="410"/>
      <c r="N521" s="410"/>
      <c r="O521" s="410"/>
      <c r="P521" s="410"/>
      <c r="Q521" s="410"/>
      <c r="R521" s="625"/>
      <c r="S521" s="410"/>
      <c r="T521" s="410"/>
      <c r="U521" s="410"/>
      <c r="V521" s="410"/>
      <c r="W521" s="612"/>
      <c r="X521" s="612"/>
      <c r="Y521" s="625"/>
      <c r="Z521" s="410"/>
      <c r="AA521" s="626"/>
      <c r="AB521" s="410"/>
      <c r="AC521" s="410"/>
      <c r="AD521" s="410"/>
      <c r="AE521" s="410"/>
      <c r="AF521" s="612"/>
    </row>
    <row r="522">
      <c r="A522" s="410"/>
      <c r="B522" s="410"/>
      <c r="C522" s="410"/>
      <c r="D522" s="410"/>
      <c r="E522" s="410"/>
      <c r="F522" s="612"/>
      <c r="G522" s="410"/>
      <c r="H522" s="612"/>
      <c r="I522" s="410"/>
      <c r="J522" s="410"/>
      <c r="K522" s="410"/>
      <c r="L522" s="410"/>
      <c r="M522" s="410"/>
      <c r="N522" s="410"/>
      <c r="O522" s="410"/>
      <c r="P522" s="410"/>
      <c r="Q522" s="410"/>
      <c r="R522" s="625"/>
      <c r="S522" s="410"/>
      <c r="T522" s="410"/>
      <c r="U522" s="410"/>
      <c r="V522" s="410"/>
      <c r="W522" s="612"/>
      <c r="X522" s="612"/>
      <c r="Y522" s="625"/>
      <c r="Z522" s="410"/>
      <c r="AA522" s="626"/>
      <c r="AB522" s="410"/>
      <c r="AC522" s="410"/>
      <c r="AD522" s="410"/>
      <c r="AE522" s="410"/>
      <c r="AF522" s="612"/>
    </row>
    <row r="523">
      <c r="A523" s="410"/>
      <c r="B523" s="410"/>
      <c r="C523" s="410"/>
      <c r="D523" s="410"/>
      <c r="E523" s="410"/>
      <c r="F523" s="612"/>
      <c r="G523" s="410"/>
      <c r="H523" s="612"/>
      <c r="I523" s="410"/>
      <c r="J523" s="410"/>
      <c r="K523" s="410"/>
      <c r="L523" s="410"/>
      <c r="M523" s="410"/>
      <c r="N523" s="410"/>
      <c r="O523" s="410"/>
      <c r="P523" s="410"/>
      <c r="Q523" s="410"/>
      <c r="R523" s="625"/>
      <c r="S523" s="410"/>
      <c r="T523" s="410"/>
      <c r="U523" s="410"/>
      <c r="V523" s="410"/>
      <c r="W523" s="612"/>
      <c r="X523" s="612"/>
      <c r="Y523" s="625"/>
      <c r="Z523" s="410"/>
      <c r="AA523" s="626"/>
      <c r="AB523" s="410"/>
      <c r="AC523" s="410"/>
      <c r="AD523" s="410"/>
      <c r="AE523" s="410"/>
      <c r="AF523" s="612"/>
    </row>
    <row r="524">
      <c r="A524" s="410"/>
      <c r="B524" s="410"/>
      <c r="C524" s="410"/>
      <c r="D524" s="410"/>
      <c r="E524" s="410"/>
      <c r="F524" s="612"/>
      <c r="G524" s="410"/>
      <c r="H524" s="612"/>
      <c r="I524" s="410"/>
      <c r="J524" s="410"/>
      <c r="K524" s="410"/>
      <c r="L524" s="410"/>
      <c r="M524" s="410"/>
      <c r="N524" s="410"/>
      <c r="O524" s="410"/>
      <c r="P524" s="410"/>
      <c r="Q524" s="410"/>
      <c r="R524" s="625"/>
      <c r="S524" s="410"/>
      <c r="T524" s="410"/>
      <c r="U524" s="410"/>
      <c r="V524" s="410"/>
      <c r="W524" s="612"/>
      <c r="X524" s="612"/>
      <c r="Y524" s="625"/>
      <c r="Z524" s="410"/>
      <c r="AA524" s="626"/>
      <c r="AB524" s="410"/>
      <c r="AC524" s="410"/>
      <c r="AD524" s="410"/>
      <c r="AE524" s="410"/>
      <c r="AF524" s="612"/>
    </row>
    <row r="525">
      <c r="A525" s="410"/>
      <c r="B525" s="410"/>
      <c r="C525" s="410"/>
      <c r="D525" s="410"/>
      <c r="E525" s="410"/>
      <c r="F525" s="612"/>
      <c r="G525" s="410"/>
      <c r="H525" s="612"/>
      <c r="I525" s="410"/>
      <c r="J525" s="410"/>
      <c r="K525" s="410"/>
      <c r="L525" s="410"/>
      <c r="M525" s="410"/>
      <c r="N525" s="410"/>
      <c r="O525" s="410"/>
      <c r="P525" s="410"/>
      <c r="Q525" s="410"/>
      <c r="R525" s="625"/>
      <c r="S525" s="410"/>
      <c r="T525" s="410"/>
      <c r="U525" s="410"/>
      <c r="V525" s="410"/>
      <c r="W525" s="612"/>
      <c r="X525" s="612"/>
      <c r="Y525" s="625"/>
      <c r="Z525" s="410"/>
      <c r="AA525" s="626"/>
      <c r="AB525" s="410"/>
      <c r="AC525" s="410"/>
      <c r="AD525" s="410"/>
      <c r="AE525" s="410"/>
      <c r="AF525" s="612"/>
    </row>
    <row r="526">
      <c r="A526" s="410"/>
      <c r="B526" s="410"/>
      <c r="C526" s="410"/>
      <c r="D526" s="410"/>
      <c r="E526" s="410"/>
      <c r="F526" s="612"/>
      <c r="G526" s="410"/>
      <c r="H526" s="612"/>
      <c r="I526" s="410"/>
      <c r="J526" s="410"/>
      <c r="K526" s="410"/>
      <c r="L526" s="410"/>
      <c r="M526" s="410"/>
      <c r="N526" s="410"/>
      <c r="O526" s="410"/>
      <c r="P526" s="410"/>
      <c r="Q526" s="410"/>
      <c r="R526" s="625"/>
      <c r="S526" s="410"/>
      <c r="T526" s="410"/>
      <c r="U526" s="410"/>
      <c r="V526" s="410"/>
      <c r="W526" s="612"/>
      <c r="X526" s="612"/>
      <c r="Y526" s="625"/>
      <c r="Z526" s="410"/>
      <c r="AA526" s="626"/>
      <c r="AB526" s="410"/>
      <c r="AC526" s="410"/>
      <c r="AD526" s="410"/>
      <c r="AE526" s="410"/>
      <c r="AF526" s="612"/>
    </row>
    <row r="527">
      <c r="A527" s="410"/>
      <c r="B527" s="410"/>
      <c r="C527" s="410"/>
      <c r="D527" s="410"/>
      <c r="E527" s="410"/>
      <c r="F527" s="612"/>
      <c r="G527" s="410"/>
      <c r="H527" s="612"/>
      <c r="I527" s="410"/>
      <c r="J527" s="410"/>
      <c r="K527" s="410"/>
      <c r="L527" s="410"/>
      <c r="M527" s="410"/>
      <c r="N527" s="410"/>
      <c r="O527" s="410"/>
      <c r="P527" s="410"/>
      <c r="Q527" s="410"/>
      <c r="R527" s="625"/>
      <c r="S527" s="410"/>
      <c r="T527" s="410"/>
      <c r="U527" s="410"/>
      <c r="V527" s="410"/>
      <c r="W527" s="612"/>
      <c r="X527" s="612"/>
      <c r="Y527" s="625"/>
      <c r="Z527" s="410"/>
      <c r="AA527" s="626"/>
      <c r="AB527" s="410"/>
      <c r="AC527" s="410"/>
      <c r="AD527" s="410"/>
      <c r="AE527" s="410"/>
      <c r="AF527" s="612"/>
    </row>
    <row r="528">
      <c r="A528" s="410"/>
      <c r="B528" s="410"/>
      <c r="C528" s="410"/>
      <c r="D528" s="410"/>
      <c r="E528" s="410"/>
      <c r="F528" s="612"/>
      <c r="G528" s="410"/>
      <c r="H528" s="612"/>
      <c r="I528" s="410"/>
      <c r="J528" s="410"/>
      <c r="K528" s="410"/>
      <c r="L528" s="410"/>
      <c r="M528" s="410"/>
      <c r="N528" s="410"/>
      <c r="O528" s="410"/>
      <c r="P528" s="410"/>
      <c r="Q528" s="410"/>
      <c r="R528" s="625"/>
      <c r="S528" s="410"/>
      <c r="T528" s="410"/>
      <c r="U528" s="410"/>
      <c r="V528" s="410"/>
      <c r="W528" s="612"/>
      <c r="X528" s="612"/>
      <c r="Y528" s="625"/>
      <c r="Z528" s="410"/>
      <c r="AA528" s="626"/>
      <c r="AB528" s="410"/>
      <c r="AC528" s="410"/>
      <c r="AD528" s="410"/>
      <c r="AE528" s="410"/>
      <c r="AF528" s="612"/>
    </row>
    <row r="529">
      <c r="A529" s="410"/>
      <c r="B529" s="410"/>
      <c r="C529" s="410"/>
      <c r="D529" s="410"/>
      <c r="E529" s="410"/>
      <c r="F529" s="612"/>
      <c r="G529" s="410"/>
      <c r="H529" s="612"/>
      <c r="I529" s="410"/>
      <c r="J529" s="410"/>
      <c r="K529" s="410"/>
      <c r="L529" s="410"/>
      <c r="M529" s="410"/>
      <c r="N529" s="410"/>
      <c r="O529" s="410"/>
      <c r="P529" s="410"/>
      <c r="Q529" s="410"/>
      <c r="R529" s="625"/>
      <c r="S529" s="410"/>
      <c r="T529" s="410"/>
      <c r="U529" s="410"/>
      <c r="V529" s="410"/>
      <c r="W529" s="612"/>
      <c r="X529" s="612"/>
      <c r="Y529" s="625"/>
      <c r="Z529" s="410"/>
      <c r="AA529" s="626"/>
      <c r="AB529" s="410"/>
      <c r="AC529" s="410"/>
      <c r="AD529" s="410"/>
      <c r="AE529" s="410"/>
      <c r="AF529" s="612"/>
    </row>
    <row r="530">
      <c r="A530" s="410"/>
      <c r="B530" s="410"/>
      <c r="C530" s="410"/>
      <c r="D530" s="410"/>
      <c r="E530" s="410"/>
      <c r="F530" s="612"/>
      <c r="G530" s="410"/>
      <c r="H530" s="612"/>
      <c r="I530" s="410"/>
      <c r="J530" s="410"/>
      <c r="K530" s="410"/>
      <c r="L530" s="410"/>
      <c r="M530" s="410"/>
      <c r="N530" s="410"/>
      <c r="O530" s="410"/>
      <c r="P530" s="410"/>
      <c r="Q530" s="410"/>
      <c r="R530" s="625"/>
      <c r="S530" s="410"/>
      <c r="T530" s="410"/>
      <c r="U530" s="410"/>
      <c r="V530" s="410"/>
      <c r="W530" s="612"/>
      <c r="X530" s="612"/>
      <c r="Y530" s="625"/>
      <c r="Z530" s="410"/>
      <c r="AA530" s="626"/>
      <c r="AB530" s="410"/>
      <c r="AC530" s="410"/>
      <c r="AD530" s="410"/>
      <c r="AE530" s="410"/>
      <c r="AF530" s="612"/>
    </row>
    <row r="531">
      <c r="A531" s="410"/>
      <c r="B531" s="410"/>
      <c r="C531" s="410"/>
      <c r="D531" s="410"/>
      <c r="E531" s="410"/>
      <c r="F531" s="612"/>
      <c r="G531" s="410"/>
      <c r="H531" s="612"/>
      <c r="I531" s="410"/>
      <c r="J531" s="410"/>
      <c r="K531" s="410"/>
      <c r="L531" s="410"/>
      <c r="M531" s="410"/>
      <c r="N531" s="410"/>
      <c r="O531" s="410"/>
      <c r="P531" s="410"/>
      <c r="Q531" s="410"/>
      <c r="R531" s="625"/>
      <c r="S531" s="410"/>
      <c r="T531" s="410"/>
      <c r="U531" s="410"/>
      <c r="V531" s="410"/>
      <c r="W531" s="612"/>
      <c r="X531" s="612"/>
      <c r="Y531" s="625"/>
      <c r="Z531" s="410"/>
      <c r="AA531" s="626"/>
      <c r="AB531" s="410"/>
      <c r="AC531" s="410"/>
      <c r="AD531" s="410"/>
      <c r="AE531" s="410"/>
      <c r="AF531" s="612"/>
    </row>
    <row r="532">
      <c r="A532" s="410"/>
      <c r="B532" s="410"/>
      <c r="C532" s="410"/>
      <c r="D532" s="410"/>
      <c r="E532" s="410"/>
      <c r="F532" s="612"/>
      <c r="G532" s="410"/>
      <c r="H532" s="612"/>
      <c r="I532" s="410"/>
      <c r="J532" s="410"/>
      <c r="K532" s="410"/>
      <c r="L532" s="410"/>
      <c r="M532" s="410"/>
      <c r="N532" s="410"/>
      <c r="O532" s="410"/>
      <c r="P532" s="410"/>
      <c r="Q532" s="410"/>
      <c r="R532" s="625"/>
      <c r="S532" s="410"/>
      <c r="T532" s="410"/>
      <c r="U532" s="410"/>
      <c r="V532" s="410"/>
      <c r="W532" s="612"/>
      <c r="X532" s="612"/>
      <c r="Y532" s="625"/>
      <c r="Z532" s="410"/>
      <c r="AA532" s="626"/>
      <c r="AB532" s="410"/>
      <c r="AC532" s="410"/>
      <c r="AD532" s="410"/>
      <c r="AE532" s="410"/>
      <c r="AF532" s="612"/>
    </row>
    <row r="533">
      <c r="A533" s="410"/>
      <c r="B533" s="410"/>
      <c r="C533" s="410"/>
      <c r="D533" s="410"/>
      <c r="E533" s="410"/>
      <c r="F533" s="612"/>
      <c r="G533" s="410"/>
      <c r="H533" s="612"/>
      <c r="I533" s="410"/>
      <c r="J533" s="410"/>
      <c r="K533" s="410"/>
      <c r="L533" s="410"/>
      <c r="M533" s="410"/>
      <c r="N533" s="410"/>
      <c r="O533" s="410"/>
      <c r="P533" s="410"/>
      <c r="Q533" s="410"/>
      <c r="R533" s="625"/>
      <c r="S533" s="410"/>
      <c r="T533" s="410"/>
      <c r="U533" s="410"/>
      <c r="V533" s="410"/>
      <c r="W533" s="612"/>
      <c r="X533" s="612"/>
      <c r="Y533" s="625"/>
      <c r="Z533" s="410"/>
      <c r="AA533" s="626"/>
      <c r="AB533" s="410"/>
      <c r="AC533" s="410"/>
      <c r="AD533" s="410"/>
      <c r="AE533" s="410"/>
      <c r="AF533" s="612"/>
    </row>
    <row r="534">
      <c r="A534" s="410"/>
      <c r="B534" s="410"/>
      <c r="C534" s="410"/>
      <c r="D534" s="410"/>
      <c r="E534" s="410"/>
      <c r="F534" s="612"/>
      <c r="G534" s="410"/>
      <c r="H534" s="612"/>
      <c r="I534" s="410"/>
      <c r="J534" s="410"/>
      <c r="K534" s="410"/>
      <c r="L534" s="410"/>
      <c r="M534" s="410"/>
      <c r="N534" s="410"/>
      <c r="O534" s="410"/>
      <c r="P534" s="410"/>
      <c r="Q534" s="410"/>
      <c r="R534" s="625"/>
      <c r="S534" s="410"/>
      <c r="T534" s="410"/>
      <c r="U534" s="410"/>
      <c r="V534" s="410"/>
      <c r="W534" s="612"/>
      <c r="X534" s="612"/>
      <c r="Y534" s="625"/>
      <c r="Z534" s="410"/>
      <c r="AA534" s="626"/>
      <c r="AB534" s="410"/>
      <c r="AC534" s="410"/>
      <c r="AD534" s="410"/>
      <c r="AE534" s="410"/>
      <c r="AF534" s="612"/>
    </row>
    <row r="535">
      <c r="A535" s="410"/>
      <c r="B535" s="410"/>
      <c r="C535" s="410"/>
      <c r="D535" s="410"/>
      <c r="E535" s="410"/>
      <c r="F535" s="612"/>
      <c r="G535" s="410"/>
      <c r="H535" s="612"/>
      <c r="I535" s="410"/>
      <c r="J535" s="410"/>
      <c r="K535" s="410"/>
      <c r="L535" s="410"/>
      <c r="M535" s="410"/>
      <c r="N535" s="410"/>
      <c r="O535" s="410"/>
      <c r="P535" s="410"/>
      <c r="Q535" s="410"/>
      <c r="R535" s="625"/>
      <c r="S535" s="410"/>
      <c r="T535" s="410"/>
      <c r="U535" s="410"/>
      <c r="V535" s="410"/>
      <c r="W535" s="612"/>
      <c r="X535" s="612"/>
      <c r="Y535" s="625"/>
      <c r="Z535" s="410"/>
      <c r="AA535" s="626"/>
      <c r="AB535" s="410"/>
      <c r="AC535" s="410"/>
      <c r="AD535" s="410"/>
      <c r="AE535" s="410"/>
      <c r="AF535" s="612"/>
    </row>
    <row r="536">
      <c r="A536" s="410"/>
      <c r="B536" s="410"/>
      <c r="C536" s="410"/>
      <c r="D536" s="410"/>
      <c r="E536" s="410"/>
      <c r="F536" s="612"/>
      <c r="G536" s="410"/>
      <c r="H536" s="612"/>
      <c r="I536" s="410"/>
      <c r="J536" s="410"/>
      <c r="K536" s="410"/>
      <c r="L536" s="410"/>
      <c r="M536" s="410"/>
      <c r="N536" s="410"/>
      <c r="O536" s="410"/>
      <c r="P536" s="410"/>
      <c r="Q536" s="410"/>
      <c r="R536" s="625"/>
      <c r="S536" s="410"/>
      <c r="T536" s="410"/>
      <c r="U536" s="410"/>
      <c r="V536" s="410"/>
      <c r="W536" s="612"/>
      <c r="X536" s="612"/>
      <c r="Y536" s="625"/>
      <c r="Z536" s="410"/>
      <c r="AA536" s="626"/>
      <c r="AB536" s="410"/>
      <c r="AC536" s="410"/>
      <c r="AD536" s="410"/>
      <c r="AE536" s="410"/>
      <c r="AF536" s="612"/>
    </row>
    <row r="537">
      <c r="A537" s="410"/>
      <c r="B537" s="410"/>
      <c r="C537" s="410"/>
      <c r="D537" s="410"/>
      <c r="E537" s="410"/>
      <c r="F537" s="612"/>
      <c r="G537" s="410"/>
      <c r="H537" s="612"/>
      <c r="I537" s="410"/>
      <c r="J537" s="410"/>
      <c r="K537" s="410"/>
      <c r="L537" s="410"/>
      <c r="M537" s="410"/>
      <c r="N537" s="410"/>
      <c r="O537" s="410"/>
      <c r="P537" s="410"/>
      <c r="Q537" s="410"/>
      <c r="R537" s="625"/>
      <c r="S537" s="410"/>
      <c r="T537" s="410"/>
      <c r="U537" s="410"/>
      <c r="V537" s="410"/>
      <c r="W537" s="612"/>
      <c r="X537" s="612"/>
      <c r="Y537" s="625"/>
      <c r="Z537" s="410"/>
      <c r="AA537" s="626"/>
      <c r="AB537" s="410"/>
      <c r="AC537" s="410"/>
      <c r="AD537" s="410"/>
      <c r="AE537" s="410"/>
      <c r="AF537" s="612"/>
    </row>
    <row r="538">
      <c r="A538" s="410"/>
      <c r="B538" s="410"/>
      <c r="C538" s="410"/>
      <c r="D538" s="410"/>
      <c r="E538" s="410"/>
      <c r="F538" s="612"/>
      <c r="G538" s="410"/>
      <c r="H538" s="612"/>
      <c r="I538" s="410"/>
      <c r="J538" s="410"/>
      <c r="K538" s="410"/>
      <c r="L538" s="410"/>
      <c r="M538" s="410"/>
      <c r="N538" s="410"/>
      <c r="O538" s="410"/>
      <c r="P538" s="410"/>
      <c r="Q538" s="410"/>
      <c r="R538" s="625"/>
      <c r="S538" s="410"/>
      <c r="T538" s="410"/>
      <c r="U538" s="410"/>
      <c r="V538" s="410"/>
      <c r="W538" s="612"/>
      <c r="X538" s="612"/>
      <c r="Y538" s="625"/>
      <c r="Z538" s="410"/>
      <c r="AA538" s="626"/>
      <c r="AB538" s="410"/>
      <c r="AC538" s="410"/>
      <c r="AD538" s="410"/>
      <c r="AE538" s="410"/>
      <c r="AF538" s="612"/>
    </row>
    <row r="539">
      <c r="A539" s="410"/>
      <c r="B539" s="410"/>
      <c r="C539" s="410"/>
      <c r="D539" s="410"/>
      <c r="E539" s="410"/>
      <c r="F539" s="612"/>
      <c r="G539" s="410"/>
      <c r="H539" s="612"/>
      <c r="I539" s="410"/>
      <c r="J539" s="410"/>
      <c r="K539" s="410"/>
      <c r="L539" s="410"/>
      <c r="M539" s="410"/>
      <c r="N539" s="410"/>
      <c r="O539" s="410"/>
      <c r="P539" s="410"/>
      <c r="Q539" s="410"/>
      <c r="R539" s="625"/>
      <c r="S539" s="410"/>
      <c r="T539" s="410"/>
      <c r="U539" s="410"/>
      <c r="V539" s="410"/>
      <c r="W539" s="612"/>
      <c r="X539" s="612"/>
      <c r="Y539" s="625"/>
      <c r="Z539" s="410"/>
      <c r="AA539" s="626"/>
      <c r="AB539" s="410"/>
      <c r="AC539" s="410"/>
      <c r="AD539" s="410"/>
      <c r="AE539" s="410"/>
      <c r="AF539" s="612"/>
    </row>
    <row r="540">
      <c r="A540" s="410"/>
      <c r="B540" s="410"/>
      <c r="C540" s="410"/>
      <c r="D540" s="410"/>
      <c r="E540" s="410"/>
      <c r="F540" s="612"/>
      <c r="G540" s="410"/>
      <c r="H540" s="612"/>
      <c r="I540" s="410"/>
      <c r="J540" s="410"/>
      <c r="K540" s="410"/>
      <c r="L540" s="410"/>
      <c r="M540" s="410"/>
      <c r="N540" s="410"/>
      <c r="O540" s="410"/>
      <c r="P540" s="410"/>
      <c r="Q540" s="410"/>
      <c r="R540" s="625"/>
      <c r="S540" s="410"/>
      <c r="T540" s="410"/>
      <c r="U540" s="410"/>
      <c r="V540" s="410"/>
      <c r="W540" s="612"/>
      <c r="X540" s="612"/>
      <c r="Y540" s="625"/>
      <c r="Z540" s="410"/>
      <c r="AA540" s="626"/>
      <c r="AB540" s="410"/>
      <c r="AC540" s="410"/>
      <c r="AD540" s="410"/>
      <c r="AE540" s="410"/>
      <c r="AF540" s="612"/>
    </row>
    <row r="541">
      <c r="A541" s="410"/>
      <c r="B541" s="410"/>
      <c r="C541" s="410"/>
      <c r="D541" s="410"/>
      <c r="E541" s="410"/>
      <c r="F541" s="612"/>
      <c r="G541" s="410"/>
      <c r="H541" s="612"/>
      <c r="I541" s="410"/>
      <c r="J541" s="410"/>
      <c r="K541" s="410"/>
      <c r="L541" s="410"/>
      <c r="M541" s="410"/>
      <c r="N541" s="410"/>
      <c r="O541" s="410"/>
      <c r="P541" s="410"/>
      <c r="Q541" s="410"/>
      <c r="R541" s="625"/>
      <c r="S541" s="410"/>
      <c r="T541" s="410"/>
      <c r="U541" s="410"/>
      <c r="V541" s="410"/>
      <c r="W541" s="612"/>
      <c r="X541" s="612"/>
      <c r="Y541" s="625"/>
      <c r="Z541" s="410"/>
      <c r="AA541" s="626"/>
      <c r="AB541" s="410"/>
      <c r="AC541" s="410"/>
      <c r="AD541" s="410"/>
      <c r="AE541" s="410"/>
      <c r="AF541" s="612"/>
    </row>
    <row r="542">
      <c r="A542" s="410"/>
      <c r="B542" s="410"/>
      <c r="C542" s="410"/>
      <c r="D542" s="410"/>
      <c r="E542" s="410"/>
      <c r="F542" s="612"/>
      <c r="G542" s="410"/>
      <c r="H542" s="612"/>
      <c r="I542" s="410"/>
      <c r="J542" s="410"/>
      <c r="K542" s="410"/>
      <c r="L542" s="410"/>
      <c r="M542" s="410"/>
      <c r="N542" s="410"/>
      <c r="O542" s="410"/>
      <c r="P542" s="410"/>
      <c r="Q542" s="410"/>
      <c r="R542" s="625"/>
      <c r="S542" s="410"/>
      <c r="T542" s="410"/>
      <c r="U542" s="410"/>
      <c r="V542" s="410"/>
      <c r="W542" s="612"/>
      <c r="X542" s="612"/>
      <c r="Y542" s="625"/>
      <c r="Z542" s="410"/>
      <c r="AA542" s="626"/>
      <c r="AB542" s="410"/>
      <c r="AC542" s="410"/>
      <c r="AD542" s="410"/>
      <c r="AE542" s="410"/>
      <c r="AF542" s="612"/>
    </row>
    <row r="543">
      <c r="A543" s="410"/>
      <c r="B543" s="410"/>
      <c r="C543" s="410"/>
      <c r="D543" s="410"/>
      <c r="E543" s="410"/>
      <c r="F543" s="612"/>
      <c r="G543" s="410"/>
      <c r="H543" s="612"/>
      <c r="I543" s="410"/>
      <c r="J543" s="410"/>
      <c r="K543" s="410"/>
      <c r="L543" s="410"/>
      <c r="M543" s="410"/>
      <c r="N543" s="410"/>
      <c r="O543" s="410"/>
      <c r="P543" s="410"/>
      <c r="Q543" s="410"/>
      <c r="R543" s="625"/>
      <c r="S543" s="410"/>
      <c r="T543" s="410"/>
      <c r="U543" s="410"/>
      <c r="V543" s="410"/>
      <c r="W543" s="612"/>
      <c r="X543" s="612"/>
      <c r="Y543" s="625"/>
      <c r="Z543" s="410"/>
      <c r="AA543" s="626"/>
      <c r="AB543" s="410"/>
      <c r="AC543" s="410"/>
      <c r="AD543" s="410"/>
      <c r="AE543" s="410"/>
      <c r="AF543" s="612"/>
    </row>
    <row r="544">
      <c r="A544" s="410"/>
      <c r="B544" s="410"/>
      <c r="C544" s="410"/>
      <c r="D544" s="410"/>
      <c r="E544" s="410"/>
      <c r="F544" s="612"/>
      <c r="G544" s="410"/>
      <c r="H544" s="612"/>
      <c r="I544" s="410"/>
      <c r="J544" s="410"/>
      <c r="K544" s="410"/>
      <c r="L544" s="410"/>
      <c r="M544" s="410"/>
      <c r="N544" s="410"/>
      <c r="O544" s="410"/>
      <c r="P544" s="410"/>
      <c r="Q544" s="410"/>
      <c r="R544" s="625"/>
      <c r="S544" s="410"/>
      <c r="T544" s="410"/>
      <c r="U544" s="410"/>
      <c r="V544" s="410"/>
      <c r="W544" s="612"/>
      <c r="X544" s="612"/>
      <c r="Y544" s="625"/>
      <c r="Z544" s="410"/>
      <c r="AA544" s="626"/>
      <c r="AB544" s="410"/>
      <c r="AC544" s="410"/>
      <c r="AD544" s="410"/>
      <c r="AE544" s="410"/>
      <c r="AF544" s="612"/>
    </row>
    <row r="545">
      <c r="A545" s="410"/>
      <c r="B545" s="410"/>
      <c r="C545" s="410"/>
      <c r="D545" s="410"/>
      <c r="E545" s="410"/>
      <c r="F545" s="612"/>
      <c r="G545" s="410"/>
      <c r="H545" s="612"/>
      <c r="I545" s="410"/>
      <c r="J545" s="410"/>
      <c r="K545" s="410"/>
      <c r="L545" s="410"/>
      <c r="M545" s="410"/>
      <c r="N545" s="410"/>
      <c r="O545" s="410"/>
      <c r="P545" s="410"/>
      <c r="Q545" s="410"/>
      <c r="R545" s="625"/>
      <c r="S545" s="410"/>
      <c r="T545" s="410"/>
      <c r="U545" s="410"/>
      <c r="V545" s="410"/>
      <c r="W545" s="612"/>
      <c r="X545" s="612"/>
      <c r="Y545" s="625"/>
      <c r="Z545" s="410"/>
      <c r="AA545" s="626"/>
      <c r="AB545" s="410"/>
      <c r="AC545" s="410"/>
      <c r="AD545" s="410"/>
      <c r="AE545" s="410"/>
      <c r="AF545" s="612"/>
    </row>
    <row r="546">
      <c r="A546" s="410"/>
      <c r="B546" s="410"/>
      <c r="C546" s="410"/>
      <c r="D546" s="410"/>
      <c r="E546" s="410"/>
      <c r="F546" s="612"/>
      <c r="G546" s="410"/>
      <c r="H546" s="612"/>
      <c r="I546" s="410"/>
      <c r="J546" s="410"/>
      <c r="K546" s="410"/>
      <c r="L546" s="410"/>
      <c r="M546" s="410"/>
      <c r="N546" s="410"/>
      <c r="O546" s="410"/>
      <c r="P546" s="410"/>
      <c r="Q546" s="410"/>
      <c r="R546" s="625"/>
      <c r="S546" s="410"/>
      <c r="T546" s="410"/>
      <c r="U546" s="410"/>
      <c r="V546" s="410"/>
      <c r="W546" s="612"/>
      <c r="X546" s="612"/>
      <c r="Y546" s="625"/>
      <c r="Z546" s="410"/>
      <c r="AA546" s="626"/>
      <c r="AB546" s="410"/>
      <c r="AC546" s="410"/>
      <c r="AD546" s="410"/>
      <c r="AE546" s="410"/>
      <c r="AF546" s="612"/>
    </row>
    <row r="547">
      <c r="A547" s="410"/>
      <c r="B547" s="410"/>
      <c r="C547" s="410"/>
      <c r="D547" s="410"/>
      <c r="E547" s="410"/>
      <c r="F547" s="612"/>
      <c r="G547" s="410"/>
      <c r="H547" s="612"/>
      <c r="I547" s="410"/>
      <c r="J547" s="410"/>
      <c r="K547" s="410"/>
      <c r="L547" s="410"/>
      <c r="M547" s="410"/>
      <c r="N547" s="410"/>
      <c r="O547" s="410"/>
      <c r="P547" s="410"/>
      <c r="Q547" s="410"/>
      <c r="R547" s="625"/>
      <c r="S547" s="410"/>
      <c r="T547" s="410"/>
      <c r="U547" s="410"/>
      <c r="V547" s="410"/>
      <c r="W547" s="612"/>
      <c r="X547" s="612"/>
      <c r="Y547" s="625"/>
      <c r="Z547" s="410"/>
      <c r="AA547" s="626"/>
      <c r="AB547" s="410"/>
      <c r="AC547" s="410"/>
      <c r="AD547" s="410"/>
      <c r="AE547" s="410"/>
      <c r="AF547" s="612"/>
    </row>
    <row r="548">
      <c r="A548" s="410"/>
      <c r="B548" s="410"/>
      <c r="C548" s="410"/>
      <c r="D548" s="410"/>
      <c r="E548" s="410"/>
      <c r="F548" s="612"/>
      <c r="G548" s="410"/>
      <c r="H548" s="612"/>
      <c r="I548" s="410"/>
      <c r="J548" s="410"/>
      <c r="K548" s="410"/>
      <c r="L548" s="410"/>
      <c r="M548" s="410"/>
      <c r="N548" s="410"/>
      <c r="O548" s="410"/>
      <c r="P548" s="410"/>
      <c r="Q548" s="410"/>
      <c r="R548" s="625"/>
      <c r="S548" s="410"/>
      <c r="T548" s="410"/>
      <c r="U548" s="410"/>
      <c r="V548" s="410"/>
      <c r="W548" s="612"/>
      <c r="X548" s="612"/>
      <c r="Y548" s="625"/>
      <c r="Z548" s="410"/>
      <c r="AA548" s="626"/>
      <c r="AB548" s="410"/>
      <c r="AC548" s="410"/>
      <c r="AD548" s="410"/>
      <c r="AE548" s="410"/>
      <c r="AF548" s="612"/>
    </row>
    <row r="549">
      <c r="A549" s="410"/>
      <c r="B549" s="410"/>
      <c r="C549" s="410"/>
      <c r="D549" s="410"/>
      <c r="E549" s="410"/>
      <c r="F549" s="612"/>
      <c r="G549" s="410"/>
      <c r="H549" s="612"/>
      <c r="I549" s="410"/>
      <c r="J549" s="410"/>
      <c r="K549" s="410"/>
      <c r="L549" s="410"/>
      <c r="M549" s="410"/>
      <c r="N549" s="410"/>
      <c r="O549" s="410"/>
      <c r="P549" s="410"/>
      <c r="Q549" s="410"/>
      <c r="R549" s="625"/>
      <c r="S549" s="410"/>
      <c r="T549" s="410"/>
      <c r="U549" s="410"/>
      <c r="V549" s="410"/>
      <c r="W549" s="612"/>
      <c r="X549" s="612"/>
      <c r="Y549" s="625"/>
      <c r="Z549" s="410"/>
      <c r="AA549" s="626"/>
      <c r="AB549" s="410"/>
      <c r="AC549" s="410"/>
      <c r="AD549" s="410"/>
      <c r="AE549" s="410"/>
      <c r="AF549" s="612"/>
    </row>
    <row r="550">
      <c r="A550" s="410"/>
      <c r="B550" s="410"/>
      <c r="C550" s="410"/>
      <c r="D550" s="410"/>
      <c r="E550" s="410"/>
      <c r="F550" s="612"/>
      <c r="G550" s="410"/>
      <c r="H550" s="612"/>
      <c r="I550" s="410"/>
      <c r="J550" s="410"/>
      <c r="K550" s="410"/>
      <c r="L550" s="410"/>
      <c r="M550" s="410"/>
      <c r="N550" s="410"/>
      <c r="O550" s="410"/>
      <c r="P550" s="410"/>
      <c r="Q550" s="410"/>
      <c r="R550" s="625"/>
      <c r="S550" s="410"/>
      <c r="T550" s="410"/>
      <c r="U550" s="410"/>
      <c r="V550" s="410"/>
      <c r="W550" s="612"/>
      <c r="X550" s="612"/>
      <c r="Y550" s="625"/>
      <c r="Z550" s="410"/>
      <c r="AA550" s="626"/>
      <c r="AB550" s="410"/>
      <c r="AC550" s="410"/>
      <c r="AD550" s="410"/>
      <c r="AE550" s="410"/>
      <c r="AF550" s="612"/>
    </row>
    <row r="551">
      <c r="A551" s="410"/>
      <c r="B551" s="410"/>
      <c r="C551" s="410"/>
      <c r="D551" s="410"/>
      <c r="E551" s="410"/>
      <c r="F551" s="612"/>
      <c r="G551" s="410"/>
      <c r="H551" s="612"/>
      <c r="I551" s="410"/>
      <c r="J551" s="410"/>
      <c r="K551" s="410"/>
      <c r="L551" s="410"/>
      <c r="M551" s="410"/>
      <c r="N551" s="410"/>
      <c r="O551" s="410"/>
      <c r="P551" s="410"/>
      <c r="Q551" s="410"/>
      <c r="R551" s="625"/>
      <c r="S551" s="410"/>
      <c r="T551" s="410"/>
      <c r="U551" s="410"/>
      <c r="V551" s="410"/>
      <c r="W551" s="612"/>
      <c r="X551" s="612"/>
      <c r="Y551" s="625"/>
      <c r="Z551" s="410"/>
      <c r="AA551" s="626"/>
      <c r="AB551" s="410"/>
      <c r="AC551" s="410"/>
      <c r="AD551" s="410"/>
      <c r="AE551" s="410"/>
      <c r="AF551" s="612"/>
    </row>
    <row r="552">
      <c r="A552" s="410"/>
      <c r="B552" s="410"/>
      <c r="C552" s="410"/>
      <c r="D552" s="410"/>
      <c r="E552" s="410"/>
      <c r="F552" s="612"/>
      <c r="G552" s="410"/>
      <c r="H552" s="612"/>
      <c r="I552" s="410"/>
      <c r="J552" s="410"/>
      <c r="K552" s="410"/>
      <c r="L552" s="410"/>
      <c r="M552" s="410"/>
      <c r="N552" s="410"/>
      <c r="O552" s="410"/>
      <c r="P552" s="410"/>
      <c r="Q552" s="410"/>
      <c r="R552" s="625"/>
      <c r="S552" s="410"/>
      <c r="T552" s="410"/>
      <c r="U552" s="410"/>
      <c r="V552" s="410"/>
      <c r="W552" s="612"/>
      <c r="X552" s="612"/>
      <c r="Y552" s="625"/>
      <c r="Z552" s="410"/>
      <c r="AA552" s="626"/>
      <c r="AB552" s="410"/>
      <c r="AC552" s="410"/>
      <c r="AD552" s="410"/>
      <c r="AE552" s="410"/>
      <c r="AF552" s="612"/>
    </row>
    <row r="553">
      <c r="A553" s="410"/>
      <c r="B553" s="410"/>
      <c r="C553" s="410"/>
      <c r="D553" s="410"/>
      <c r="E553" s="410"/>
      <c r="F553" s="612"/>
      <c r="G553" s="410"/>
      <c r="H553" s="612"/>
      <c r="I553" s="410"/>
      <c r="J553" s="410"/>
      <c r="K553" s="410"/>
      <c r="L553" s="410"/>
      <c r="M553" s="410"/>
      <c r="N553" s="410"/>
      <c r="O553" s="410"/>
      <c r="P553" s="410"/>
      <c r="Q553" s="410"/>
      <c r="R553" s="625"/>
      <c r="S553" s="410"/>
      <c r="T553" s="410"/>
      <c r="U553" s="410"/>
      <c r="V553" s="410"/>
      <c r="W553" s="612"/>
      <c r="X553" s="612"/>
      <c r="Y553" s="625"/>
      <c r="Z553" s="410"/>
      <c r="AA553" s="626"/>
      <c r="AB553" s="410"/>
      <c r="AC553" s="410"/>
      <c r="AD553" s="410"/>
      <c r="AE553" s="410"/>
      <c r="AF553" s="612"/>
    </row>
    <row r="554">
      <c r="A554" s="410"/>
      <c r="B554" s="410"/>
      <c r="C554" s="410"/>
      <c r="D554" s="410"/>
      <c r="E554" s="410"/>
      <c r="F554" s="612"/>
      <c r="G554" s="410"/>
      <c r="H554" s="612"/>
      <c r="I554" s="410"/>
      <c r="J554" s="410"/>
      <c r="K554" s="410"/>
      <c r="L554" s="410"/>
      <c r="M554" s="410"/>
      <c r="N554" s="410"/>
      <c r="O554" s="410"/>
      <c r="P554" s="410"/>
      <c r="Q554" s="410"/>
      <c r="R554" s="625"/>
      <c r="S554" s="410"/>
      <c r="T554" s="410"/>
      <c r="U554" s="410"/>
      <c r="V554" s="410"/>
      <c r="W554" s="612"/>
      <c r="X554" s="612"/>
      <c r="Y554" s="625"/>
      <c r="Z554" s="410"/>
      <c r="AA554" s="626"/>
      <c r="AB554" s="410"/>
      <c r="AC554" s="410"/>
      <c r="AD554" s="410"/>
      <c r="AE554" s="410"/>
      <c r="AF554" s="612"/>
    </row>
    <row r="555">
      <c r="A555" s="410"/>
      <c r="B555" s="410"/>
      <c r="C555" s="410"/>
      <c r="D555" s="410"/>
      <c r="E555" s="410"/>
      <c r="F555" s="612"/>
      <c r="G555" s="410"/>
      <c r="H555" s="612"/>
      <c r="I555" s="410"/>
      <c r="J555" s="410"/>
      <c r="K555" s="410"/>
      <c r="L555" s="410"/>
      <c r="M555" s="410"/>
      <c r="N555" s="410"/>
      <c r="O555" s="410"/>
      <c r="P555" s="410"/>
      <c r="Q555" s="410"/>
      <c r="R555" s="625"/>
      <c r="S555" s="410"/>
      <c r="T555" s="410"/>
      <c r="U555" s="410"/>
      <c r="V555" s="410"/>
      <c r="W555" s="612"/>
      <c r="X555" s="612"/>
      <c r="Y555" s="625"/>
      <c r="Z555" s="410"/>
      <c r="AA555" s="626"/>
      <c r="AB555" s="410"/>
      <c r="AC555" s="410"/>
      <c r="AD555" s="410"/>
      <c r="AE555" s="410"/>
      <c r="AF555" s="612"/>
    </row>
    <row r="556">
      <c r="A556" s="410"/>
      <c r="B556" s="410"/>
      <c r="C556" s="410"/>
      <c r="D556" s="410"/>
      <c r="E556" s="410"/>
      <c r="F556" s="612"/>
      <c r="G556" s="410"/>
      <c r="H556" s="612"/>
      <c r="I556" s="410"/>
      <c r="J556" s="410"/>
      <c r="K556" s="410"/>
      <c r="L556" s="410"/>
      <c r="M556" s="410"/>
      <c r="N556" s="410"/>
      <c r="O556" s="410"/>
      <c r="P556" s="410"/>
      <c r="Q556" s="410"/>
      <c r="R556" s="625"/>
      <c r="S556" s="410"/>
      <c r="T556" s="410"/>
      <c r="U556" s="410"/>
      <c r="V556" s="410"/>
      <c r="W556" s="612"/>
      <c r="X556" s="612"/>
      <c r="Y556" s="625"/>
      <c r="Z556" s="410"/>
      <c r="AA556" s="626"/>
      <c r="AB556" s="410"/>
      <c r="AC556" s="410"/>
      <c r="AD556" s="410"/>
      <c r="AE556" s="410"/>
      <c r="AF556" s="612"/>
    </row>
    <row r="557">
      <c r="A557" s="410"/>
      <c r="B557" s="410"/>
      <c r="C557" s="410"/>
      <c r="D557" s="410"/>
      <c r="E557" s="410"/>
      <c r="F557" s="612"/>
      <c r="G557" s="410"/>
      <c r="H557" s="612"/>
      <c r="I557" s="410"/>
      <c r="J557" s="410"/>
      <c r="K557" s="410"/>
      <c r="L557" s="410"/>
      <c r="M557" s="410"/>
      <c r="N557" s="410"/>
      <c r="O557" s="410"/>
      <c r="P557" s="410"/>
      <c r="Q557" s="410"/>
      <c r="R557" s="625"/>
      <c r="S557" s="410"/>
      <c r="T557" s="410"/>
      <c r="U557" s="410"/>
      <c r="V557" s="410"/>
      <c r="W557" s="612"/>
      <c r="X557" s="612"/>
      <c r="Y557" s="625"/>
      <c r="Z557" s="410"/>
      <c r="AA557" s="626"/>
      <c r="AB557" s="410"/>
      <c r="AC557" s="410"/>
      <c r="AD557" s="410"/>
      <c r="AE557" s="410"/>
      <c r="AF557" s="612"/>
    </row>
    <row r="558">
      <c r="A558" s="410"/>
      <c r="B558" s="410"/>
      <c r="C558" s="410"/>
      <c r="D558" s="410"/>
      <c r="E558" s="410"/>
      <c r="F558" s="612"/>
      <c r="G558" s="410"/>
      <c r="H558" s="612"/>
      <c r="I558" s="410"/>
      <c r="J558" s="410"/>
      <c r="K558" s="410"/>
      <c r="L558" s="410"/>
      <c r="M558" s="410"/>
      <c r="N558" s="410"/>
      <c r="O558" s="410"/>
      <c r="P558" s="410"/>
      <c r="Q558" s="410"/>
      <c r="R558" s="625"/>
      <c r="S558" s="410"/>
      <c r="T558" s="410"/>
      <c r="U558" s="410"/>
      <c r="V558" s="410"/>
      <c r="W558" s="612"/>
      <c r="X558" s="612"/>
      <c r="Y558" s="625"/>
      <c r="Z558" s="410"/>
      <c r="AA558" s="626"/>
      <c r="AB558" s="410"/>
      <c r="AC558" s="410"/>
      <c r="AD558" s="410"/>
      <c r="AE558" s="410"/>
      <c r="AF558" s="612"/>
    </row>
    <row r="559">
      <c r="A559" s="410"/>
      <c r="B559" s="410"/>
      <c r="C559" s="410"/>
      <c r="D559" s="410"/>
      <c r="E559" s="410"/>
      <c r="F559" s="612"/>
      <c r="G559" s="410"/>
      <c r="H559" s="612"/>
      <c r="I559" s="410"/>
      <c r="J559" s="410"/>
      <c r="K559" s="410"/>
      <c r="L559" s="410"/>
      <c r="M559" s="410"/>
      <c r="N559" s="410"/>
      <c r="O559" s="410"/>
      <c r="P559" s="410"/>
      <c r="Q559" s="410"/>
      <c r="R559" s="625"/>
      <c r="S559" s="410"/>
      <c r="T559" s="410"/>
      <c r="U559" s="410"/>
      <c r="V559" s="410"/>
      <c r="W559" s="612"/>
      <c r="X559" s="612"/>
      <c r="Y559" s="625"/>
      <c r="Z559" s="410"/>
      <c r="AA559" s="626"/>
      <c r="AB559" s="410"/>
      <c r="AC559" s="410"/>
      <c r="AD559" s="410"/>
      <c r="AE559" s="410"/>
      <c r="AF559" s="612"/>
    </row>
    <row r="560">
      <c r="A560" s="410"/>
      <c r="B560" s="410"/>
      <c r="C560" s="410"/>
      <c r="D560" s="410"/>
      <c r="E560" s="410"/>
      <c r="F560" s="612"/>
      <c r="G560" s="410"/>
      <c r="H560" s="612"/>
      <c r="I560" s="410"/>
      <c r="J560" s="410"/>
      <c r="K560" s="410"/>
      <c r="L560" s="410"/>
      <c r="M560" s="410"/>
      <c r="N560" s="410"/>
      <c r="O560" s="410"/>
      <c r="P560" s="410"/>
      <c r="Q560" s="410"/>
      <c r="R560" s="625"/>
      <c r="S560" s="410"/>
      <c r="T560" s="410"/>
      <c r="U560" s="410"/>
      <c r="V560" s="410"/>
      <c r="W560" s="612"/>
      <c r="X560" s="612"/>
      <c r="Y560" s="625"/>
      <c r="Z560" s="410"/>
      <c r="AA560" s="626"/>
      <c r="AB560" s="410"/>
      <c r="AC560" s="410"/>
      <c r="AD560" s="410"/>
      <c r="AE560" s="410"/>
      <c r="AF560" s="612"/>
    </row>
    <row r="561">
      <c r="A561" s="410"/>
      <c r="B561" s="410"/>
      <c r="C561" s="410"/>
      <c r="D561" s="410"/>
      <c r="E561" s="410"/>
      <c r="F561" s="612"/>
      <c r="G561" s="410"/>
      <c r="H561" s="612"/>
      <c r="I561" s="410"/>
      <c r="J561" s="410"/>
      <c r="K561" s="410"/>
      <c r="L561" s="410"/>
      <c r="M561" s="410"/>
      <c r="N561" s="410"/>
      <c r="O561" s="410"/>
      <c r="P561" s="410"/>
      <c r="Q561" s="410"/>
      <c r="R561" s="625"/>
      <c r="S561" s="410"/>
      <c r="T561" s="410"/>
      <c r="U561" s="410"/>
      <c r="V561" s="410"/>
      <c r="W561" s="612"/>
      <c r="X561" s="612"/>
      <c r="Y561" s="625"/>
      <c r="Z561" s="410"/>
      <c r="AA561" s="626"/>
      <c r="AB561" s="410"/>
      <c r="AC561" s="410"/>
      <c r="AD561" s="410"/>
      <c r="AE561" s="410"/>
      <c r="AF561" s="612"/>
    </row>
    <row r="562">
      <c r="A562" s="410"/>
      <c r="B562" s="410"/>
      <c r="C562" s="410"/>
      <c r="D562" s="410"/>
      <c r="E562" s="410"/>
      <c r="F562" s="612"/>
      <c r="G562" s="410"/>
      <c r="H562" s="612"/>
      <c r="I562" s="410"/>
      <c r="J562" s="410"/>
      <c r="K562" s="410"/>
      <c r="L562" s="410"/>
      <c r="M562" s="410"/>
      <c r="N562" s="410"/>
      <c r="O562" s="410"/>
      <c r="P562" s="410"/>
      <c r="Q562" s="410"/>
      <c r="R562" s="625"/>
      <c r="S562" s="410"/>
      <c r="T562" s="410"/>
      <c r="U562" s="410"/>
      <c r="V562" s="410"/>
      <c r="W562" s="612"/>
      <c r="X562" s="612"/>
      <c r="Y562" s="625"/>
      <c r="Z562" s="410"/>
      <c r="AA562" s="626"/>
      <c r="AB562" s="410"/>
      <c r="AC562" s="410"/>
      <c r="AD562" s="410"/>
      <c r="AE562" s="410"/>
      <c r="AF562" s="612"/>
    </row>
    <row r="563">
      <c r="A563" s="410"/>
      <c r="B563" s="410"/>
      <c r="C563" s="410"/>
      <c r="D563" s="410"/>
      <c r="E563" s="410"/>
      <c r="F563" s="612"/>
      <c r="G563" s="410"/>
      <c r="H563" s="612"/>
      <c r="I563" s="410"/>
      <c r="J563" s="410"/>
      <c r="K563" s="410"/>
      <c r="L563" s="410"/>
      <c r="M563" s="410"/>
      <c r="N563" s="410"/>
      <c r="O563" s="410"/>
      <c r="P563" s="410"/>
      <c r="Q563" s="410"/>
      <c r="R563" s="625"/>
      <c r="S563" s="410"/>
      <c r="T563" s="410"/>
      <c r="U563" s="410"/>
      <c r="V563" s="410"/>
      <c r="W563" s="612"/>
      <c r="X563" s="612"/>
      <c r="Y563" s="625"/>
      <c r="Z563" s="410"/>
      <c r="AA563" s="626"/>
      <c r="AB563" s="410"/>
      <c r="AC563" s="410"/>
      <c r="AD563" s="410"/>
      <c r="AE563" s="410"/>
      <c r="AF563" s="612"/>
    </row>
    <row r="564">
      <c r="A564" s="410"/>
      <c r="B564" s="410"/>
      <c r="C564" s="410"/>
      <c r="D564" s="410"/>
      <c r="E564" s="410"/>
      <c r="F564" s="612"/>
      <c r="G564" s="410"/>
      <c r="H564" s="612"/>
      <c r="I564" s="410"/>
      <c r="J564" s="410"/>
      <c r="K564" s="410"/>
      <c r="L564" s="410"/>
      <c r="M564" s="410"/>
      <c r="N564" s="410"/>
      <c r="O564" s="410"/>
      <c r="P564" s="410"/>
      <c r="Q564" s="410"/>
      <c r="R564" s="625"/>
      <c r="S564" s="410"/>
      <c r="T564" s="410"/>
      <c r="U564" s="410"/>
      <c r="V564" s="410"/>
      <c r="W564" s="612"/>
      <c r="X564" s="612"/>
      <c r="Y564" s="625"/>
      <c r="Z564" s="410"/>
      <c r="AA564" s="626"/>
      <c r="AB564" s="410"/>
      <c r="AC564" s="410"/>
      <c r="AD564" s="410"/>
      <c r="AE564" s="410"/>
      <c r="AF564" s="612"/>
    </row>
    <row r="565">
      <c r="A565" s="410"/>
      <c r="B565" s="410"/>
      <c r="C565" s="410"/>
      <c r="D565" s="410"/>
      <c r="E565" s="410"/>
      <c r="F565" s="612"/>
      <c r="G565" s="410"/>
      <c r="H565" s="612"/>
      <c r="I565" s="410"/>
      <c r="J565" s="410"/>
      <c r="K565" s="410"/>
      <c r="L565" s="410"/>
      <c r="M565" s="410"/>
      <c r="N565" s="410"/>
      <c r="O565" s="410"/>
      <c r="P565" s="410"/>
      <c r="Q565" s="410"/>
      <c r="R565" s="625"/>
      <c r="S565" s="410"/>
      <c r="T565" s="410"/>
      <c r="U565" s="410"/>
      <c r="V565" s="410"/>
      <c r="W565" s="612"/>
      <c r="X565" s="612"/>
      <c r="Y565" s="625"/>
      <c r="Z565" s="410"/>
      <c r="AA565" s="626"/>
      <c r="AB565" s="410"/>
      <c r="AC565" s="410"/>
      <c r="AD565" s="410"/>
      <c r="AE565" s="410"/>
      <c r="AF565" s="612"/>
    </row>
    <row r="566">
      <c r="A566" s="410"/>
      <c r="B566" s="410"/>
      <c r="C566" s="410"/>
      <c r="D566" s="410"/>
      <c r="E566" s="410"/>
      <c r="F566" s="612"/>
      <c r="G566" s="410"/>
      <c r="H566" s="612"/>
      <c r="I566" s="410"/>
      <c r="J566" s="410"/>
      <c r="K566" s="410"/>
      <c r="L566" s="410"/>
      <c r="M566" s="410"/>
      <c r="N566" s="410"/>
      <c r="O566" s="410"/>
      <c r="P566" s="410"/>
      <c r="Q566" s="410"/>
      <c r="R566" s="625"/>
      <c r="S566" s="410"/>
      <c r="T566" s="410"/>
      <c r="U566" s="410"/>
      <c r="V566" s="410"/>
      <c r="W566" s="612"/>
      <c r="X566" s="612"/>
      <c r="Y566" s="625"/>
      <c r="Z566" s="410"/>
      <c r="AA566" s="626"/>
      <c r="AB566" s="410"/>
      <c r="AC566" s="410"/>
      <c r="AD566" s="410"/>
      <c r="AE566" s="410"/>
      <c r="AF566" s="612"/>
    </row>
    <row r="567">
      <c r="A567" s="410"/>
      <c r="B567" s="410"/>
      <c r="C567" s="410"/>
      <c r="D567" s="410"/>
      <c r="E567" s="410"/>
      <c r="F567" s="612"/>
      <c r="G567" s="410"/>
      <c r="H567" s="612"/>
      <c r="I567" s="410"/>
      <c r="J567" s="410"/>
      <c r="K567" s="410"/>
      <c r="L567" s="410"/>
      <c r="M567" s="410"/>
      <c r="N567" s="410"/>
      <c r="O567" s="410"/>
      <c r="P567" s="410"/>
      <c r="Q567" s="410"/>
      <c r="R567" s="625"/>
      <c r="S567" s="410"/>
      <c r="T567" s="410"/>
      <c r="U567" s="410"/>
      <c r="V567" s="410"/>
      <c r="W567" s="612"/>
      <c r="X567" s="612"/>
      <c r="Y567" s="625"/>
      <c r="Z567" s="410"/>
      <c r="AA567" s="626"/>
      <c r="AB567" s="410"/>
      <c r="AC567" s="410"/>
      <c r="AD567" s="410"/>
      <c r="AE567" s="410"/>
      <c r="AF567" s="612"/>
    </row>
    <row r="568">
      <c r="A568" s="410"/>
      <c r="B568" s="410"/>
      <c r="C568" s="410"/>
      <c r="D568" s="410"/>
      <c r="E568" s="410"/>
      <c r="F568" s="612"/>
      <c r="G568" s="410"/>
      <c r="H568" s="612"/>
      <c r="I568" s="410"/>
      <c r="J568" s="410"/>
      <c r="K568" s="410"/>
      <c r="L568" s="410"/>
      <c r="M568" s="410"/>
      <c r="N568" s="410"/>
      <c r="O568" s="410"/>
      <c r="P568" s="410"/>
      <c r="Q568" s="410"/>
      <c r="R568" s="625"/>
      <c r="S568" s="410"/>
      <c r="T568" s="410"/>
      <c r="U568" s="410"/>
      <c r="V568" s="410"/>
      <c r="W568" s="612"/>
      <c r="X568" s="612"/>
      <c r="Y568" s="625"/>
      <c r="Z568" s="410"/>
      <c r="AA568" s="626"/>
      <c r="AB568" s="410"/>
      <c r="AC568" s="410"/>
      <c r="AD568" s="410"/>
      <c r="AE568" s="410"/>
      <c r="AF568" s="612"/>
    </row>
    <row r="569">
      <c r="A569" s="410"/>
      <c r="B569" s="410"/>
      <c r="C569" s="410"/>
      <c r="D569" s="410"/>
      <c r="E569" s="410"/>
      <c r="F569" s="612"/>
      <c r="G569" s="410"/>
      <c r="H569" s="612"/>
      <c r="I569" s="410"/>
      <c r="J569" s="410"/>
      <c r="K569" s="410"/>
      <c r="L569" s="410"/>
      <c r="M569" s="410"/>
      <c r="N569" s="410"/>
      <c r="O569" s="410"/>
      <c r="P569" s="410"/>
      <c r="Q569" s="410"/>
      <c r="R569" s="625"/>
      <c r="S569" s="410"/>
      <c r="T569" s="410"/>
      <c r="U569" s="410"/>
      <c r="V569" s="410"/>
      <c r="W569" s="612"/>
      <c r="X569" s="612"/>
      <c r="Y569" s="625"/>
      <c r="Z569" s="410"/>
      <c r="AA569" s="626"/>
      <c r="AB569" s="410"/>
      <c r="AC569" s="410"/>
      <c r="AD569" s="410"/>
      <c r="AE569" s="410"/>
      <c r="AF569" s="612"/>
    </row>
    <row r="570">
      <c r="A570" s="410"/>
      <c r="B570" s="410"/>
      <c r="C570" s="410"/>
      <c r="D570" s="410"/>
      <c r="E570" s="410"/>
      <c r="F570" s="612"/>
      <c r="G570" s="410"/>
      <c r="H570" s="612"/>
      <c r="I570" s="410"/>
      <c r="J570" s="410"/>
      <c r="K570" s="410"/>
      <c r="L570" s="410"/>
      <c r="M570" s="410"/>
      <c r="N570" s="410"/>
      <c r="O570" s="410"/>
      <c r="P570" s="410"/>
      <c r="Q570" s="410"/>
      <c r="R570" s="625"/>
      <c r="S570" s="410"/>
      <c r="T570" s="410"/>
      <c r="U570" s="410"/>
      <c r="V570" s="410"/>
      <c r="W570" s="612"/>
      <c r="X570" s="612"/>
      <c r="Y570" s="625"/>
      <c r="Z570" s="410"/>
      <c r="AA570" s="626"/>
      <c r="AB570" s="410"/>
      <c r="AC570" s="410"/>
      <c r="AD570" s="410"/>
      <c r="AE570" s="410"/>
      <c r="AF570" s="612"/>
    </row>
    <row r="571">
      <c r="A571" s="410"/>
      <c r="B571" s="410"/>
      <c r="C571" s="410"/>
      <c r="D571" s="410"/>
      <c r="E571" s="410"/>
      <c r="F571" s="612"/>
      <c r="G571" s="410"/>
      <c r="H571" s="612"/>
      <c r="I571" s="410"/>
      <c r="J571" s="410"/>
      <c r="K571" s="410"/>
      <c r="L571" s="410"/>
      <c r="M571" s="410"/>
      <c r="N571" s="410"/>
      <c r="O571" s="410"/>
      <c r="P571" s="410"/>
      <c r="Q571" s="410"/>
      <c r="R571" s="625"/>
      <c r="S571" s="410"/>
      <c r="T571" s="410"/>
      <c r="U571" s="410"/>
      <c r="V571" s="410"/>
      <c r="W571" s="612"/>
      <c r="X571" s="612"/>
      <c r="Y571" s="625"/>
      <c r="Z571" s="410"/>
      <c r="AA571" s="626"/>
      <c r="AB571" s="410"/>
      <c r="AC571" s="410"/>
      <c r="AD571" s="410"/>
      <c r="AE571" s="410"/>
      <c r="AF571" s="612"/>
    </row>
    <row r="572">
      <c r="A572" s="410"/>
      <c r="B572" s="410"/>
      <c r="C572" s="410"/>
      <c r="D572" s="410"/>
      <c r="E572" s="410"/>
      <c r="F572" s="612"/>
      <c r="G572" s="410"/>
      <c r="H572" s="612"/>
      <c r="I572" s="410"/>
      <c r="J572" s="410"/>
      <c r="K572" s="410"/>
      <c r="L572" s="410"/>
      <c r="M572" s="410"/>
      <c r="N572" s="410"/>
      <c r="O572" s="410"/>
      <c r="P572" s="410"/>
      <c r="Q572" s="410"/>
      <c r="R572" s="625"/>
      <c r="S572" s="410"/>
      <c r="T572" s="410"/>
      <c r="U572" s="410"/>
      <c r="V572" s="410"/>
      <c r="W572" s="612"/>
      <c r="X572" s="612"/>
      <c r="Y572" s="625"/>
      <c r="Z572" s="410"/>
      <c r="AA572" s="626"/>
      <c r="AB572" s="410"/>
      <c r="AC572" s="410"/>
      <c r="AD572" s="410"/>
      <c r="AE572" s="410"/>
      <c r="AF572" s="612"/>
    </row>
    <row r="573">
      <c r="A573" s="410"/>
      <c r="B573" s="410"/>
      <c r="C573" s="410"/>
      <c r="D573" s="410"/>
      <c r="E573" s="410"/>
      <c r="F573" s="612"/>
      <c r="G573" s="410"/>
      <c r="H573" s="612"/>
      <c r="I573" s="410"/>
      <c r="J573" s="410"/>
      <c r="K573" s="410"/>
      <c r="L573" s="410"/>
      <c r="M573" s="410"/>
      <c r="N573" s="410"/>
      <c r="O573" s="410"/>
      <c r="P573" s="410"/>
      <c r="Q573" s="410"/>
      <c r="R573" s="625"/>
      <c r="S573" s="410"/>
      <c r="T573" s="410"/>
      <c r="U573" s="410"/>
      <c r="V573" s="410"/>
      <c r="W573" s="612"/>
      <c r="X573" s="612"/>
      <c r="Y573" s="625"/>
      <c r="Z573" s="410"/>
      <c r="AA573" s="626"/>
      <c r="AB573" s="410"/>
      <c r="AC573" s="410"/>
      <c r="AD573" s="410"/>
      <c r="AE573" s="410"/>
      <c r="AF573" s="612"/>
    </row>
    <row r="574">
      <c r="A574" s="410"/>
      <c r="B574" s="410"/>
      <c r="C574" s="410"/>
      <c r="D574" s="410"/>
      <c r="E574" s="410"/>
      <c r="F574" s="612"/>
      <c r="G574" s="410"/>
      <c r="H574" s="612"/>
      <c r="I574" s="410"/>
      <c r="J574" s="410"/>
      <c r="K574" s="410"/>
      <c r="L574" s="410"/>
      <c r="M574" s="410"/>
      <c r="N574" s="410"/>
      <c r="O574" s="410"/>
      <c r="P574" s="410"/>
      <c r="Q574" s="410"/>
      <c r="R574" s="625"/>
      <c r="S574" s="410"/>
      <c r="T574" s="410"/>
      <c r="U574" s="410"/>
      <c r="V574" s="410"/>
      <c r="W574" s="612"/>
      <c r="X574" s="612"/>
      <c r="Y574" s="625"/>
      <c r="Z574" s="410"/>
      <c r="AA574" s="626"/>
      <c r="AB574" s="410"/>
      <c r="AC574" s="410"/>
      <c r="AD574" s="410"/>
      <c r="AE574" s="410"/>
      <c r="AF574" s="612"/>
    </row>
    <row r="575">
      <c r="A575" s="410"/>
      <c r="B575" s="410"/>
      <c r="C575" s="410"/>
      <c r="D575" s="410"/>
      <c r="E575" s="410"/>
      <c r="F575" s="612"/>
      <c r="G575" s="410"/>
      <c r="H575" s="612"/>
      <c r="I575" s="410"/>
      <c r="J575" s="410"/>
      <c r="K575" s="410"/>
      <c r="L575" s="410"/>
      <c r="M575" s="410"/>
      <c r="N575" s="410"/>
      <c r="O575" s="410"/>
      <c r="P575" s="410"/>
      <c r="Q575" s="410"/>
      <c r="R575" s="625"/>
      <c r="S575" s="410"/>
      <c r="T575" s="410"/>
      <c r="U575" s="410"/>
      <c r="V575" s="410"/>
      <c r="W575" s="612"/>
      <c r="X575" s="612"/>
      <c r="Y575" s="625"/>
      <c r="Z575" s="410"/>
      <c r="AA575" s="626"/>
      <c r="AB575" s="410"/>
      <c r="AC575" s="410"/>
      <c r="AD575" s="410"/>
      <c r="AE575" s="410"/>
      <c r="AF575" s="612"/>
    </row>
    <row r="576">
      <c r="A576" s="410"/>
      <c r="B576" s="410"/>
      <c r="C576" s="410"/>
      <c r="D576" s="410"/>
      <c r="E576" s="410"/>
      <c r="F576" s="612"/>
      <c r="G576" s="410"/>
      <c r="H576" s="612"/>
      <c r="I576" s="410"/>
      <c r="J576" s="410"/>
      <c r="K576" s="410"/>
      <c r="L576" s="410"/>
      <c r="M576" s="410"/>
      <c r="N576" s="410"/>
      <c r="O576" s="410"/>
      <c r="P576" s="410"/>
      <c r="Q576" s="410"/>
      <c r="R576" s="625"/>
      <c r="S576" s="410"/>
      <c r="T576" s="410"/>
      <c r="U576" s="410"/>
      <c r="V576" s="410"/>
      <c r="W576" s="612"/>
      <c r="X576" s="612"/>
      <c r="Y576" s="625"/>
      <c r="Z576" s="410"/>
      <c r="AA576" s="626"/>
      <c r="AB576" s="410"/>
      <c r="AC576" s="410"/>
      <c r="AD576" s="410"/>
      <c r="AE576" s="410"/>
      <c r="AF576" s="612"/>
    </row>
    <row r="577">
      <c r="A577" s="410"/>
      <c r="B577" s="410"/>
      <c r="C577" s="410"/>
      <c r="D577" s="410"/>
      <c r="E577" s="410"/>
      <c r="F577" s="612"/>
      <c r="G577" s="410"/>
      <c r="H577" s="612"/>
      <c r="I577" s="410"/>
      <c r="J577" s="410"/>
      <c r="K577" s="410"/>
      <c r="L577" s="410"/>
      <c r="M577" s="410"/>
      <c r="N577" s="410"/>
      <c r="O577" s="410"/>
      <c r="P577" s="410"/>
      <c r="Q577" s="410"/>
      <c r="R577" s="625"/>
      <c r="S577" s="410"/>
      <c r="T577" s="410"/>
      <c r="U577" s="410"/>
      <c r="V577" s="410"/>
      <c r="W577" s="612"/>
      <c r="X577" s="612"/>
      <c r="Y577" s="625"/>
      <c r="Z577" s="410"/>
      <c r="AA577" s="626"/>
      <c r="AB577" s="410"/>
      <c r="AC577" s="410"/>
      <c r="AD577" s="410"/>
      <c r="AE577" s="410"/>
      <c r="AF577" s="612"/>
    </row>
    <row r="578">
      <c r="A578" s="410"/>
      <c r="B578" s="410"/>
      <c r="C578" s="410"/>
      <c r="D578" s="410"/>
      <c r="E578" s="410"/>
      <c r="F578" s="612"/>
      <c r="G578" s="410"/>
      <c r="H578" s="612"/>
      <c r="I578" s="410"/>
      <c r="J578" s="410"/>
      <c r="K578" s="410"/>
      <c r="L578" s="410"/>
      <c r="M578" s="410"/>
      <c r="N578" s="410"/>
      <c r="O578" s="410"/>
      <c r="P578" s="410"/>
      <c r="Q578" s="410"/>
      <c r="R578" s="625"/>
      <c r="S578" s="410"/>
      <c r="T578" s="410"/>
      <c r="U578" s="410"/>
      <c r="V578" s="410"/>
      <c r="W578" s="612"/>
      <c r="X578" s="612"/>
      <c r="Y578" s="625"/>
      <c r="Z578" s="410"/>
      <c r="AA578" s="626"/>
      <c r="AB578" s="410"/>
      <c r="AC578" s="410"/>
      <c r="AD578" s="410"/>
      <c r="AE578" s="410"/>
      <c r="AF578" s="612"/>
    </row>
    <row r="579">
      <c r="A579" s="410"/>
      <c r="B579" s="410"/>
      <c r="C579" s="410"/>
      <c r="D579" s="410"/>
      <c r="E579" s="410"/>
      <c r="F579" s="612"/>
      <c r="G579" s="410"/>
      <c r="H579" s="612"/>
      <c r="I579" s="410"/>
      <c r="J579" s="410"/>
      <c r="K579" s="410"/>
      <c r="L579" s="410"/>
      <c r="M579" s="410"/>
      <c r="N579" s="410"/>
      <c r="O579" s="410"/>
      <c r="P579" s="410"/>
      <c r="Q579" s="410"/>
      <c r="R579" s="625"/>
      <c r="S579" s="410"/>
      <c r="T579" s="410"/>
      <c r="U579" s="410"/>
      <c r="V579" s="410"/>
      <c r="W579" s="612"/>
      <c r="X579" s="612"/>
      <c r="Y579" s="625"/>
      <c r="Z579" s="410"/>
      <c r="AA579" s="626"/>
      <c r="AB579" s="410"/>
      <c r="AC579" s="410"/>
      <c r="AD579" s="410"/>
      <c r="AE579" s="410"/>
      <c r="AF579" s="612"/>
    </row>
    <row r="580">
      <c r="A580" s="410"/>
      <c r="B580" s="410"/>
      <c r="C580" s="410"/>
      <c r="D580" s="410"/>
      <c r="E580" s="410"/>
      <c r="F580" s="612"/>
      <c r="G580" s="410"/>
      <c r="H580" s="612"/>
      <c r="I580" s="410"/>
      <c r="J580" s="410"/>
      <c r="K580" s="410"/>
      <c r="L580" s="410"/>
      <c r="M580" s="410"/>
      <c r="N580" s="410"/>
      <c r="O580" s="410"/>
      <c r="P580" s="410"/>
      <c r="Q580" s="410"/>
      <c r="R580" s="625"/>
      <c r="S580" s="410"/>
      <c r="T580" s="410"/>
      <c r="U580" s="410"/>
      <c r="V580" s="410"/>
      <c r="W580" s="612"/>
      <c r="X580" s="612"/>
      <c r="Y580" s="625"/>
      <c r="Z580" s="410"/>
      <c r="AA580" s="626"/>
      <c r="AB580" s="410"/>
      <c r="AC580" s="410"/>
      <c r="AD580" s="410"/>
      <c r="AE580" s="410"/>
      <c r="AF580" s="612"/>
    </row>
    <row r="581">
      <c r="A581" s="410"/>
      <c r="B581" s="410"/>
      <c r="C581" s="410"/>
      <c r="D581" s="410"/>
      <c r="E581" s="410"/>
      <c r="F581" s="612"/>
      <c r="G581" s="410"/>
      <c r="H581" s="612"/>
      <c r="I581" s="410"/>
      <c r="J581" s="410"/>
      <c r="K581" s="410"/>
      <c r="L581" s="410"/>
      <c r="M581" s="410"/>
      <c r="N581" s="410"/>
      <c r="O581" s="410"/>
      <c r="P581" s="410"/>
      <c r="Q581" s="410"/>
      <c r="R581" s="625"/>
      <c r="S581" s="410"/>
      <c r="T581" s="410"/>
      <c r="U581" s="410"/>
      <c r="V581" s="410"/>
      <c r="W581" s="612"/>
      <c r="X581" s="612"/>
      <c r="Y581" s="625"/>
      <c r="Z581" s="410"/>
      <c r="AA581" s="626"/>
      <c r="AB581" s="410"/>
      <c r="AC581" s="410"/>
      <c r="AD581" s="410"/>
      <c r="AE581" s="410"/>
      <c r="AF581" s="612"/>
    </row>
    <row r="582">
      <c r="A582" s="410"/>
      <c r="B582" s="410"/>
      <c r="C582" s="410"/>
      <c r="D582" s="410"/>
      <c r="E582" s="410"/>
      <c r="F582" s="612"/>
      <c r="G582" s="410"/>
      <c r="H582" s="612"/>
      <c r="I582" s="410"/>
      <c r="J582" s="410"/>
      <c r="K582" s="410"/>
      <c r="L582" s="410"/>
      <c r="M582" s="410"/>
      <c r="N582" s="410"/>
      <c r="O582" s="410"/>
      <c r="P582" s="410"/>
      <c r="Q582" s="410"/>
      <c r="R582" s="625"/>
      <c r="S582" s="410"/>
      <c r="T582" s="410"/>
      <c r="U582" s="410"/>
      <c r="V582" s="410"/>
      <c r="W582" s="612"/>
      <c r="X582" s="612"/>
      <c r="Y582" s="625"/>
      <c r="Z582" s="410"/>
      <c r="AA582" s="626"/>
      <c r="AB582" s="410"/>
      <c r="AC582" s="410"/>
      <c r="AD582" s="410"/>
      <c r="AE582" s="410"/>
      <c r="AF582" s="612"/>
    </row>
    <row r="583">
      <c r="A583" s="410"/>
      <c r="B583" s="410"/>
      <c r="C583" s="410"/>
      <c r="D583" s="410"/>
      <c r="E583" s="410"/>
      <c r="F583" s="612"/>
      <c r="G583" s="410"/>
      <c r="H583" s="612"/>
      <c r="I583" s="410"/>
      <c r="J583" s="410"/>
      <c r="K583" s="410"/>
      <c r="L583" s="410"/>
      <c r="M583" s="410"/>
      <c r="N583" s="410"/>
      <c r="O583" s="410"/>
      <c r="P583" s="410"/>
      <c r="Q583" s="410"/>
      <c r="R583" s="625"/>
      <c r="S583" s="410"/>
      <c r="T583" s="410"/>
      <c r="U583" s="410"/>
      <c r="V583" s="410"/>
      <c r="W583" s="612"/>
      <c r="X583" s="612"/>
      <c r="Y583" s="625"/>
      <c r="Z583" s="410"/>
      <c r="AA583" s="626"/>
      <c r="AB583" s="410"/>
      <c r="AC583" s="410"/>
      <c r="AD583" s="410"/>
      <c r="AE583" s="410"/>
      <c r="AF583" s="612"/>
    </row>
    <row r="584">
      <c r="A584" s="410"/>
      <c r="B584" s="410"/>
      <c r="C584" s="410"/>
      <c r="D584" s="410"/>
      <c r="E584" s="410"/>
      <c r="F584" s="612"/>
      <c r="G584" s="410"/>
      <c r="H584" s="612"/>
      <c r="I584" s="410"/>
      <c r="J584" s="410"/>
      <c r="K584" s="410"/>
      <c r="L584" s="410"/>
      <c r="M584" s="410"/>
      <c r="N584" s="410"/>
      <c r="O584" s="410"/>
      <c r="P584" s="410"/>
      <c r="Q584" s="410"/>
      <c r="R584" s="625"/>
      <c r="S584" s="410"/>
      <c r="T584" s="410"/>
      <c r="U584" s="410"/>
      <c r="V584" s="410"/>
      <c r="W584" s="612"/>
      <c r="X584" s="612"/>
      <c r="Y584" s="625"/>
      <c r="Z584" s="410"/>
      <c r="AA584" s="626"/>
      <c r="AB584" s="410"/>
      <c r="AC584" s="410"/>
      <c r="AD584" s="410"/>
      <c r="AE584" s="410"/>
      <c r="AF584" s="612"/>
    </row>
    <row r="585">
      <c r="A585" s="410"/>
      <c r="B585" s="410"/>
      <c r="C585" s="410"/>
      <c r="D585" s="410"/>
      <c r="E585" s="410"/>
      <c r="F585" s="612"/>
      <c r="G585" s="410"/>
      <c r="H585" s="612"/>
      <c r="I585" s="410"/>
      <c r="J585" s="410"/>
      <c r="K585" s="410"/>
      <c r="L585" s="410"/>
      <c r="M585" s="410"/>
      <c r="N585" s="410"/>
      <c r="O585" s="410"/>
      <c r="P585" s="410"/>
      <c r="Q585" s="410"/>
      <c r="R585" s="625"/>
      <c r="S585" s="410"/>
      <c r="T585" s="410"/>
      <c r="U585" s="410"/>
      <c r="V585" s="410"/>
      <c r="W585" s="612"/>
      <c r="X585" s="612"/>
      <c r="Y585" s="625"/>
      <c r="Z585" s="410"/>
      <c r="AA585" s="626"/>
      <c r="AB585" s="410"/>
      <c r="AC585" s="410"/>
      <c r="AD585" s="410"/>
      <c r="AE585" s="410"/>
      <c r="AF585" s="612"/>
    </row>
    <row r="586">
      <c r="A586" s="410"/>
      <c r="B586" s="410"/>
      <c r="C586" s="410"/>
      <c r="D586" s="410"/>
      <c r="E586" s="410"/>
      <c r="F586" s="612"/>
      <c r="G586" s="410"/>
      <c r="H586" s="612"/>
      <c r="I586" s="410"/>
      <c r="J586" s="410"/>
      <c r="K586" s="410"/>
      <c r="L586" s="410"/>
      <c r="M586" s="410"/>
      <c r="N586" s="410"/>
      <c r="O586" s="410"/>
      <c r="P586" s="410"/>
      <c r="Q586" s="410"/>
      <c r="R586" s="625"/>
      <c r="S586" s="410"/>
      <c r="T586" s="410"/>
      <c r="U586" s="410"/>
      <c r="V586" s="410"/>
      <c r="W586" s="612"/>
      <c r="X586" s="612"/>
      <c r="Y586" s="625"/>
      <c r="Z586" s="410"/>
      <c r="AA586" s="626"/>
      <c r="AB586" s="410"/>
      <c r="AC586" s="410"/>
      <c r="AD586" s="410"/>
      <c r="AE586" s="410"/>
      <c r="AF586" s="612"/>
    </row>
    <row r="587">
      <c r="A587" s="410"/>
      <c r="B587" s="410"/>
      <c r="C587" s="410"/>
      <c r="D587" s="410"/>
      <c r="E587" s="410"/>
      <c r="F587" s="612"/>
      <c r="G587" s="410"/>
      <c r="H587" s="612"/>
      <c r="I587" s="410"/>
      <c r="J587" s="410"/>
      <c r="K587" s="410"/>
      <c r="L587" s="410"/>
      <c r="M587" s="410"/>
      <c r="N587" s="410"/>
      <c r="O587" s="410"/>
      <c r="P587" s="410"/>
      <c r="Q587" s="410"/>
      <c r="R587" s="625"/>
      <c r="S587" s="410"/>
      <c r="T587" s="410"/>
      <c r="U587" s="410"/>
      <c r="V587" s="410"/>
      <c r="W587" s="612"/>
      <c r="X587" s="612"/>
      <c r="Y587" s="625"/>
      <c r="Z587" s="410"/>
      <c r="AA587" s="626"/>
      <c r="AB587" s="410"/>
      <c r="AC587" s="410"/>
      <c r="AD587" s="410"/>
      <c r="AE587" s="410"/>
      <c r="AF587" s="612"/>
    </row>
    <row r="588">
      <c r="A588" s="410"/>
      <c r="B588" s="410"/>
      <c r="C588" s="410"/>
      <c r="D588" s="410"/>
      <c r="E588" s="410"/>
      <c r="F588" s="612"/>
      <c r="G588" s="410"/>
      <c r="H588" s="612"/>
      <c r="I588" s="410"/>
      <c r="J588" s="410"/>
      <c r="K588" s="410"/>
      <c r="L588" s="410"/>
      <c r="M588" s="410"/>
      <c r="N588" s="410"/>
      <c r="O588" s="410"/>
      <c r="P588" s="410"/>
      <c r="Q588" s="410"/>
      <c r="R588" s="625"/>
      <c r="S588" s="410"/>
      <c r="T588" s="410"/>
      <c r="U588" s="410"/>
      <c r="V588" s="410"/>
      <c r="W588" s="612"/>
      <c r="X588" s="612"/>
      <c r="Y588" s="625"/>
      <c r="Z588" s="410"/>
      <c r="AA588" s="626"/>
      <c r="AB588" s="410"/>
      <c r="AC588" s="410"/>
      <c r="AD588" s="410"/>
      <c r="AE588" s="410"/>
      <c r="AF588" s="612"/>
    </row>
    <row r="589">
      <c r="A589" s="410"/>
      <c r="B589" s="410"/>
      <c r="C589" s="410"/>
      <c r="D589" s="410"/>
      <c r="E589" s="410"/>
      <c r="F589" s="612"/>
      <c r="G589" s="410"/>
      <c r="H589" s="612"/>
      <c r="I589" s="410"/>
      <c r="J589" s="410"/>
      <c r="K589" s="410"/>
      <c r="L589" s="410"/>
      <c r="M589" s="410"/>
      <c r="N589" s="410"/>
      <c r="O589" s="410"/>
      <c r="P589" s="410"/>
      <c r="Q589" s="410"/>
      <c r="R589" s="625"/>
      <c r="S589" s="410"/>
      <c r="T589" s="410"/>
      <c r="U589" s="410"/>
      <c r="V589" s="410"/>
      <c r="W589" s="612"/>
      <c r="X589" s="612"/>
      <c r="Y589" s="625"/>
      <c r="Z589" s="410"/>
      <c r="AA589" s="626"/>
      <c r="AB589" s="410"/>
      <c r="AC589" s="410"/>
      <c r="AD589" s="410"/>
      <c r="AE589" s="410"/>
      <c r="AF589" s="612"/>
    </row>
    <row r="590">
      <c r="A590" s="410"/>
      <c r="B590" s="410"/>
      <c r="C590" s="410"/>
      <c r="D590" s="410"/>
      <c r="E590" s="410"/>
      <c r="F590" s="612"/>
      <c r="G590" s="410"/>
      <c r="H590" s="612"/>
      <c r="I590" s="410"/>
      <c r="J590" s="410"/>
      <c r="K590" s="410"/>
      <c r="L590" s="410"/>
      <c r="M590" s="410"/>
      <c r="N590" s="410"/>
      <c r="O590" s="410"/>
      <c r="P590" s="410"/>
      <c r="Q590" s="410"/>
      <c r="R590" s="625"/>
      <c r="S590" s="410"/>
      <c r="T590" s="410"/>
      <c r="U590" s="410"/>
      <c r="V590" s="410"/>
      <c r="W590" s="612"/>
      <c r="X590" s="612"/>
      <c r="Y590" s="625"/>
      <c r="Z590" s="410"/>
      <c r="AA590" s="626"/>
      <c r="AB590" s="410"/>
      <c r="AC590" s="410"/>
      <c r="AD590" s="410"/>
      <c r="AE590" s="410"/>
      <c r="AF590" s="612"/>
    </row>
    <row r="591">
      <c r="A591" s="410"/>
      <c r="B591" s="410"/>
      <c r="C591" s="410"/>
      <c r="D591" s="410"/>
      <c r="E591" s="410"/>
      <c r="F591" s="612"/>
      <c r="G591" s="410"/>
      <c r="H591" s="612"/>
      <c r="I591" s="410"/>
      <c r="J591" s="410"/>
      <c r="K591" s="410"/>
      <c r="L591" s="410"/>
      <c r="M591" s="410"/>
      <c r="N591" s="410"/>
      <c r="O591" s="410"/>
      <c r="P591" s="410"/>
      <c r="Q591" s="410"/>
      <c r="R591" s="625"/>
      <c r="S591" s="410"/>
      <c r="T591" s="410"/>
      <c r="U591" s="410"/>
      <c r="V591" s="410"/>
      <c r="W591" s="612"/>
      <c r="X591" s="612"/>
      <c r="Y591" s="625"/>
      <c r="Z591" s="410"/>
      <c r="AA591" s="626"/>
      <c r="AB591" s="410"/>
      <c r="AC591" s="410"/>
      <c r="AD591" s="410"/>
      <c r="AE591" s="410"/>
      <c r="AF591" s="612"/>
    </row>
    <row r="592">
      <c r="A592" s="410"/>
      <c r="B592" s="410"/>
      <c r="C592" s="410"/>
      <c r="D592" s="410"/>
      <c r="E592" s="410"/>
      <c r="F592" s="612"/>
      <c r="G592" s="410"/>
      <c r="H592" s="612"/>
      <c r="I592" s="410"/>
      <c r="J592" s="410"/>
      <c r="K592" s="410"/>
      <c r="L592" s="410"/>
      <c r="M592" s="410"/>
      <c r="N592" s="410"/>
      <c r="O592" s="410"/>
      <c r="P592" s="410"/>
      <c r="Q592" s="410"/>
      <c r="R592" s="625"/>
      <c r="S592" s="410"/>
      <c r="T592" s="410"/>
      <c r="U592" s="410"/>
      <c r="V592" s="410"/>
      <c r="W592" s="612"/>
      <c r="X592" s="612"/>
      <c r="Y592" s="625"/>
      <c r="Z592" s="410"/>
      <c r="AA592" s="626"/>
      <c r="AB592" s="410"/>
      <c r="AC592" s="410"/>
      <c r="AD592" s="410"/>
      <c r="AE592" s="410"/>
      <c r="AF592" s="612"/>
    </row>
    <row r="593">
      <c r="A593" s="410"/>
      <c r="B593" s="410"/>
      <c r="C593" s="410"/>
      <c r="D593" s="410"/>
      <c r="E593" s="410"/>
      <c r="F593" s="612"/>
      <c r="G593" s="410"/>
      <c r="H593" s="612"/>
      <c r="I593" s="410"/>
      <c r="J593" s="410"/>
      <c r="K593" s="410"/>
      <c r="L593" s="410"/>
      <c r="M593" s="410"/>
      <c r="N593" s="410"/>
      <c r="O593" s="410"/>
      <c r="P593" s="410"/>
      <c r="Q593" s="410"/>
      <c r="R593" s="625"/>
      <c r="S593" s="410"/>
      <c r="T593" s="410"/>
      <c r="U593" s="410"/>
      <c r="V593" s="410"/>
      <c r="W593" s="612"/>
      <c r="X593" s="612"/>
      <c r="Y593" s="625"/>
      <c r="Z593" s="410"/>
      <c r="AA593" s="626"/>
      <c r="AB593" s="410"/>
      <c r="AC593" s="410"/>
      <c r="AD593" s="410"/>
      <c r="AE593" s="410"/>
      <c r="AF593" s="612"/>
    </row>
    <row r="594">
      <c r="A594" s="410"/>
      <c r="B594" s="410"/>
      <c r="C594" s="410"/>
      <c r="D594" s="410"/>
      <c r="E594" s="410"/>
      <c r="F594" s="612"/>
      <c r="G594" s="410"/>
      <c r="H594" s="612"/>
      <c r="I594" s="410"/>
      <c r="J594" s="410"/>
      <c r="K594" s="410"/>
      <c r="L594" s="410"/>
      <c r="M594" s="410"/>
      <c r="N594" s="410"/>
      <c r="O594" s="410"/>
      <c r="P594" s="410"/>
      <c r="Q594" s="410"/>
      <c r="R594" s="625"/>
      <c r="S594" s="410"/>
      <c r="T594" s="410"/>
      <c r="U594" s="410"/>
      <c r="V594" s="410"/>
      <c r="W594" s="612"/>
      <c r="X594" s="612"/>
      <c r="Y594" s="625"/>
      <c r="Z594" s="410"/>
      <c r="AA594" s="626"/>
      <c r="AB594" s="410"/>
      <c r="AC594" s="410"/>
      <c r="AD594" s="410"/>
      <c r="AE594" s="410"/>
      <c r="AF594" s="612"/>
    </row>
    <row r="595">
      <c r="A595" s="410"/>
      <c r="B595" s="410"/>
      <c r="C595" s="410"/>
      <c r="D595" s="410"/>
      <c r="E595" s="410"/>
      <c r="F595" s="612"/>
      <c r="G595" s="410"/>
      <c r="H595" s="612"/>
      <c r="I595" s="410"/>
      <c r="J595" s="410"/>
      <c r="K595" s="410"/>
      <c r="L595" s="410"/>
      <c r="M595" s="410"/>
      <c r="N595" s="410"/>
      <c r="O595" s="410"/>
      <c r="P595" s="410"/>
      <c r="Q595" s="410"/>
      <c r="R595" s="625"/>
      <c r="S595" s="410"/>
      <c r="T595" s="410"/>
      <c r="U595" s="410"/>
      <c r="V595" s="410"/>
      <c r="W595" s="612"/>
      <c r="X595" s="612"/>
      <c r="Y595" s="625"/>
      <c r="Z595" s="410"/>
      <c r="AA595" s="626"/>
      <c r="AB595" s="410"/>
      <c r="AC595" s="410"/>
      <c r="AD595" s="410"/>
      <c r="AE595" s="410"/>
      <c r="AF595" s="612"/>
    </row>
    <row r="596">
      <c r="A596" s="410"/>
      <c r="B596" s="410"/>
      <c r="C596" s="410"/>
      <c r="D596" s="410"/>
      <c r="E596" s="410"/>
      <c r="F596" s="612"/>
      <c r="G596" s="410"/>
      <c r="H596" s="612"/>
      <c r="I596" s="410"/>
      <c r="J596" s="410"/>
      <c r="K596" s="410"/>
      <c r="L596" s="410"/>
      <c r="M596" s="410"/>
      <c r="N596" s="410"/>
      <c r="O596" s="410"/>
      <c r="P596" s="410"/>
      <c r="Q596" s="410"/>
      <c r="R596" s="625"/>
      <c r="S596" s="410"/>
      <c r="T596" s="410"/>
      <c r="U596" s="410"/>
      <c r="V596" s="410"/>
      <c r="W596" s="612"/>
      <c r="X596" s="612"/>
      <c r="Y596" s="625"/>
      <c r="Z596" s="410"/>
      <c r="AA596" s="626"/>
      <c r="AB596" s="410"/>
      <c r="AC596" s="410"/>
      <c r="AD596" s="410"/>
      <c r="AE596" s="410"/>
      <c r="AF596" s="612"/>
    </row>
    <row r="597">
      <c r="A597" s="410"/>
      <c r="B597" s="410"/>
      <c r="C597" s="410"/>
      <c r="D597" s="410"/>
      <c r="E597" s="410"/>
      <c r="F597" s="612"/>
      <c r="G597" s="410"/>
      <c r="H597" s="612"/>
      <c r="I597" s="410"/>
      <c r="J597" s="410"/>
      <c r="K597" s="410"/>
      <c r="L597" s="410"/>
      <c r="M597" s="410"/>
      <c r="N597" s="410"/>
      <c r="O597" s="410"/>
      <c r="P597" s="410"/>
      <c r="Q597" s="410"/>
      <c r="R597" s="625"/>
      <c r="S597" s="410"/>
      <c r="T597" s="410"/>
      <c r="U597" s="410"/>
      <c r="V597" s="410"/>
      <c r="W597" s="612"/>
      <c r="X597" s="612"/>
      <c r="Y597" s="625"/>
      <c r="Z597" s="410"/>
      <c r="AA597" s="626"/>
      <c r="AB597" s="410"/>
      <c r="AC597" s="410"/>
      <c r="AD597" s="410"/>
      <c r="AE597" s="410"/>
      <c r="AF597" s="612"/>
    </row>
    <row r="598">
      <c r="A598" s="410"/>
      <c r="B598" s="410"/>
      <c r="C598" s="410"/>
      <c r="D598" s="410"/>
      <c r="E598" s="410"/>
      <c r="F598" s="612"/>
      <c r="G598" s="410"/>
      <c r="H598" s="612"/>
      <c r="I598" s="410"/>
      <c r="J598" s="410"/>
      <c r="K598" s="410"/>
      <c r="L598" s="410"/>
      <c r="M598" s="410"/>
      <c r="N598" s="410"/>
      <c r="O598" s="410"/>
      <c r="P598" s="410"/>
      <c r="Q598" s="410"/>
      <c r="R598" s="625"/>
      <c r="S598" s="410"/>
      <c r="T598" s="410"/>
      <c r="U598" s="410"/>
      <c r="V598" s="410"/>
      <c r="W598" s="612"/>
      <c r="X598" s="612"/>
      <c r="Y598" s="625"/>
      <c r="Z598" s="410"/>
      <c r="AA598" s="626"/>
      <c r="AB598" s="410"/>
      <c r="AC598" s="410"/>
      <c r="AD598" s="410"/>
      <c r="AE598" s="410"/>
      <c r="AF598" s="612"/>
    </row>
    <row r="599">
      <c r="A599" s="410"/>
      <c r="B599" s="410"/>
      <c r="C599" s="410"/>
      <c r="D599" s="410"/>
      <c r="E599" s="410"/>
      <c r="F599" s="612"/>
      <c r="G599" s="410"/>
      <c r="H599" s="612"/>
      <c r="I599" s="410"/>
      <c r="J599" s="410"/>
      <c r="K599" s="410"/>
      <c r="L599" s="410"/>
      <c r="M599" s="410"/>
      <c r="N599" s="410"/>
      <c r="O599" s="410"/>
      <c r="P599" s="410"/>
      <c r="Q599" s="410"/>
      <c r="R599" s="625"/>
      <c r="S599" s="410"/>
      <c r="T599" s="410"/>
      <c r="U599" s="410"/>
      <c r="V599" s="410"/>
      <c r="W599" s="612"/>
      <c r="X599" s="612"/>
      <c r="Y599" s="625"/>
      <c r="Z599" s="410"/>
      <c r="AA599" s="626"/>
      <c r="AB599" s="410"/>
      <c r="AC599" s="410"/>
      <c r="AD599" s="410"/>
      <c r="AE599" s="410"/>
      <c r="AF599" s="612"/>
    </row>
    <row r="600">
      <c r="A600" s="410"/>
      <c r="B600" s="410"/>
      <c r="C600" s="410"/>
      <c r="D600" s="410"/>
      <c r="E600" s="410"/>
      <c r="F600" s="612"/>
      <c r="G600" s="410"/>
      <c r="H600" s="612"/>
      <c r="I600" s="410"/>
      <c r="J600" s="410"/>
      <c r="K600" s="410"/>
      <c r="L600" s="410"/>
      <c r="M600" s="410"/>
      <c r="N600" s="410"/>
      <c r="O600" s="410"/>
      <c r="P600" s="410"/>
      <c r="Q600" s="410"/>
      <c r="R600" s="625"/>
      <c r="S600" s="410"/>
      <c r="T600" s="410"/>
      <c r="U600" s="410"/>
      <c r="V600" s="410"/>
      <c r="W600" s="612"/>
      <c r="X600" s="612"/>
      <c r="Y600" s="625"/>
      <c r="Z600" s="410"/>
      <c r="AA600" s="626"/>
      <c r="AB600" s="410"/>
      <c r="AC600" s="410"/>
      <c r="AD600" s="410"/>
      <c r="AE600" s="410"/>
      <c r="AF600" s="612"/>
    </row>
    <row r="601">
      <c r="A601" s="410"/>
      <c r="B601" s="410"/>
      <c r="C601" s="410"/>
      <c r="D601" s="410"/>
      <c r="E601" s="410"/>
      <c r="F601" s="612"/>
      <c r="G601" s="410"/>
      <c r="H601" s="612"/>
      <c r="I601" s="410"/>
      <c r="J601" s="410"/>
      <c r="K601" s="410"/>
      <c r="L601" s="410"/>
      <c r="M601" s="410"/>
      <c r="N601" s="410"/>
      <c r="O601" s="410"/>
      <c r="P601" s="410"/>
      <c r="Q601" s="410"/>
      <c r="R601" s="625"/>
      <c r="S601" s="410"/>
      <c r="T601" s="410"/>
      <c r="U601" s="410"/>
      <c r="V601" s="410"/>
      <c r="W601" s="612"/>
      <c r="X601" s="612"/>
      <c r="Y601" s="625"/>
      <c r="Z601" s="410"/>
      <c r="AA601" s="626"/>
      <c r="AB601" s="410"/>
      <c r="AC601" s="410"/>
      <c r="AD601" s="410"/>
      <c r="AE601" s="410"/>
      <c r="AF601" s="612"/>
    </row>
    <row r="602">
      <c r="A602" s="410"/>
      <c r="B602" s="410"/>
      <c r="C602" s="410"/>
      <c r="D602" s="410"/>
      <c r="E602" s="410"/>
      <c r="F602" s="612"/>
      <c r="G602" s="410"/>
      <c r="H602" s="612"/>
      <c r="I602" s="410"/>
      <c r="J602" s="410"/>
      <c r="K602" s="410"/>
      <c r="L602" s="410"/>
      <c r="M602" s="410"/>
      <c r="N602" s="410"/>
      <c r="O602" s="410"/>
      <c r="P602" s="410"/>
      <c r="Q602" s="410"/>
      <c r="R602" s="625"/>
      <c r="S602" s="410"/>
      <c r="T602" s="410"/>
      <c r="U602" s="410"/>
      <c r="V602" s="410"/>
      <c r="W602" s="612"/>
      <c r="X602" s="612"/>
      <c r="Y602" s="625"/>
      <c r="Z602" s="410"/>
      <c r="AA602" s="626"/>
      <c r="AB602" s="410"/>
      <c r="AC602" s="410"/>
      <c r="AD602" s="410"/>
      <c r="AE602" s="410"/>
      <c r="AF602" s="612"/>
    </row>
    <row r="603">
      <c r="A603" s="410"/>
      <c r="B603" s="410"/>
      <c r="C603" s="410"/>
      <c r="D603" s="410"/>
      <c r="E603" s="410"/>
      <c r="F603" s="612"/>
      <c r="G603" s="410"/>
      <c r="H603" s="612"/>
      <c r="I603" s="410"/>
      <c r="J603" s="410"/>
      <c r="K603" s="410"/>
      <c r="L603" s="410"/>
      <c r="M603" s="410"/>
      <c r="N603" s="410"/>
      <c r="O603" s="410"/>
      <c r="P603" s="410"/>
      <c r="Q603" s="410"/>
      <c r="R603" s="625"/>
      <c r="S603" s="410"/>
      <c r="T603" s="410"/>
      <c r="U603" s="410"/>
      <c r="V603" s="410"/>
      <c r="W603" s="612"/>
      <c r="X603" s="612"/>
      <c r="Y603" s="625"/>
      <c r="Z603" s="410"/>
      <c r="AA603" s="626"/>
      <c r="AB603" s="410"/>
      <c r="AC603" s="410"/>
      <c r="AD603" s="410"/>
      <c r="AE603" s="410"/>
      <c r="AF603" s="612"/>
    </row>
    <row r="604">
      <c r="A604" s="410"/>
      <c r="B604" s="410"/>
      <c r="C604" s="410"/>
      <c r="D604" s="410"/>
      <c r="E604" s="410"/>
      <c r="F604" s="612"/>
      <c r="G604" s="410"/>
      <c r="H604" s="612"/>
      <c r="I604" s="410"/>
      <c r="J604" s="410"/>
      <c r="K604" s="410"/>
      <c r="L604" s="410"/>
      <c r="M604" s="410"/>
      <c r="N604" s="410"/>
      <c r="O604" s="410"/>
      <c r="P604" s="410"/>
      <c r="Q604" s="410"/>
      <c r="R604" s="625"/>
      <c r="S604" s="410"/>
      <c r="T604" s="410"/>
      <c r="U604" s="410"/>
      <c r="V604" s="410"/>
      <c r="W604" s="612"/>
      <c r="X604" s="612"/>
      <c r="Y604" s="625"/>
      <c r="Z604" s="410"/>
      <c r="AA604" s="626"/>
      <c r="AB604" s="410"/>
      <c r="AC604" s="410"/>
      <c r="AD604" s="410"/>
      <c r="AE604" s="410"/>
      <c r="AF604" s="612"/>
    </row>
    <row r="605">
      <c r="A605" s="410"/>
      <c r="B605" s="410"/>
      <c r="C605" s="410"/>
      <c r="D605" s="410"/>
      <c r="E605" s="410"/>
      <c r="F605" s="612"/>
      <c r="G605" s="410"/>
      <c r="H605" s="612"/>
      <c r="I605" s="410"/>
      <c r="J605" s="410"/>
      <c r="K605" s="410"/>
      <c r="L605" s="410"/>
      <c r="M605" s="410"/>
      <c r="N605" s="410"/>
      <c r="O605" s="410"/>
      <c r="P605" s="410"/>
      <c r="Q605" s="410"/>
      <c r="R605" s="625"/>
      <c r="S605" s="410"/>
      <c r="T605" s="410"/>
      <c r="U605" s="410"/>
      <c r="V605" s="410"/>
      <c r="W605" s="612"/>
      <c r="X605" s="612"/>
      <c r="Y605" s="625"/>
      <c r="Z605" s="410"/>
      <c r="AA605" s="626"/>
      <c r="AB605" s="410"/>
      <c r="AC605" s="410"/>
      <c r="AD605" s="410"/>
      <c r="AE605" s="410"/>
      <c r="AF605" s="612"/>
    </row>
    <row r="606">
      <c r="A606" s="410"/>
      <c r="B606" s="410"/>
      <c r="C606" s="410"/>
      <c r="D606" s="410"/>
      <c r="E606" s="410"/>
      <c r="F606" s="612"/>
      <c r="G606" s="410"/>
      <c r="H606" s="612"/>
      <c r="I606" s="410"/>
      <c r="J606" s="410"/>
      <c r="K606" s="410"/>
      <c r="L606" s="410"/>
      <c r="M606" s="410"/>
      <c r="N606" s="410"/>
      <c r="O606" s="410"/>
      <c r="P606" s="410"/>
      <c r="Q606" s="410"/>
      <c r="R606" s="625"/>
      <c r="S606" s="410"/>
      <c r="T606" s="410"/>
      <c r="U606" s="410"/>
      <c r="V606" s="410"/>
      <c r="W606" s="612"/>
      <c r="X606" s="612"/>
      <c r="Y606" s="625"/>
      <c r="Z606" s="410"/>
      <c r="AA606" s="626"/>
      <c r="AB606" s="410"/>
      <c r="AC606" s="410"/>
      <c r="AD606" s="410"/>
      <c r="AE606" s="410"/>
      <c r="AF606" s="612"/>
    </row>
    <row r="607">
      <c r="A607" s="410"/>
      <c r="B607" s="410"/>
      <c r="C607" s="410"/>
      <c r="D607" s="410"/>
      <c r="E607" s="410"/>
      <c r="F607" s="612"/>
      <c r="G607" s="410"/>
      <c r="H607" s="612"/>
      <c r="I607" s="410"/>
      <c r="J607" s="410"/>
      <c r="K607" s="410"/>
      <c r="L607" s="410"/>
      <c r="M607" s="410"/>
      <c r="N607" s="410"/>
      <c r="O607" s="410"/>
      <c r="P607" s="410"/>
      <c r="Q607" s="410"/>
      <c r="R607" s="625"/>
      <c r="S607" s="410"/>
      <c r="T607" s="410"/>
      <c r="U607" s="410"/>
      <c r="V607" s="410"/>
      <c r="W607" s="612"/>
      <c r="X607" s="612"/>
      <c r="Y607" s="625"/>
      <c r="Z607" s="410"/>
      <c r="AA607" s="626"/>
      <c r="AB607" s="410"/>
      <c r="AC607" s="410"/>
      <c r="AD607" s="410"/>
      <c r="AE607" s="410"/>
      <c r="AF607" s="612"/>
    </row>
    <row r="608">
      <c r="A608" s="410"/>
      <c r="B608" s="410"/>
      <c r="C608" s="410"/>
      <c r="D608" s="410"/>
      <c r="E608" s="410"/>
      <c r="F608" s="612"/>
      <c r="G608" s="410"/>
      <c r="H608" s="612"/>
      <c r="I608" s="410"/>
      <c r="J608" s="410"/>
      <c r="K608" s="410"/>
      <c r="L608" s="410"/>
      <c r="M608" s="410"/>
      <c r="N608" s="410"/>
      <c r="O608" s="410"/>
      <c r="P608" s="410"/>
      <c r="Q608" s="410"/>
      <c r="R608" s="625"/>
      <c r="S608" s="410"/>
      <c r="T608" s="410"/>
      <c r="U608" s="410"/>
      <c r="V608" s="410"/>
      <c r="W608" s="612"/>
      <c r="X608" s="612"/>
      <c r="Y608" s="625"/>
      <c r="Z608" s="410"/>
      <c r="AA608" s="626"/>
      <c r="AB608" s="410"/>
      <c r="AC608" s="410"/>
      <c r="AD608" s="410"/>
      <c r="AE608" s="410"/>
      <c r="AF608" s="612"/>
    </row>
    <row r="609">
      <c r="A609" s="410"/>
      <c r="B609" s="410"/>
      <c r="C609" s="410"/>
      <c r="D609" s="410"/>
      <c r="E609" s="410"/>
      <c r="F609" s="612"/>
      <c r="G609" s="410"/>
      <c r="H609" s="612"/>
      <c r="I609" s="410"/>
      <c r="J609" s="410"/>
      <c r="K609" s="410"/>
      <c r="L609" s="410"/>
      <c r="M609" s="410"/>
      <c r="N609" s="410"/>
      <c r="O609" s="410"/>
      <c r="P609" s="410"/>
      <c r="Q609" s="410"/>
      <c r="R609" s="625"/>
      <c r="S609" s="410"/>
      <c r="T609" s="410"/>
      <c r="U609" s="410"/>
      <c r="V609" s="410"/>
      <c r="W609" s="612"/>
      <c r="X609" s="612"/>
      <c r="Y609" s="625"/>
      <c r="Z609" s="410"/>
      <c r="AA609" s="626"/>
      <c r="AB609" s="410"/>
      <c r="AC609" s="410"/>
      <c r="AD609" s="410"/>
      <c r="AE609" s="410"/>
      <c r="AF609" s="612"/>
    </row>
    <row r="610">
      <c r="A610" s="410"/>
      <c r="B610" s="410"/>
      <c r="C610" s="410"/>
      <c r="D610" s="410"/>
      <c r="E610" s="410"/>
      <c r="F610" s="612"/>
      <c r="G610" s="410"/>
      <c r="H610" s="612"/>
      <c r="I610" s="410"/>
      <c r="J610" s="410"/>
      <c r="K610" s="410"/>
      <c r="L610" s="410"/>
      <c r="M610" s="410"/>
      <c r="N610" s="410"/>
      <c r="O610" s="410"/>
      <c r="P610" s="410"/>
      <c r="Q610" s="410"/>
      <c r="R610" s="625"/>
      <c r="S610" s="410"/>
      <c r="T610" s="410"/>
      <c r="U610" s="410"/>
      <c r="V610" s="410"/>
      <c r="W610" s="612"/>
      <c r="X610" s="612"/>
      <c r="Y610" s="625"/>
      <c r="Z610" s="410"/>
      <c r="AA610" s="626"/>
      <c r="AB610" s="410"/>
      <c r="AC610" s="410"/>
      <c r="AD610" s="410"/>
      <c r="AE610" s="410"/>
      <c r="AF610" s="612"/>
    </row>
    <row r="611">
      <c r="A611" s="410"/>
      <c r="B611" s="410"/>
      <c r="C611" s="410"/>
      <c r="D611" s="410"/>
      <c r="E611" s="410"/>
      <c r="F611" s="612"/>
      <c r="G611" s="410"/>
      <c r="H611" s="612"/>
      <c r="I611" s="410"/>
      <c r="J611" s="410"/>
      <c r="K611" s="410"/>
      <c r="L611" s="410"/>
      <c r="M611" s="410"/>
      <c r="N611" s="410"/>
      <c r="O611" s="410"/>
      <c r="P611" s="410"/>
      <c r="Q611" s="410"/>
      <c r="R611" s="625"/>
      <c r="S611" s="410"/>
      <c r="T611" s="410"/>
      <c r="U611" s="410"/>
      <c r="V611" s="410"/>
      <c r="W611" s="612"/>
      <c r="X611" s="612"/>
      <c r="Y611" s="625"/>
      <c r="Z611" s="410"/>
      <c r="AA611" s="626"/>
      <c r="AB611" s="410"/>
      <c r="AC611" s="410"/>
      <c r="AD611" s="410"/>
      <c r="AE611" s="410"/>
      <c r="AF611" s="612"/>
    </row>
    <row r="612">
      <c r="A612" s="410"/>
      <c r="B612" s="410"/>
      <c r="C612" s="410"/>
      <c r="D612" s="410"/>
      <c r="E612" s="410"/>
      <c r="F612" s="612"/>
      <c r="G612" s="410"/>
      <c r="H612" s="612"/>
      <c r="I612" s="410"/>
      <c r="J612" s="410"/>
      <c r="K612" s="410"/>
      <c r="L612" s="410"/>
      <c r="M612" s="410"/>
      <c r="N612" s="410"/>
      <c r="O612" s="410"/>
      <c r="P612" s="410"/>
      <c r="Q612" s="410"/>
      <c r="R612" s="625"/>
      <c r="S612" s="410"/>
      <c r="T612" s="410"/>
      <c r="U612" s="410"/>
      <c r="V612" s="410"/>
      <c r="W612" s="612"/>
      <c r="X612" s="612"/>
      <c r="Y612" s="625"/>
      <c r="Z612" s="410"/>
      <c r="AA612" s="626"/>
      <c r="AB612" s="410"/>
      <c r="AC612" s="410"/>
      <c r="AD612" s="410"/>
      <c r="AE612" s="410"/>
      <c r="AF612" s="612"/>
    </row>
    <row r="613">
      <c r="A613" s="410"/>
      <c r="B613" s="410"/>
      <c r="C613" s="410"/>
      <c r="D613" s="410"/>
      <c r="E613" s="410"/>
      <c r="F613" s="612"/>
      <c r="G613" s="410"/>
      <c r="H613" s="612"/>
      <c r="I613" s="410"/>
      <c r="J613" s="410"/>
      <c r="K613" s="410"/>
      <c r="L613" s="410"/>
      <c r="M613" s="410"/>
      <c r="N613" s="410"/>
      <c r="O613" s="410"/>
      <c r="P613" s="410"/>
      <c r="Q613" s="410"/>
      <c r="R613" s="625"/>
      <c r="S613" s="410"/>
      <c r="T613" s="410"/>
      <c r="U613" s="410"/>
      <c r="V613" s="410"/>
      <c r="W613" s="612"/>
      <c r="X613" s="612"/>
      <c r="Y613" s="625"/>
      <c r="Z613" s="410"/>
      <c r="AA613" s="626"/>
      <c r="AB613" s="410"/>
      <c r="AC613" s="410"/>
      <c r="AD613" s="410"/>
      <c r="AE613" s="410"/>
      <c r="AF613" s="612"/>
    </row>
    <row r="614">
      <c r="A614" s="410"/>
      <c r="B614" s="410"/>
      <c r="C614" s="410"/>
      <c r="D614" s="410"/>
      <c r="E614" s="410"/>
      <c r="F614" s="612"/>
      <c r="G614" s="410"/>
      <c r="H614" s="612"/>
      <c r="I614" s="410"/>
      <c r="J614" s="410"/>
      <c r="K614" s="410"/>
      <c r="L614" s="410"/>
      <c r="M614" s="410"/>
      <c r="N614" s="410"/>
      <c r="O614" s="410"/>
      <c r="P614" s="410"/>
      <c r="Q614" s="410"/>
      <c r="R614" s="625"/>
      <c r="S614" s="410"/>
      <c r="T614" s="410"/>
      <c r="U614" s="410"/>
      <c r="V614" s="410"/>
      <c r="W614" s="612"/>
      <c r="X614" s="612"/>
      <c r="Y614" s="625"/>
      <c r="Z614" s="410"/>
      <c r="AA614" s="626"/>
      <c r="AB614" s="410"/>
      <c r="AC614" s="410"/>
      <c r="AD614" s="410"/>
      <c r="AE614" s="410"/>
      <c r="AF614" s="612"/>
    </row>
    <row r="615">
      <c r="A615" s="410"/>
      <c r="B615" s="410"/>
      <c r="C615" s="410"/>
      <c r="D615" s="410"/>
      <c r="E615" s="410"/>
      <c r="F615" s="612"/>
      <c r="G615" s="410"/>
      <c r="H615" s="612"/>
      <c r="I615" s="410"/>
      <c r="J615" s="410"/>
      <c r="K615" s="410"/>
      <c r="L615" s="410"/>
      <c r="M615" s="410"/>
      <c r="N615" s="410"/>
      <c r="O615" s="410"/>
      <c r="P615" s="410"/>
      <c r="Q615" s="410"/>
      <c r="R615" s="625"/>
      <c r="S615" s="410"/>
      <c r="T615" s="410"/>
      <c r="U615" s="410"/>
      <c r="V615" s="410"/>
      <c r="W615" s="612"/>
      <c r="X615" s="612"/>
      <c r="Y615" s="625"/>
      <c r="Z615" s="410"/>
      <c r="AA615" s="626"/>
      <c r="AB615" s="410"/>
      <c r="AC615" s="410"/>
      <c r="AD615" s="410"/>
      <c r="AE615" s="410"/>
      <c r="AF615" s="612"/>
    </row>
    <row r="616">
      <c r="A616" s="410"/>
      <c r="B616" s="410"/>
      <c r="C616" s="410"/>
      <c r="D616" s="410"/>
      <c r="E616" s="410"/>
      <c r="F616" s="612"/>
      <c r="G616" s="410"/>
      <c r="H616" s="612"/>
      <c r="I616" s="410"/>
      <c r="J616" s="410"/>
      <c r="K616" s="410"/>
      <c r="L616" s="410"/>
      <c r="M616" s="410"/>
      <c r="N616" s="410"/>
      <c r="O616" s="410"/>
      <c r="P616" s="410"/>
      <c r="Q616" s="410"/>
      <c r="R616" s="625"/>
      <c r="S616" s="410"/>
      <c r="T616" s="410"/>
      <c r="U616" s="410"/>
      <c r="V616" s="410"/>
      <c r="W616" s="612"/>
      <c r="X616" s="612"/>
      <c r="Y616" s="625"/>
      <c r="Z616" s="410"/>
      <c r="AA616" s="626"/>
      <c r="AB616" s="410"/>
      <c r="AC616" s="410"/>
      <c r="AD616" s="410"/>
      <c r="AE616" s="410"/>
      <c r="AF616" s="612"/>
    </row>
    <row r="617">
      <c r="A617" s="410"/>
      <c r="B617" s="410"/>
      <c r="C617" s="410"/>
      <c r="D617" s="410"/>
      <c r="E617" s="410"/>
      <c r="F617" s="612"/>
      <c r="G617" s="410"/>
      <c r="H617" s="612"/>
      <c r="I617" s="410"/>
      <c r="J617" s="410"/>
      <c r="K617" s="410"/>
      <c r="L617" s="410"/>
      <c r="M617" s="410"/>
      <c r="N617" s="410"/>
      <c r="O617" s="410"/>
      <c r="P617" s="410"/>
      <c r="Q617" s="410"/>
      <c r="R617" s="625"/>
      <c r="S617" s="410"/>
      <c r="T617" s="410"/>
      <c r="U617" s="410"/>
      <c r="V617" s="410"/>
      <c r="W617" s="612"/>
      <c r="X617" s="612"/>
      <c r="Y617" s="625"/>
      <c r="Z617" s="410"/>
      <c r="AA617" s="626"/>
      <c r="AB617" s="410"/>
      <c r="AC617" s="410"/>
      <c r="AD617" s="410"/>
      <c r="AE617" s="410"/>
      <c r="AF617" s="612"/>
    </row>
    <row r="618">
      <c r="A618" s="410"/>
      <c r="B618" s="410"/>
      <c r="C618" s="410"/>
      <c r="D618" s="410"/>
      <c r="E618" s="410"/>
      <c r="F618" s="612"/>
      <c r="G618" s="410"/>
      <c r="H618" s="612"/>
      <c r="I618" s="410"/>
      <c r="J618" s="410"/>
      <c r="K618" s="410"/>
      <c r="L618" s="410"/>
      <c r="M618" s="410"/>
      <c r="N618" s="410"/>
      <c r="O618" s="410"/>
      <c r="P618" s="410"/>
      <c r="Q618" s="410"/>
      <c r="R618" s="625"/>
      <c r="S618" s="410"/>
      <c r="T618" s="410"/>
      <c r="U618" s="410"/>
      <c r="V618" s="410"/>
      <c r="W618" s="612"/>
      <c r="X618" s="612"/>
      <c r="Y618" s="625"/>
      <c r="Z618" s="410"/>
      <c r="AA618" s="626"/>
      <c r="AB618" s="410"/>
      <c r="AC618" s="410"/>
      <c r="AD618" s="410"/>
      <c r="AE618" s="410"/>
      <c r="AF618" s="612"/>
    </row>
    <row r="619">
      <c r="A619" s="410"/>
      <c r="B619" s="410"/>
      <c r="C619" s="410"/>
      <c r="D619" s="410"/>
      <c r="E619" s="410"/>
      <c r="F619" s="612"/>
      <c r="G619" s="410"/>
      <c r="H619" s="612"/>
      <c r="I619" s="410"/>
      <c r="J619" s="410"/>
      <c r="K619" s="410"/>
      <c r="L619" s="410"/>
      <c r="M619" s="410"/>
      <c r="N619" s="410"/>
      <c r="O619" s="410"/>
      <c r="P619" s="410"/>
      <c r="Q619" s="410"/>
      <c r="R619" s="625"/>
      <c r="S619" s="410"/>
      <c r="T619" s="410"/>
      <c r="U619" s="410"/>
      <c r="V619" s="410"/>
      <c r="W619" s="612"/>
      <c r="X619" s="612"/>
      <c r="Y619" s="625"/>
      <c r="Z619" s="410"/>
      <c r="AA619" s="626"/>
      <c r="AB619" s="410"/>
      <c r="AC619" s="410"/>
      <c r="AD619" s="410"/>
      <c r="AE619" s="410"/>
      <c r="AF619" s="612"/>
    </row>
    <row r="620">
      <c r="A620" s="410"/>
      <c r="B620" s="410"/>
      <c r="C620" s="410"/>
      <c r="D620" s="410"/>
      <c r="E620" s="410"/>
      <c r="F620" s="612"/>
      <c r="G620" s="410"/>
      <c r="H620" s="612"/>
      <c r="I620" s="410"/>
      <c r="J620" s="410"/>
      <c r="K620" s="410"/>
      <c r="L620" s="410"/>
      <c r="M620" s="410"/>
      <c r="N620" s="410"/>
      <c r="O620" s="410"/>
      <c r="P620" s="410"/>
      <c r="Q620" s="410"/>
      <c r="R620" s="625"/>
      <c r="S620" s="410"/>
      <c r="T620" s="410"/>
      <c r="U620" s="410"/>
      <c r="V620" s="410"/>
      <c r="W620" s="612"/>
      <c r="X620" s="612"/>
      <c r="Y620" s="625"/>
      <c r="Z620" s="410"/>
      <c r="AA620" s="626"/>
      <c r="AB620" s="410"/>
      <c r="AC620" s="410"/>
      <c r="AD620" s="410"/>
      <c r="AE620" s="410"/>
      <c r="AF620" s="612"/>
    </row>
    <row r="621">
      <c r="A621" s="410"/>
      <c r="B621" s="410"/>
      <c r="C621" s="410"/>
      <c r="D621" s="410"/>
      <c r="E621" s="410"/>
      <c r="F621" s="612"/>
      <c r="G621" s="410"/>
      <c r="H621" s="612"/>
      <c r="I621" s="410"/>
      <c r="J621" s="410"/>
      <c r="K621" s="410"/>
      <c r="L621" s="410"/>
      <c r="M621" s="410"/>
      <c r="N621" s="410"/>
      <c r="O621" s="410"/>
      <c r="P621" s="410"/>
      <c r="Q621" s="410"/>
      <c r="R621" s="625"/>
      <c r="S621" s="410"/>
      <c r="T621" s="410"/>
      <c r="U621" s="410"/>
      <c r="V621" s="410"/>
      <c r="W621" s="612"/>
      <c r="X621" s="612"/>
      <c r="Y621" s="625"/>
      <c r="Z621" s="410"/>
      <c r="AA621" s="626"/>
      <c r="AB621" s="410"/>
      <c r="AC621" s="410"/>
      <c r="AD621" s="410"/>
      <c r="AE621" s="410"/>
      <c r="AF621" s="612"/>
    </row>
    <row r="622">
      <c r="A622" s="410"/>
      <c r="B622" s="410"/>
      <c r="C622" s="410"/>
      <c r="D622" s="410"/>
      <c r="E622" s="410"/>
      <c r="F622" s="612"/>
      <c r="G622" s="410"/>
      <c r="H622" s="612"/>
      <c r="I622" s="410"/>
      <c r="J622" s="410"/>
      <c r="K622" s="410"/>
      <c r="L622" s="410"/>
      <c r="M622" s="410"/>
      <c r="N622" s="410"/>
      <c r="O622" s="410"/>
      <c r="P622" s="410"/>
      <c r="Q622" s="410"/>
      <c r="R622" s="625"/>
      <c r="S622" s="410"/>
      <c r="T622" s="410"/>
      <c r="U622" s="410"/>
      <c r="V622" s="410"/>
      <c r="W622" s="612"/>
      <c r="X622" s="612"/>
      <c r="Y622" s="625"/>
      <c r="Z622" s="410"/>
      <c r="AA622" s="626"/>
      <c r="AB622" s="410"/>
      <c r="AC622" s="410"/>
      <c r="AD622" s="410"/>
      <c r="AE622" s="410"/>
      <c r="AF622" s="612"/>
    </row>
    <row r="623">
      <c r="A623" s="410"/>
      <c r="B623" s="410"/>
      <c r="C623" s="410"/>
      <c r="D623" s="410"/>
      <c r="E623" s="410"/>
      <c r="F623" s="612"/>
      <c r="G623" s="410"/>
      <c r="H623" s="612"/>
      <c r="I623" s="410"/>
      <c r="J623" s="410"/>
      <c r="K623" s="410"/>
      <c r="L623" s="410"/>
      <c r="M623" s="410"/>
      <c r="N623" s="410"/>
      <c r="O623" s="410"/>
      <c r="P623" s="410"/>
      <c r="Q623" s="410"/>
      <c r="R623" s="625"/>
      <c r="S623" s="410"/>
      <c r="T623" s="410"/>
      <c r="U623" s="410"/>
      <c r="V623" s="410"/>
      <c r="W623" s="612"/>
      <c r="X623" s="612"/>
      <c r="Y623" s="625"/>
      <c r="Z623" s="410"/>
      <c r="AA623" s="626"/>
      <c r="AB623" s="410"/>
      <c r="AC623" s="410"/>
      <c r="AD623" s="410"/>
      <c r="AE623" s="410"/>
      <c r="AF623" s="612"/>
    </row>
    <row r="624">
      <c r="A624" s="410"/>
      <c r="B624" s="410"/>
      <c r="C624" s="410"/>
      <c r="D624" s="410"/>
      <c r="E624" s="410"/>
      <c r="F624" s="612"/>
      <c r="G624" s="410"/>
      <c r="H624" s="612"/>
      <c r="I624" s="410"/>
      <c r="J624" s="410"/>
      <c r="K624" s="410"/>
      <c r="L624" s="410"/>
      <c r="M624" s="410"/>
      <c r="N624" s="410"/>
      <c r="O624" s="410"/>
      <c r="P624" s="410"/>
      <c r="Q624" s="410"/>
      <c r="R624" s="625"/>
      <c r="S624" s="410"/>
      <c r="T624" s="410"/>
      <c r="U624" s="410"/>
      <c r="V624" s="410"/>
      <c r="W624" s="612"/>
      <c r="X624" s="612"/>
      <c r="Y624" s="625"/>
      <c r="Z624" s="410"/>
      <c r="AA624" s="626"/>
      <c r="AB624" s="410"/>
      <c r="AC624" s="410"/>
      <c r="AD624" s="410"/>
      <c r="AE624" s="410"/>
      <c r="AF624" s="612"/>
    </row>
    <row r="625">
      <c r="A625" s="410"/>
      <c r="B625" s="410"/>
      <c r="C625" s="410"/>
      <c r="D625" s="410"/>
      <c r="E625" s="410"/>
      <c r="F625" s="612"/>
      <c r="G625" s="410"/>
      <c r="H625" s="612"/>
      <c r="I625" s="410"/>
      <c r="J625" s="410"/>
      <c r="K625" s="410"/>
      <c r="L625" s="410"/>
      <c r="M625" s="410"/>
      <c r="N625" s="410"/>
      <c r="O625" s="410"/>
      <c r="P625" s="410"/>
      <c r="Q625" s="410"/>
      <c r="R625" s="625"/>
      <c r="S625" s="410"/>
      <c r="T625" s="410"/>
      <c r="U625" s="410"/>
      <c r="V625" s="410"/>
      <c r="W625" s="612"/>
      <c r="X625" s="612"/>
      <c r="Y625" s="625"/>
      <c r="Z625" s="410"/>
      <c r="AA625" s="626"/>
      <c r="AB625" s="410"/>
      <c r="AC625" s="410"/>
      <c r="AD625" s="410"/>
      <c r="AE625" s="410"/>
      <c r="AF625" s="612"/>
    </row>
    <row r="626">
      <c r="A626" s="410"/>
      <c r="B626" s="410"/>
      <c r="C626" s="410"/>
      <c r="D626" s="410"/>
      <c r="E626" s="410"/>
      <c r="F626" s="612"/>
      <c r="G626" s="410"/>
      <c r="H626" s="612"/>
      <c r="I626" s="410"/>
      <c r="J626" s="410"/>
      <c r="K626" s="410"/>
      <c r="L626" s="410"/>
      <c r="M626" s="410"/>
      <c r="N626" s="410"/>
      <c r="O626" s="410"/>
      <c r="P626" s="410"/>
      <c r="Q626" s="410"/>
      <c r="R626" s="625"/>
      <c r="S626" s="410"/>
      <c r="T626" s="410"/>
      <c r="U626" s="410"/>
      <c r="V626" s="410"/>
      <c r="W626" s="612"/>
      <c r="X626" s="612"/>
      <c r="Y626" s="625"/>
      <c r="Z626" s="410"/>
      <c r="AA626" s="626"/>
      <c r="AB626" s="410"/>
      <c r="AC626" s="410"/>
      <c r="AD626" s="410"/>
      <c r="AE626" s="410"/>
      <c r="AF626" s="612"/>
    </row>
    <row r="627">
      <c r="A627" s="410"/>
      <c r="B627" s="410"/>
      <c r="C627" s="410"/>
      <c r="D627" s="410"/>
      <c r="E627" s="410"/>
      <c r="F627" s="612"/>
      <c r="G627" s="410"/>
      <c r="H627" s="612"/>
      <c r="I627" s="410"/>
      <c r="J627" s="410"/>
      <c r="K627" s="410"/>
      <c r="L627" s="410"/>
      <c r="M627" s="410"/>
      <c r="N627" s="410"/>
      <c r="O627" s="410"/>
      <c r="P627" s="410"/>
      <c r="Q627" s="410"/>
      <c r="R627" s="625"/>
      <c r="S627" s="410"/>
      <c r="T627" s="410"/>
      <c r="U627" s="410"/>
      <c r="V627" s="410"/>
      <c r="W627" s="612"/>
      <c r="X627" s="612"/>
      <c r="Y627" s="625"/>
      <c r="Z627" s="410"/>
      <c r="AA627" s="626"/>
      <c r="AB627" s="410"/>
      <c r="AC627" s="410"/>
      <c r="AD627" s="410"/>
      <c r="AE627" s="410"/>
      <c r="AF627" s="612"/>
    </row>
    <row r="628">
      <c r="A628" s="410"/>
      <c r="B628" s="410"/>
      <c r="C628" s="410"/>
      <c r="D628" s="410"/>
      <c r="E628" s="410"/>
      <c r="F628" s="612"/>
      <c r="G628" s="410"/>
      <c r="H628" s="612"/>
      <c r="I628" s="410"/>
      <c r="J628" s="410"/>
      <c r="K628" s="410"/>
      <c r="L628" s="410"/>
      <c r="M628" s="410"/>
      <c r="N628" s="410"/>
      <c r="O628" s="410"/>
      <c r="P628" s="410"/>
      <c r="Q628" s="410"/>
      <c r="R628" s="625"/>
      <c r="S628" s="410"/>
      <c r="T628" s="410"/>
      <c r="U628" s="410"/>
      <c r="V628" s="410"/>
      <c r="W628" s="612"/>
      <c r="X628" s="612"/>
      <c r="Y628" s="625"/>
      <c r="Z628" s="410"/>
      <c r="AA628" s="626"/>
      <c r="AB628" s="410"/>
      <c r="AC628" s="410"/>
      <c r="AD628" s="410"/>
      <c r="AE628" s="410"/>
      <c r="AF628" s="612"/>
    </row>
    <row r="629">
      <c r="A629" s="410"/>
      <c r="B629" s="410"/>
      <c r="C629" s="410"/>
      <c r="D629" s="410"/>
      <c r="E629" s="410"/>
      <c r="F629" s="612"/>
      <c r="G629" s="410"/>
      <c r="H629" s="612"/>
      <c r="I629" s="410"/>
      <c r="J629" s="410"/>
      <c r="K629" s="410"/>
      <c r="L629" s="410"/>
      <c r="M629" s="410"/>
      <c r="N629" s="410"/>
      <c r="O629" s="410"/>
      <c r="P629" s="410"/>
      <c r="Q629" s="410"/>
      <c r="R629" s="625"/>
      <c r="S629" s="410"/>
      <c r="T629" s="410"/>
      <c r="U629" s="410"/>
      <c r="V629" s="410"/>
      <c r="W629" s="612"/>
      <c r="X629" s="612"/>
      <c r="Y629" s="625"/>
      <c r="Z629" s="410"/>
      <c r="AA629" s="626"/>
      <c r="AB629" s="410"/>
      <c r="AC629" s="410"/>
      <c r="AD629" s="410"/>
      <c r="AE629" s="410"/>
      <c r="AF629" s="612"/>
    </row>
    <row r="630">
      <c r="A630" s="410"/>
      <c r="B630" s="410"/>
      <c r="C630" s="410"/>
      <c r="D630" s="410"/>
      <c r="E630" s="410"/>
      <c r="F630" s="612"/>
      <c r="G630" s="410"/>
      <c r="H630" s="612"/>
      <c r="I630" s="410"/>
      <c r="J630" s="410"/>
      <c r="K630" s="410"/>
      <c r="L630" s="410"/>
      <c r="M630" s="410"/>
      <c r="N630" s="410"/>
      <c r="O630" s="410"/>
      <c r="P630" s="410"/>
      <c r="Q630" s="410"/>
      <c r="R630" s="625"/>
      <c r="S630" s="410"/>
      <c r="T630" s="410"/>
      <c r="U630" s="410"/>
      <c r="V630" s="410"/>
      <c r="W630" s="612"/>
      <c r="X630" s="612"/>
      <c r="Y630" s="625"/>
      <c r="Z630" s="410"/>
      <c r="AA630" s="626"/>
      <c r="AB630" s="410"/>
      <c r="AC630" s="410"/>
      <c r="AD630" s="410"/>
      <c r="AE630" s="410"/>
      <c r="AF630" s="612"/>
    </row>
    <row r="631">
      <c r="A631" s="410"/>
      <c r="B631" s="410"/>
      <c r="C631" s="410"/>
      <c r="D631" s="410"/>
      <c r="E631" s="410"/>
      <c r="F631" s="612"/>
      <c r="G631" s="410"/>
      <c r="H631" s="612"/>
      <c r="I631" s="410"/>
      <c r="J631" s="410"/>
      <c r="K631" s="410"/>
      <c r="L631" s="410"/>
      <c r="M631" s="410"/>
      <c r="N631" s="410"/>
      <c r="O631" s="410"/>
      <c r="P631" s="410"/>
      <c r="Q631" s="410"/>
      <c r="R631" s="625"/>
      <c r="S631" s="410"/>
      <c r="T631" s="410"/>
      <c r="U631" s="410"/>
      <c r="V631" s="410"/>
      <c r="W631" s="612"/>
      <c r="X631" s="612"/>
      <c r="Y631" s="625"/>
      <c r="Z631" s="410"/>
      <c r="AA631" s="626"/>
      <c r="AB631" s="410"/>
      <c r="AC631" s="410"/>
      <c r="AD631" s="410"/>
      <c r="AE631" s="410"/>
      <c r="AF631" s="612"/>
    </row>
    <row r="632">
      <c r="A632" s="410"/>
      <c r="B632" s="410"/>
      <c r="C632" s="410"/>
      <c r="D632" s="410"/>
      <c r="E632" s="410"/>
      <c r="F632" s="612"/>
      <c r="G632" s="410"/>
      <c r="H632" s="612"/>
      <c r="I632" s="410"/>
      <c r="J632" s="410"/>
      <c r="K632" s="410"/>
      <c r="L632" s="410"/>
      <c r="M632" s="410"/>
      <c r="N632" s="410"/>
      <c r="O632" s="410"/>
      <c r="P632" s="410"/>
      <c r="Q632" s="410"/>
      <c r="R632" s="625"/>
      <c r="S632" s="410"/>
      <c r="T632" s="410"/>
      <c r="U632" s="410"/>
      <c r="V632" s="410"/>
      <c r="W632" s="612"/>
      <c r="X632" s="612"/>
      <c r="Y632" s="625"/>
      <c r="Z632" s="410"/>
      <c r="AA632" s="626"/>
      <c r="AB632" s="410"/>
      <c r="AC632" s="410"/>
      <c r="AD632" s="410"/>
      <c r="AE632" s="410"/>
      <c r="AF632" s="612"/>
    </row>
    <row r="633">
      <c r="A633" s="410"/>
      <c r="B633" s="410"/>
      <c r="C633" s="410"/>
      <c r="D633" s="410"/>
      <c r="E633" s="410"/>
      <c r="F633" s="612"/>
      <c r="G633" s="410"/>
      <c r="H633" s="612"/>
      <c r="I633" s="410"/>
      <c r="J633" s="410"/>
      <c r="K633" s="410"/>
      <c r="L633" s="410"/>
      <c r="M633" s="410"/>
      <c r="N633" s="410"/>
      <c r="O633" s="410"/>
      <c r="P633" s="410"/>
      <c r="Q633" s="410"/>
      <c r="R633" s="625"/>
      <c r="S633" s="410"/>
      <c r="T633" s="410"/>
      <c r="U633" s="410"/>
      <c r="V633" s="410"/>
      <c r="W633" s="612"/>
      <c r="X633" s="612"/>
      <c r="Y633" s="625"/>
      <c r="Z633" s="410"/>
      <c r="AA633" s="626"/>
      <c r="AB633" s="410"/>
      <c r="AC633" s="410"/>
      <c r="AD633" s="410"/>
      <c r="AE633" s="410"/>
      <c r="AF633" s="612"/>
    </row>
    <row r="634">
      <c r="A634" s="410"/>
      <c r="B634" s="410"/>
      <c r="C634" s="410"/>
      <c r="D634" s="410"/>
      <c r="E634" s="410"/>
      <c r="F634" s="612"/>
      <c r="G634" s="410"/>
      <c r="H634" s="612"/>
      <c r="I634" s="410"/>
      <c r="J634" s="410"/>
      <c r="K634" s="410"/>
      <c r="L634" s="410"/>
      <c r="M634" s="410"/>
      <c r="N634" s="410"/>
      <c r="O634" s="410"/>
      <c r="P634" s="410"/>
      <c r="Q634" s="410"/>
      <c r="R634" s="625"/>
      <c r="S634" s="410"/>
      <c r="T634" s="410"/>
      <c r="U634" s="410"/>
      <c r="V634" s="410"/>
      <c r="W634" s="612"/>
      <c r="X634" s="612"/>
      <c r="Y634" s="625"/>
      <c r="Z634" s="410"/>
      <c r="AA634" s="626"/>
      <c r="AB634" s="410"/>
      <c r="AC634" s="410"/>
      <c r="AD634" s="410"/>
      <c r="AE634" s="410"/>
      <c r="AF634" s="612"/>
    </row>
    <row r="635">
      <c r="A635" s="410"/>
      <c r="B635" s="410"/>
      <c r="C635" s="410"/>
      <c r="D635" s="410"/>
      <c r="E635" s="410"/>
      <c r="F635" s="612"/>
      <c r="G635" s="410"/>
      <c r="H635" s="612"/>
      <c r="I635" s="410"/>
      <c r="J635" s="410"/>
      <c r="K635" s="410"/>
      <c r="L635" s="410"/>
      <c r="M635" s="410"/>
      <c r="N635" s="410"/>
      <c r="O635" s="410"/>
      <c r="P635" s="410"/>
      <c r="Q635" s="410"/>
      <c r="R635" s="625"/>
      <c r="S635" s="410"/>
      <c r="T635" s="410"/>
      <c r="U635" s="410"/>
      <c r="V635" s="410"/>
      <c r="W635" s="612"/>
      <c r="X635" s="612"/>
      <c r="Y635" s="625"/>
      <c r="Z635" s="410"/>
      <c r="AA635" s="626"/>
      <c r="AB635" s="410"/>
      <c r="AC635" s="410"/>
      <c r="AD635" s="410"/>
      <c r="AE635" s="410"/>
      <c r="AF635" s="612"/>
    </row>
    <row r="636">
      <c r="A636" s="410"/>
      <c r="B636" s="410"/>
      <c r="C636" s="410"/>
      <c r="D636" s="410"/>
      <c r="E636" s="410"/>
      <c r="F636" s="612"/>
      <c r="G636" s="410"/>
      <c r="H636" s="612"/>
      <c r="I636" s="410"/>
      <c r="J636" s="410"/>
      <c r="K636" s="410"/>
      <c r="L636" s="410"/>
      <c r="M636" s="410"/>
      <c r="N636" s="410"/>
      <c r="O636" s="410"/>
      <c r="P636" s="410"/>
      <c r="Q636" s="410"/>
      <c r="R636" s="625"/>
      <c r="S636" s="410"/>
      <c r="T636" s="410"/>
      <c r="U636" s="410"/>
      <c r="V636" s="410"/>
      <c r="W636" s="612"/>
      <c r="X636" s="612"/>
      <c r="Y636" s="625"/>
      <c r="Z636" s="410"/>
      <c r="AA636" s="626"/>
      <c r="AB636" s="410"/>
      <c r="AC636" s="410"/>
      <c r="AD636" s="410"/>
      <c r="AE636" s="410"/>
      <c r="AF636" s="612"/>
    </row>
    <row r="637">
      <c r="A637" s="410"/>
      <c r="B637" s="410"/>
      <c r="C637" s="410"/>
      <c r="D637" s="410"/>
      <c r="E637" s="410"/>
      <c r="F637" s="612"/>
      <c r="G637" s="410"/>
      <c r="H637" s="612"/>
      <c r="I637" s="410"/>
      <c r="J637" s="410"/>
      <c r="K637" s="410"/>
      <c r="L637" s="410"/>
      <c r="M637" s="410"/>
      <c r="N637" s="410"/>
      <c r="O637" s="410"/>
      <c r="P637" s="410"/>
      <c r="Q637" s="410"/>
      <c r="R637" s="625"/>
      <c r="S637" s="410"/>
      <c r="T637" s="410"/>
      <c r="U637" s="410"/>
      <c r="V637" s="410"/>
      <c r="W637" s="612"/>
      <c r="X637" s="612"/>
      <c r="Y637" s="625"/>
      <c r="Z637" s="410"/>
      <c r="AA637" s="626"/>
      <c r="AB637" s="410"/>
      <c r="AC637" s="410"/>
      <c r="AD637" s="410"/>
      <c r="AE637" s="410"/>
      <c r="AF637" s="612"/>
    </row>
    <row r="638">
      <c r="A638" s="410"/>
      <c r="B638" s="410"/>
      <c r="C638" s="410"/>
      <c r="D638" s="410"/>
      <c r="E638" s="410"/>
      <c r="F638" s="612"/>
      <c r="G638" s="410"/>
      <c r="H638" s="612"/>
      <c r="I638" s="410"/>
      <c r="J638" s="410"/>
      <c r="K638" s="410"/>
      <c r="L638" s="410"/>
      <c r="M638" s="410"/>
      <c r="N638" s="410"/>
      <c r="O638" s="410"/>
      <c r="P638" s="410"/>
      <c r="Q638" s="410"/>
      <c r="R638" s="625"/>
      <c r="S638" s="410"/>
      <c r="T638" s="410"/>
      <c r="U638" s="410"/>
      <c r="V638" s="410"/>
      <c r="W638" s="612"/>
      <c r="X638" s="612"/>
      <c r="Y638" s="625"/>
      <c r="Z638" s="410"/>
      <c r="AA638" s="626"/>
      <c r="AB638" s="410"/>
      <c r="AC638" s="410"/>
      <c r="AD638" s="410"/>
      <c r="AE638" s="410"/>
      <c r="AF638" s="612"/>
    </row>
    <row r="639">
      <c r="A639" s="410"/>
      <c r="B639" s="410"/>
      <c r="C639" s="410"/>
      <c r="D639" s="410"/>
      <c r="E639" s="410"/>
      <c r="F639" s="612"/>
      <c r="G639" s="410"/>
      <c r="H639" s="612"/>
      <c r="I639" s="410"/>
      <c r="J639" s="410"/>
      <c r="K639" s="410"/>
      <c r="L639" s="410"/>
      <c r="M639" s="410"/>
      <c r="N639" s="410"/>
      <c r="O639" s="410"/>
      <c r="P639" s="410"/>
      <c r="Q639" s="410"/>
      <c r="R639" s="625"/>
      <c r="S639" s="410"/>
      <c r="T639" s="410"/>
      <c r="U639" s="410"/>
      <c r="V639" s="410"/>
      <c r="W639" s="612"/>
      <c r="X639" s="612"/>
      <c r="Y639" s="625"/>
      <c r="Z639" s="410"/>
      <c r="AA639" s="626"/>
      <c r="AB639" s="410"/>
      <c r="AC639" s="410"/>
      <c r="AD639" s="410"/>
      <c r="AE639" s="410"/>
      <c r="AF639" s="612"/>
    </row>
    <row r="640">
      <c r="A640" s="410"/>
      <c r="B640" s="410"/>
      <c r="C640" s="410"/>
      <c r="D640" s="410"/>
      <c r="E640" s="410"/>
      <c r="F640" s="612"/>
      <c r="G640" s="410"/>
      <c r="H640" s="612"/>
      <c r="I640" s="410"/>
      <c r="J640" s="410"/>
      <c r="K640" s="410"/>
      <c r="L640" s="410"/>
      <c r="M640" s="410"/>
      <c r="N640" s="410"/>
      <c r="O640" s="410"/>
      <c r="P640" s="410"/>
      <c r="Q640" s="410"/>
      <c r="R640" s="625"/>
      <c r="S640" s="410"/>
      <c r="T640" s="410"/>
      <c r="U640" s="410"/>
      <c r="V640" s="410"/>
      <c r="W640" s="612"/>
      <c r="X640" s="612"/>
      <c r="Y640" s="625"/>
      <c r="Z640" s="410"/>
      <c r="AA640" s="626"/>
      <c r="AB640" s="410"/>
      <c r="AC640" s="410"/>
      <c r="AD640" s="410"/>
      <c r="AE640" s="410"/>
      <c r="AF640" s="612"/>
    </row>
    <row r="641">
      <c r="A641" s="410"/>
      <c r="B641" s="410"/>
      <c r="C641" s="410"/>
      <c r="D641" s="410"/>
      <c r="E641" s="410"/>
      <c r="F641" s="612"/>
      <c r="G641" s="410"/>
      <c r="H641" s="612"/>
      <c r="I641" s="410"/>
      <c r="J641" s="410"/>
      <c r="K641" s="410"/>
      <c r="L641" s="410"/>
      <c r="M641" s="410"/>
      <c r="N641" s="410"/>
      <c r="O641" s="410"/>
      <c r="P641" s="410"/>
      <c r="Q641" s="410"/>
      <c r="R641" s="625"/>
      <c r="S641" s="410"/>
      <c r="T641" s="410"/>
      <c r="U641" s="410"/>
      <c r="V641" s="410"/>
      <c r="W641" s="612"/>
      <c r="X641" s="612"/>
      <c r="Y641" s="625"/>
      <c r="Z641" s="410"/>
      <c r="AA641" s="626"/>
      <c r="AB641" s="410"/>
      <c r="AC641" s="410"/>
      <c r="AD641" s="410"/>
      <c r="AE641" s="410"/>
      <c r="AF641" s="612"/>
    </row>
    <row r="642">
      <c r="A642" s="410"/>
      <c r="B642" s="410"/>
      <c r="C642" s="410"/>
      <c r="D642" s="410"/>
      <c r="E642" s="410"/>
      <c r="F642" s="612"/>
      <c r="G642" s="410"/>
      <c r="H642" s="612"/>
      <c r="I642" s="410"/>
      <c r="J642" s="410"/>
      <c r="K642" s="410"/>
      <c r="L642" s="410"/>
      <c r="M642" s="410"/>
      <c r="N642" s="410"/>
      <c r="O642" s="410"/>
      <c r="P642" s="410"/>
      <c r="Q642" s="410"/>
      <c r="R642" s="625"/>
      <c r="S642" s="410"/>
      <c r="T642" s="410"/>
      <c r="U642" s="410"/>
      <c r="V642" s="410"/>
      <c r="W642" s="612"/>
      <c r="X642" s="612"/>
      <c r="Y642" s="625"/>
      <c r="Z642" s="410"/>
      <c r="AA642" s="626"/>
      <c r="AB642" s="410"/>
      <c r="AC642" s="410"/>
      <c r="AD642" s="410"/>
      <c r="AE642" s="410"/>
      <c r="AF642" s="612"/>
    </row>
    <row r="643">
      <c r="A643" s="410"/>
      <c r="B643" s="410"/>
      <c r="C643" s="410"/>
      <c r="D643" s="410"/>
      <c r="E643" s="410"/>
      <c r="F643" s="612"/>
      <c r="G643" s="410"/>
      <c r="H643" s="612"/>
      <c r="I643" s="410"/>
      <c r="J643" s="410"/>
      <c r="K643" s="410"/>
      <c r="L643" s="410"/>
      <c r="M643" s="410"/>
      <c r="N643" s="410"/>
      <c r="O643" s="410"/>
      <c r="P643" s="410"/>
      <c r="Q643" s="410"/>
      <c r="R643" s="625"/>
      <c r="S643" s="410"/>
      <c r="T643" s="410"/>
      <c r="U643" s="410"/>
      <c r="V643" s="410"/>
      <c r="W643" s="612"/>
      <c r="X643" s="612"/>
      <c r="Y643" s="625"/>
      <c r="Z643" s="410"/>
      <c r="AA643" s="626"/>
      <c r="AB643" s="410"/>
      <c r="AC643" s="410"/>
      <c r="AD643" s="410"/>
      <c r="AE643" s="410"/>
      <c r="AF643" s="612"/>
    </row>
    <row r="644">
      <c r="A644" s="410"/>
      <c r="B644" s="410"/>
      <c r="C644" s="410"/>
      <c r="D644" s="410"/>
      <c r="E644" s="410"/>
      <c r="F644" s="612"/>
      <c r="G644" s="410"/>
      <c r="H644" s="612"/>
      <c r="I644" s="410"/>
      <c r="J644" s="410"/>
      <c r="K644" s="410"/>
      <c r="L644" s="410"/>
      <c r="M644" s="410"/>
      <c r="N644" s="410"/>
      <c r="O644" s="410"/>
      <c r="P644" s="410"/>
      <c r="Q644" s="410"/>
      <c r="R644" s="625"/>
      <c r="S644" s="410"/>
      <c r="T644" s="410"/>
      <c r="U644" s="410"/>
      <c r="V644" s="410"/>
      <c r="W644" s="612"/>
      <c r="X644" s="612"/>
      <c r="Y644" s="625"/>
      <c r="Z644" s="410"/>
      <c r="AA644" s="626"/>
      <c r="AB644" s="410"/>
      <c r="AC644" s="410"/>
      <c r="AD644" s="410"/>
      <c r="AE644" s="410"/>
      <c r="AF644" s="612"/>
    </row>
    <row r="645">
      <c r="A645" s="410"/>
      <c r="B645" s="410"/>
      <c r="C645" s="410"/>
      <c r="D645" s="410"/>
      <c r="E645" s="410"/>
      <c r="F645" s="612"/>
      <c r="G645" s="410"/>
      <c r="H645" s="612"/>
      <c r="I645" s="410"/>
      <c r="J645" s="410"/>
      <c r="K645" s="410"/>
      <c r="L645" s="410"/>
      <c r="M645" s="410"/>
      <c r="N645" s="410"/>
      <c r="O645" s="410"/>
      <c r="P645" s="410"/>
      <c r="Q645" s="410"/>
      <c r="R645" s="625"/>
      <c r="S645" s="410"/>
      <c r="T645" s="410"/>
      <c r="U645" s="410"/>
      <c r="V645" s="410"/>
      <c r="W645" s="612"/>
      <c r="X645" s="612"/>
      <c r="Y645" s="625"/>
      <c r="Z645" s="410"/>
      <c r="AA645" s="626"/>
      <c r="AB645" s="410"/>
      <c r="AC645" s="410"/>
      <c r="AD645" s="410"/>
      <c r="AE645" s="410"/>
      <c r="AF645" s="612"/>
    </row>
    <row r="646">
      <c r="A646" s="410"/>
      <c r="B646" s="410"/>
      <c r="C646" s="410"/>
      <c r="D646" s="410"/>
      <c r="E646" s="410"/>
      <c r="F646" s="612"/>
      <c r="G646" s="410"/>
      <c r="H646" s="612"/>
      <c r="I646" s="410"/>
      <c r="J646" s="410"/>
      <c r="K646" s="410"/>
      <c r="L646" s="410"/>
      <c r="M646" s="410"/>
      <c r="N646" s="410"/>
      <c r="O646" s="410"/>
      <c r="P646" s="410"/>
      <c r="Q646" s="410"/>
      <c r="R646" s="625"/>
      <c r="S646" s="410"/>
      <c r="T646" s="410"/>
      <c r="U646" s="410"/>
      <c r="V646" s="410"/>
      <c r="W646" s="612"/>
      <c r="X646" s="612"/>
      <c r="Y646" s="625"/>
      <c r="Z646" s="410"/>
      <c r="AA646" s="626"/>
      <c r="AB646" s="410"/>
      <c r="AC646" s="410"/>
      <c r="AD646" s="410"/>
      <c r="AE646" s="410"/>
      <c r="AF646" s="612"/>
    </row>
    <row r="647">
      <c r="A647" s="410"/>
      <c r="B647" s="410"/>
      <c r="C647" s="410"/>
      <c r="D647" s="410"/>
      <c r="E647" s="410"/>
      <c r="F647" s="612"/>
      <c r="G647" s="410"/>
      <c r="H647" s="612"/>
      <c r="I647" s="410"/>
      <c r="J647" s="410"/>
      <c r="K647" s="410"/>
      <c r="L647" s="410"/>
      <c r="M647" s="410"/>
      <c r="N647" s="410"/>
      <c r="O647" s="410"/>
      <c r="P647" s="410"/>
      <c r="Q647" s="410"/>
      <c r="R647" s="625"/>
      <c r="S647" s="410"/>
      <c r="T647" s="410"/>
      <c r="U647" s="410"/>
      <c r="V647" s="410"/>
      <c r="W647" s="612"/>
      <c r="X647" s="612"/>
      <c r="Y647" s="625"/>
      <c r="Z647" s="410"/>
      <c r="AA647" s="626"/>
      <c r="AB647" s="410"/>
      <c r="AC647" s="410"/>
      <c r="AD647" s="410"/>
      <c r="AE647" s="410"/>
      <c r="AF647" s="612"/>
    </row>
    <row r="648">
      <c r="A648" s="410"/>
      <c r="B648" s="410"/>
      <c r="C648" s="410"/>
      <c r="D648" s="410"/>
      <c r="E648" s="410"/>
      <c r="F648" s="612"/>
      <c r="G648" s="410"/>
      <c r="H648" s="612"/>
      <c r="I648" s="410"/>
      <c r="J648" s="410"/>
      <c r="K648" s="410"/>
      <c r="L648" s="410"/>
      <c r="M648" s="410"/>
      <c r="N648" s="410"/>
      <c r="O648" s="410"/>
      <c r="P648" s="410"/>
      <c r="Q648" s="410"/>
      <c r="R648" s="625"/>
      <c r="S648" s="410"/>
      <c r="T648" s="410"/>
      <c r="U648" s="410"/>
      <c r="V648" s="410"/>
      <c r="W648" s="612"/>
      <c r="X648" s="612"/>
      <c r="Y648" s="625"/>
      <c r="Z648" s="410"/>
      <c r="AA648" s="626"/>
      <c r="AB648" s="410"/>
      <c r="AC648" s="410"/>
      <c r="AD648" s="410"/>
      <c r="AE648" s="410"/>
      <c r="AF648" s="612"/>
    </row>
    <row r="649">
      <c r="A649" s="410"/>
      <c r="B649" s="410"/>
      <c r="C649" s="410"/>
      <c r="D649" s="410"/>
      <c r="E649" s="410"/>
      <c r="F649" s="612"/>
      <c r="G649" s="410"/>
      <c r="H649" s="612"/>
      <c r="I649" s="410"/>
      <c r="J649" s="410"/>
      <c r="K649" s="410"/>
      <c r="L649" s="410"/>
      <c r="M649" s="410"/>
      <c r="N649" s="410"/>
      <c r="O649" s="410"/>
      <c r="P649" s="410"/>
      <c r="Q649" s="410"/>
      <c r="R649" s="625"/>
      <c r="S649" s="410"/>
      <c r="T649" s="410"/>
      <c r="U649" s="410"/>
      <c r="V649" s="410"/>
      <c r="W649" s="612"/>
      <c r="X649" s="612"/>
      <c r="Y649" s="625"/>
      <c r="Z649" s="410"/>
      <c r="AA649" s="626"/>
      <c r="AB649" s="410"/>
      <c r="AC649" s="410"/>
      <c r="AD649" s="410"/>
      <c r="AE649" s="410"/>
      <c r="AF649" s="612"/>
    </row>
    <row r="650">
      <c r="A650" s="410"/>
      <c r="B650" s="410"/>
      <c r="C650" s="410"/>
      <c r="D650" s="410"/>
      <c r="E650" s="410"/>
      <c r="F650" s="612"/>
      <c r="G650" s="410"/>
      <c r="H650" s="612"/>
      <c r="I650" s="410"/>
      <c r="J650" s="410"/>
      <c r="K650" s="410"/>
      <c r="L650" s="410"/>
      <c r="M650" s="410"/>
      <c r="N650" s="410"/>
      <c r="O650" s="410"/>
      <c r="P650" s="410"/>
      <c r="Q650" s="410"/>
      <c r="R650" s="625"/>
      <c r="S650" s="410"/>
      <c r="T650" s="410"/>
      <c r="U650" s="410"/>
      <c r="V650" s="410"/>
      <c r="W650" s="612"/>
      <c r="X650" s="612"/>
      <c r="Y650" s="625"/>
      <c r="Z650" s="410"/>
      <c r="AA650" s="626"/>
      <c r="AB650" s="410"/>
      <c r="AC650" s="410"/>
      <c r="AD650" s="410"/>
      <c r="AE650" s="410"/>
      <c r="AF650" s="612"/>
    </row>
    <row r="651">
      <c r="A651" s="410"/>
      <c r="B651" s="410"/>
      <c r="C651" s="410"/>
      <c r="D651" s="410"/>
      <c r="E651" s="410"/>
      <c r="F651" s="612"/>
      <c r="G651" s="410"/>
      <c r="H651" s="612"/>
      <c r="I651" s="410"/>
      <c r="J651" s="410"/>
      <c r="K651" s="410"/>
      <c r="L651" s="410"/>
      <c r="M651" s="410"/>
      <c r="N651" s="410"/>
      <c r="O651" s="410"/>
      <c r="P651" s="410"/>
      <c r="Q651" s="410"/>
      <c r="R651" s="625"/>
      <c r="S651" s="410"/>
      <c r="T651" s="410"/>
      <c r="U651" s="410"/>
      <c r="V651" s="410"/>
      <c r="W651" s="612"/>
      <c r="X651" s="612"/>
      <c r="Y651" s="625"/>
      <c r="Z651" s="410"/>
      <c r="AA651" s="626"/>
      <c r="AB651" s="410"/>
      <c r="AC651" s="410"/>
      <c r="AD651" s="410"/>
      <c r="AE651" s="410"/>
      <c r="AF651" s="612"/>
    </row>
    <row r="652">
      <c r="A652" s="410"/>
      <c r="B652" s="410"/>
      <c r="C652" s="410"/>
      <c r="D652" s="410"/>
      <c r="E652" s="410"/>
      <c r="F652" s="612"/>
      <c r="G652" s="410"/>
      <c r="H652" s="612"/>
      <c r="I652" s="410"/>
      <c r="J652" s="410"/>
      <c r="K652" s="410"/>
      <c r="L652" s="410"/>
      <c r="M652" s="410"/>
      <c r="N652" s="410"/>
      <c r="O652" s="410"/>
      <c r="P652" s="410"/>
      <c r="Q652" s="410"/>
      <c r="R652" s="625"/>
      <c r="S652" s="410"/>
      <c r="T652" s="410"/>
      <c r="U652" s="410"/>
      <c r="V652" s="410"/>
      <c r="W652" s="612"/>
      <c r="X652" s="612"/>
      <c r="Y652" s="625"/>
      <c r="Z652" s="410"/>
      <c r="AA652" s="626"/>
      <c r="AB652" s="410"/>
      <c r="AC652" s="410"/>
      <c r="AD652" s="410"/>
      <c r="AE652" s="410"/>
      <c r="AF652" s="612"/>
    </row>
    <row r="653">
      <c r="A653" s="410"/>
      <c r="B653" s="410"/>
      <c r="C653" s="410"/>
      <c r="D653" s="410"/>
      <c r="E653" s="410"/>
      <c r="F653" s="612"/>
      <c r="G653" s="410"/>
      <c r="H653" s="612"/>
      <c r="I653" s="410"/>
      <c r="J653" s="410"/>
      <c r="K653" s="410"/>
      <c r="L653" s="410"/>
      <c r="M653" s="410"/>
      <c r="N653" s="410"/>
      <c r="O653" s="410"/>
      <c r="P653" s="410"/>
      <c r="Q653" s="410"/>
      <c r="R653" s="625"/>
      <c r="S653" s="410"/>
      <c r="T653" s="410"/>
      <c r="U653" s="410"/>
      <c r="V653" s="410"/>
      <c r="W653" s="612"/>
      <c r="X653" s="612"/>
      <c r="Y653" s="625"/>
      <c r="Z653" s="410"/>
      <c r="AA653" s="626"/>
      <c r="AB653" s="410"/>
      <c r="AC653" s="410"/>
      <c r="AD653" s="410"/>
      <c r="AE653" s="410"/>
      <c r="AF653" s="612"/>
    </row>
    <row r="654">
      <c r="A654" s="410"/>
      <c r="B654" s="410"/>
      <c r="C654" s="410"/>
      <c r="D654" s="410"/>
      <c r="E654" s="410"/>
      <c r="F654" s="612"/>
      <c r="G654" s="410"/>
      <c r="H654" s="612"/>
      <c r="I654" s="410"/>
      <c r="J654" s="410"/>
      <c r="K654" s="410"/>
      <c r="L654" s="410"/>
      <c r="M654" s="410"/>
      <c r="N654" s="410"/>
      <c r="O654" s="410"/>
      <c r="P654" s="410"/>
      <c r="Q654" s="410"/>
      <c r="R654" s="625"/>
      <c r="S654" s="410"/>
      <c r="T654" s="410"/>
      <c r="U654" s="410"/>
      <c r="V654" s="410"/>
      <c r="W654" s="612"/>
      <c r="X654" s="612"/>
      <c r="Y654" s="625"/>
      <c r="Z654" s="410"/>
      <c r="AA654" s="626"/>
      <c r="AB654" s="410"/>
      <c r="AC654" s="410"/>
      <c r="AD654" s="410"/>
      <c r="AE654" s="410"/>
      <c r="AF654" s="612"/>
    </row>
    <row r="655">
      <c r="A655" s="410"/>
      <c r="B655" s="410"/>
      <c r="C655" s="410"/>
      <c r="D655" s="410"/>
      <c r="E655" s="410"/>
      <c r="F655" s="612"/>
      <c r="G655" s="410"/>
      <c r="H655" s="612"/>
      <c r="I655" s="410"/>
      <c r="J655" s="410"/>
      <c r="K655" s="410"/>
      <c r="L655" s="410"/>
      <c r="M655" s="410"/>
      <c r="N655" s="410"/>
      <c r="O655" s="410"/>
      <c r="P655" s="410"/>
      <c r="Q655" s="410"/>
      <c r="R655" s="625"/>
      <c r="S655" s="410"/>
      <c r="T655" s="410"/>
      <c r="U655" s="410"/>
      <c r="V655" s="410"/>
      <c r="W655" s="612"/>
      <c r="X655" s="612"/>
      <c r="Y655" s="625"/>
      <c r="Z655" s="410"/>
      <c r="AA655" s="626"/>
      <c r="AB655" s="410"/>
      <c r="AC655" s="410"/>
      <c r="AD655" s="410"/>
      <c r="AE655" s="410"/>
      <c r="AF655" s="612"/>
    </row>
    <row r="656">
      <c r="A656" s="410"/>
      <c r="B656" s="410"/>
      <c r="C656" s="410"/>
      <c r="D656" s="410"/>
      <c r="E656" s="410"/>
      <c r="F656" s="612"/>
      <c r="G656" s="410"/>
      <c r="H656" s="612"/>
      <c r="I656" s="410"/>
      <c r="J656" s="410"/>
      <c r="K656" s="410"/>
      <c r="L656" s="410"/>
      <c r="M656" s="410"/>
      <c r="N656" s="410"/>
      <c r="O656" s="410"/>
      <c r="P656" s="410"/>
      <c r="Q656" s="410"/>
      <c r="R656" s="625"/>
      <c r="S656" s="410"/>
      <c r="T656" s="410"/>
      <c r="U656" s="410"/>
      <c r="V656" s="410"/>
      <c r="W656" s="612"/>
      <c r="X656" s="612"/>
      <c r="Y656" s="625"/>
      <c r="Z656" s="410"/>
      <c r="AA656" s="626"/>
      <c r="AB656" s="410"/>
      <c r="AC656" s="410"/>
      <c r="AD656" s="410"/>
      <c r="AE656" s="410"/>
      <c r="AF656" s="612"/>
    </row>
    <row r="657">
      <c r="A657" s="410"/>
      <c r="B657" s="410"/>
      <c r="C657" s="410"/>
      <c r="D657" s="410"/>
      <c r="E657" s="410"/>
      <c r="F657" s="612"/>
      <c r="G657" s="410"/>
      <c r="H657" s="612"/>
      <c r="I657" s="410"/>
      <c r="J657" s="410"/>
      <c r="K657" s="410"/>
      <c r="L657" s="410"/>
      <c r="M657" s="410"/>
      <c r="N657" s="410"/>
      <c r="O657" s="410"/>
      <c r="P657" s="410"/>
      <c r="Q657" s="410"/>
      <c r="R657" s="625"/>
      <c r="S657" s="410"/>
      <c r="T657" s="410"/>
      <c r="U657" s="410"/>
      <c r="V657" s="410"/>
      <c r="W657" s="612"/>
      <c r="X657" s="612"/>
      <c r="Y657" s="625"/>
      <c r="Z657" s="410"/>
      <c r="AA657" s="626"/>
      <c r="AB657" s="410"/>
      <c r="AC657" s="410"/>
      <c r="AD657" s="410"/>
      <c r="AE657" s="410"/>
      <c r="AF657" s="612"/>
    </row>
    <row r="658">
      <c r="A658" s="410"/>
      <c r="B658" s="410"/>
      <c r="C658" s="410"/>
      <c r="D658" s="410"/>
      <c r="E658" s="410"/>
      <c r="F658" s="612"/>
      <c r="G658" s="410"/>
      <c r="H658" s="612"/>
      <c r="I658" s="410"/>
      <c r="J658" s="410"/>
      <c r="K658" s="410"/>
      <c r="L658" s="410"/>
      <c r="M658" s="410"/>
      <c r="N658" s="410"/>
      <c r="O658" s="410"/>
      <c r="P658" s="410"/>
      <c r="Q658" s="410"/>
      <c r="R658" s="625"/>
      <c r="S658" s="410"/>
      <c r="T658" s="410"/>
      <c r="U658" s="410"/>
      <c r="V658" s="410"/>
      <c r="W658" s="612"/>
      <c r="X658" s="612"/>
      <c r="Y658" s="625"/>
      <c r="Z658" s="410"/>
      <c r="AA658" s="626"/>
      <c r="AB658" s="410"/>
      <c r="AC658" s="410"/>
      <c r="AD658" s="410"/>
      <c r="AE658" s="410"/>
      <c r="AF658" s="612"/>
    </row>
    <row r="659">
      <c r="A659" s="410"/>
      <c r="B659" s="410"/>
      <c r="C659" s="410"/>
      <c r="D659" s="410"/>
      <c r="E659" s="410"/>
      <c r="F659" s="612"/>
      <c r="G659" s="410"/>
      <c r="H659" s="612"/>
      <c r="I659" s="410"/>
      <c r="J659" s="410"/>
      <c r="K659" s="410"/>
      <c r="L659" s="410"/>
      <c r="M659" s="410"/>
      <c r="N659" s="410"/>
      <c r="O659" s="410"/>
      <c r="P659" s="410"/>
      <c r="Q659" s="410"/>
      <c r="R659" s="625"/>
      <c r="S659" s="410"/>
      <c r="T659" s="410"/>
      <c r="U659" s="410"/>
      <c r="V659" s="410"/>
      <c r="W659" s="612"/>
      <c r="X659" s="612"/>
      <c r="Y659" s="625"/>
      <c r="Z659" s="410"/>
      <c r="AA659" s="626"/>
      <c r="AB659" s="410"/>
      <c r="AC659" s="410"/>
      <c r="AD659" s="410"/>
      <c r="AE659" s="410"/>
      <c r="AF659" s="612"/>
    </row>
    <row r="660">
      <c r="A660" s="410"/>
      <c r="B660" s="410"/>
      <c r="C660" s="410"/>
      <c r="D660" s="410"/>
      <c r="E660" s="410"/>
      <c r="F660" s="612"/>
      <c r="G660" s="410"/>
      <c r="H660" s="612"/>
      <c r="I660" s="410"/>
      <c r="J660" s="410"/>
      <c r="K660" s="410"/>
      <c r="L660" s="410"/>
      <c r="M660" s="410"/>
      <c r="N660" s="410"/>
      <c r="O660" s="410"/>
      <c r="P660" s="410"/>
      <c r="Q660" s="410"/>
      <c r="R660" s="625"/>
      <c r="S660" s="410"/>
      <c r="T660" s="410"/>
      <c r="U660" s="410"/>
      <c r="V660" s="410"/>
      <c r="W660" s="612"/>
      <c r="X660" s="612"/>
      <c r="Y660" s="625"/>
      <c r="Z660" s="410"/>
      <c r="AA660" s="626"/>
      <c r="AB660" s="410"/>
      <c r="AC660" s="410"/>
      <c r="AD660" s="410"/>
      <c r="AE660" s="410"/>
      <c r="AF660" s="612"/>
    </row>
    <row r="661">
      <c r="A661" s="410"/>
      <c r="B661" s="410"/>
      <c r="C661" s="410"/>
      <c r="D661" s="410"/>
      <c r="E661" s="410"/>
      <c r="F661" s="612"/>
      <c r="G661" s="410"/>
      <c r="H661" s="612"/>
      <c r="I661" s="410"/>
      <c r="J661" s="410"/>
      <c r="K661" s="410"/>
      <c r="L661" s="410"/>
      <c r="M661" s="410"/>
      <c r="N661" s="410"/>
      <c r="O661" s="410"/>
      <c r="P661" s="410"/>
      <c r="Q661" s="410"/>
      <c r="R661" s="625"/>
      <c r="S661" s="410"/>
      <c r="T661" s="410"/>
      <c r="U661" s="410"/>
      <c r="V661" s="410"/>
      <c r="W661" s="612"/>
      <c r="X661" s="612"/>
      <c r="Y661" s="625"/>
      <c r="Z661" s="410"/>
      <c r="AA661" s="626"/>
      <c r="AB661" s="410"/>
      <c r="AC661" s="410"/>
      <c r="AD661" s="410"/>
      <c r="AE661" s="410"/>
      <c r="AF661" s="612"/>
    </row>
    <row r="662">
      <c r="A662" s="410"/>
      <c r="B662" s="410"/>
      <c r="C662" s="410"/>
      <c r="D662" s="410"/>
      <c r="E662" s="410"/>
      <c r="F662" s="612"/>
      <c r="G662" s="410"/>
      <c r="H662" s="612"/>
      <c r="I662" s="410"/>
      <c r="J662" s="410"/>
      <c r="K662" s="410"/>
      <c r="L662" s="410"/>
      <c r="M662" s="410"/>
      <c r="N662" s="410"/>
      <c r="O662" s="410"/>
      <c r="P662" s="410"/>
      <c r="Q662" s="410"/>
      <c r="R662" s="625"/>
      <c r="S662" s="410"/>
      <c r="T662" s="410"/>
      <c r="U662" s="410"/>
      <c r="V662" s="410"/>
      <c r="W662" s="612"/>
      <c r="X662" s="612"/>
      <c r="Y662" s="625"/>
      <c r="Z662" s="410"/>
      <c r="AA662" s="626"/>
      <c r="AB662" s="410"/>
      <c r="AC662" s="410"/>
      <c r="AD662" s="410"/>
      <c r="AE662" s="410"/>
      <c r="AF662" s="612"/>
    </row>
    <row r="663">
      <c r="A663" s="410"/>
      <c r="B663" s="410"/>
      <c r="C663" s="410"/>
      <c r="D663" s="410"/>
      <c r="E663" s="410"/>
      <c r="F663" s="612"/>
      <c r="G663" s="410"/>
      <c r="H663" s="612"/>
      <c r="I663" s="410"/>
      <c r="J663" s="410"/>
      <c r="K663" s="410"/>
      <c r="L663" s="410"/>
      <c r="M663" s="410"/>
      <c r="N663" s="410"/>
      <c r="O663" s="410"/>
      <c r="P663" s="410"/>
      <c r="Q663" s="410"/>
      <c r="R663" s="625"/>
      <c r="S663" s="410"/>
      <c r="T663" s="410"/>
      <c r="U663" s="410"/>
      <c r="V663" s="410"/>
      <c r="W663" s="612"/>
      <c r="X663" s="612"/>
      <c r="Y663" s="625"/>
      <c r="Z663" s="410"/>
      <c r="AA663" s="626"/>
      <c r="AB663" s="410"/>
      <c r="AC663" s="410"/>
      <c r="AD663" s="410"/>
      <c r="AE663" s="410"/>
      <c r="AF663" s="612"/>
    </row>
    <row r="664">
      <c r="A664" s="410"/>
      <c r="B664" s="410"/>
      <c r="C664" s="410"/>
      <c r="D664" s="410"/>
      <c r="E664" s="410"/>
      <c r="F664" s="612"/>
      <c r="G664" s="410"/>
      <c r="H664" s="612"/>
      <c r="I664" s="410"/>
      <c r="J664" s="410"/>
      <c r="K664" s="410"/>
      <c r="L664" s="410"/>
      <c r="M664" s="410"/>
      <c r="N664" s="410"/>
      <c r="O664" s="410"/>
      <c r="P664" s="410"/>
      <c r="Q664" s="410"/>
      <c r="R664" s="625"/>
      <c r="S664" s="410"/>
      <c r="T664" s="410"/>
      <c r="U664" s="410"/>
      <c r="V664" s="410"/>
      <c r="W664" s="612"/>
      <c r="X664" s="612"/>
      <c r="Y664" s="625"/>
      <c r="Z664" s="410"/>
      <c r="AA664" s="626"/>
      <c r="AB664" s="410"/>
      <c r="AC664" s="410"/>
      <c r="AD664" s="410"/>
      <c r="AE664" s="410"/>
      <c r="AF664" s="612"/>
    </row>
    <row r="665">
      <c r="A665" s="410"/>
      <c r="B665" s="410"/>
      <c r="C665" s="410"/>
      <c r="D665" s="410"/>
      <c r="E665" s="410"/>
      <c r="F665" s="612"/>
      <c r="G665" s="410"/>
      <c r="H665" s="612"/>
      <c r="I665" s="410"/>
      <c r="J665" s="410"/>
      <c r="K665" s="410"/>
      <c r="L665" s="410"/>
      <c r="M665" s="410"/>
      <c r="N665" s="410"/>
      <c r="O665" s="410"/>
      <c r="P665" s="410"/>
      <c r="Q665" s="410"/>
      <c r="R665" s="625"/>
      <c r="S665" s="410"/>
      <c r="T665" s="410"/>
      <c r="U665" s="410"/>
      <c r="V665" s="410"/>
      <c r="W665" s="612"/>
      <c r="X665" s="612"/>
      <c r="Y665" s="625"/>
      <c r="Z665" s="410"/>
      <c r="AA665" s="626"/>
      <c r="AB665" s="410"/>
      <c r="AC665" s="410"/>
      <c r="AD665" s="410"/>
      <c r="AE665" s="410"/>
      <c r="AF665" s="612"/>
    </row>
    <row r="666">
      <c r="A666" s="410"/>
      <c r="B666" s="410"/>
      <c r="C666" s="410"/>
      <c r="D666" s="410"/>
      <c r="E666" s="410"/>
      <c r="F666" s="612"/>
      <c r="G666" s="410"/>
      <c r="H666" s="612"/>
      <c r="I666" s="410"/>
      <c r="J666" s="410"/>
      <c r="K666" s="410"/>
      <c r="L666" s="410"/>
      <c r="M666" s="410"/>
      <c r="N666" s="410"/>
      <c r="O666" s="410"/>
      <c r="P666" s="410"/>
      <c r="Q666" s="410"/>
      <c r="R666" s="625"/>
      <c r="S666" s="410"/>
      <c r="T666" s="410"/>
      <c r="U666" s="410"/>
      <c r="V666" s="410"/>
      <c r="W666" s="612"/>
      <c r="X666" s="612"/>
      <c r="Y666" s="625"/>
      <c r="Z666" s="410"/>
      <c r="AA666" s="626"/>
      <c r="AB666" s="410"/>
      <c r="AC666" s="410"/>
      <c r="AD666" s="410"/>
      <c r="AE666" s="410"/>
      <c r="AF666" s="612"/>
    </row>
    <row r="667">
      <c r="A667" s="410"/>
      <c r="B667" s="410"/>
      <c r="C667" s="410"/>
      <c r="D667" s="410"/>
      <c r="E667" s="410"/>
      <c r="F667" s="612"/>
      <c r="G667" s="410"/>
      <c r="H667" s="612"/>
      <c r="I667" s="410"/>
      <c r="J667" s="410"/>
      <c r="K667" s="410"/>
      <c r="L667" s="410"/>
      <c r="M667" s="410"/>
      <c r="N667" s="410"/>
      <c r="O667" s="410"/>
      <c r="P667" s="410"/>
      <c r="Q667" s="410"/>
      <c r="R667" s="625"/>
      <c r="S667" s="410"/>
      <c r="T667" s="410"/>
      <c r="U667" s="410"/>
      <c r="V667" s="410"/>
      <c r="W667" s="612"/>
      <c r="X667" s="612"/>
      <c r="Y667" s="625"/>
      <c r="Z667" s="410"/>
      <c r="AA667" s="626"/>
      <c r="AB667" s="410"/>
      <c r="AC667" s="410"/>
      <c r="AD667" s="410"/>
      <c r="AE667" s="410"/>
      <c r="AF667" s="612"/>
    </row>
    <row r="668">
      <c r="A668" s="410"/>
      <c r="B668" s="410"/>
      <c r="C668" s="410"/>
      <c r="D668" s="410"/>
      <c r="E668" s="410"/>
      <c r="F668" s="612"/>
      <c r="G668" s="410"/>
      <c r="H668" s="612"/>
      <c r="I668" s="410"/>
      <c r="J668" s="410"/>
      <c r="K668" s="410"/>
      <c r="L668" s="410"/>
      <c r="M668" s="410"/>
      <c r="N668" s="410"/>
      <c r="O668" s="410"/>
      <c r="P668" s="410"/>
      <c r="Q668" s="410"/>
      <c r="R668" s="625"/>
      <c r="S668" s="410"/>
      <c r="T668" s="410"/>
      <c r="U668" s="410"/>
      <c r="V668" s="410"/>
      <c r="W668" s="612"/>
      <c r="X668" s="612"/>
      <c r="Y668" s="625"/>
      <c r="Z668" s="410"/>
      <c r="AA668" s="626"/>
      <c r="AB668" s="410"/>
      <c r="AC668" s="410"/>
      <c r="AD668" s="410"/>
      <c r="AE668" s="410"/>
      <c r="AF668" s="612"/>
    </row>
    <row r="669">
      <c r="A669" s="410"/>
      <c r="B669" s="410"/>
      <c r="C669" s="410"/>
      <c r="D669" s="410"/>
      <c r="E669" s="410"/>
      <c r="F669" s="612"/>
      <c r="G669" s="410"/>
      <c r="H669" s="612"/>
      <c r="I669" s="410"/>
      <c r="J669" s="410"/>
      <c r="K669" s="410"/>
      <c r="L669" s="410"/>
      <c r="M669" s="410"/>
      <c r="N669" s="410"/>
      <c r="O669" s="410"/>
      <c r="P669" s="410"/>
      <c r="Q669" s="410"/>
      <c r="R669" s="625"/>
      <c r="S669" s="410"/>
      <c r="T669" s="410"/>
      <c r="U669" s="410"/>
      <c r="V669" s="410"/>
      <c r="W669" s="612"/>
      <c r="X669" s="612"/>
      <c r="Y669" s="625"/>
      <c r="Z669" s="410"/>
      <c r="AA669" s="626"/>
      <c r="AB669" s="410"/>
      <c r="AC669" s="410"/>
      <c r="AD669" s="410"/>
      <c r="AE669" s="410"/>
      <c r="AF669" s="612"/>
    </row>
    <row r="670">
      <c r="A670" s="410"/>
      <c r="B670" s="410"/>
      <c r="C670" s="410"/>
      <c r="D670" s="410"/>
      <c r="E670" s="410"/>
      <c r="F670" s="612"/>
      <c r="G670" s="410"/>
      <c r="H670" s="612"/>
      <c r="I670" s="410"/>
      <c r="J670" s="410"/>
      <c r="K670" s="410"/>
      <c r="L670" s="410"/>
      <c r="M670" s="410"/>
      <c r="N670" s="410"/>
      <c r="O670" s="410"/>
      <c r="P670" s="410"/>
      <c r="Q670" s="410"/>
      <c r="R670" s="625"/>
      <c r="S670" s="410"/>
      <c r="T670" s="410"/>
      <c r="U670" s="410"/>
      <c r="V670" s="410"/>
      <c r="W670" s="612"/>
      <c r="X670" s="612"/>
      <c r="Y670" s="625"/>
      <c r="Z670" s="410"/>
      <c r="AA670" s="626"/>
      <c r="AB670" s="410"/>
      <c r="AC670" s="410"/>
      <c r="AD670" s="410"/>
      <c r="AE670" s="410"/>
      <c r="AF670" s="612"/>
    </row>
    <row r="671">
      <c r="A671" s="410"/>
      <c r="B671" s="410"/>
      <c r="C671" s="410"/>
      <c r="D671" s="410"/>
      <c r="E671" s="410"/>
      <c r="F671" s="612"/>
      <c r="G671" s="410"/>
      <c r="H671" s="612"/>
      <c r="I671" s="410"/>
      <c r="J671" s="410"/>
      <c r="K671" s="410"/>
      <c r="L671" s="410"/>
      <c r="M671" s="410"/>
      <c r="N671" s="410"/>
      <c r="O671" s="410"/>
      <c r="P671" s="410"/>
      <c r="Q671" s="410"/>
      <c r="R671" s="625"/>
      <c r="S671" s="410"/>
      <c r="T671" s="410"/>
      <c r="U671" s="410"/>
      <c r="V671" s="410"/>
      <c r="W671" s="612"/>
      <c r="X671" s="612"/>
      <c r="Y671" s="625"/>
      <c r="Z671" s="410"/>
      <c r="AA671" s="626"/>
      <c r="AB671" s="410"/>
      <c r="AC671" s="410"/>
      <c r="AD671" s="410"/>
      <c r="AE671" s="410"/>
      <c r="AF671" s="612"/>
    </row>
    <row r="672">
      <c r="A672" s="410"/>
      <c r="B672" s="410"/>
      <c r="C672" s="410"/>
      <c r="D672" s="410"/>
      <c r="E672" s="410"/>
      <c r="F672" s="612"/>
      <c r="G672" s="410"/>
      <c r="H672" s="612"/>
      <c r="I672" s="410"/>
      <c r="J672" s="410"/>
      <c r="K672" s="410"/>
      <c r="L672" s="410"/>
      <c r="M672" s="410"/>
      <c r="N672" s="410"/>
      <c r="O672" s="410"/>
      <c r="P672" s="410"/>
      <c r="Q672" s="410"/>
      <c r="R672" s="625"/>
      <c r="S672" s="410"/>
      <c r="T672" s="410"/>
      <c r="U672" s="410"/>
      <c r="V672" s="410"/>
      <c r="W672" s="612"/>
      <c r="X672" s="612"/>
      <c r="Y672" s="625"/>
      <c r="Z672" s="410"/>
      <c r="AA672" s="626"/>
      <c r="AB672" s="410"/>
      <c r="AC672" s="410"/>
      <c r="AD672" s="410"/>
      <c r="AE672" s="410"/>
      <c r="AF672" s="612"/>
    </row>
    <row r="673">
      <c r="A673" s="410"/>
      <c r="B673" s="410"/>
      <c r="C673" s="410"/>
      <c r="D673" s="410"/>
      <c r="E673" s="410"/>
      <c r="F673" s="612"/>
      <c r="G673" s="410"/>
      <c r="H673" s="612"/>
      <c r="I673" s="410"/>
      <c r="J673" s="410"/>
      <c r="K673" s="410"/>
      <c r="L673" s="410"/>
      <c r="M673" s="410"/>
      <c r="N673" s="410"/>
      <c r="O673" s="410"/>
      <c r="P673" s="410"/>
      <c r="Q673" s="410"/>
      <c r="R673" s="625"/>
      <c r="S673" s="410"/>
      <c r="T673" s="410"/>
      <c r="U673" s="410"/>
      <c r="V673" s="410"/>
      <c r="W673" s="612"/>
      <c r="X673" s="612"/>
      <c r="Y673" s="625"/>
      <c r="Z673" s="410"/>
      <c r="AA673" s="626"/>
      <c r="AB673" s="410"/>
      <c r="AC673" s="410"/>
      <c r="AD673" s="410"/>
      <c r="AE673" s="410"/>
      <c r="AF673" s="612"/>
    </row>
    <row r="674">
      <c r="A674" s="410"/>
      <c r="B674" s="410"/>
      <c r="C674" s="410"/>
      <c r="D674" s="410"/>
      <c r="E674" s="410"/>
      <c r="F674" s="612"/>
      <c r="G674" s="410"/>
      <c r="H674" s="612"/>
      <c r="I674" s="410"/>
      <c r="J674" s="410"/>
      <c r="K674" s="410"/>
      <c r="L674" s="410"/>
      <c r="M674" s="410"/>
      <c r="N674" s="410"/>
      <c r="O674" s="410"/>
      <c r="P674" s="410"/>
      <c r="Q674" s="410"/>
      <c r="R674" s="625"/>
      <c r="S674" s="410"/>
      <c r="T674" s="410"/>
      <c r="U674" s="410"/>
      <c r="V674" s="410"/>
      <c r="W674" s="612"/>
      <c r="X674" s="612"/>
      <c r="Y674" s="625"/>
      <c r="Z674" s="410"/>
      <c r="AA674" s="626"/>
      <c r="AB674" s="410"/>
      <c r="AC674" s="410"/>
      <c r="AD674" s="410"/>
      <c r="AE674" s="410"/>
      <c r="AF674" s="612"/>
    </row>
    <row r="675">
      <c r="A675" s="410"/>
      <c r="B675" s="410"/>
      <c r="C675" s="410"/>
      <c r="D675" s="410"/>
      <c r="E675" s="410"/>
      <c r="F675" s="612"/>
      <c r="G675" s="410"/>
      <c r="H675" s="612"/>
      <c r="I675" s="410"/>
      <c r="J675" s="410"/>
      <c r="K675" s="410"/>
      <c r="L675" s="410"/>
      <c r="M675" s="410"/>
      <c r="N675" s="410"/>
      <c r="O675" s="410"/>
      <c r="P675" s="410"/>
      <c r="Q675" s="410"/>
      <c r="R675" s="625"/>
      <c r="S675" s="410"/>
      <c r="T675" s="410"/>
      <c r="U675" s="410"/>
      <c r="V675" s="410"/>
      <c r="W675" s="612"/>
      <c r="X675" s="612"/>
      <c r="Y675" s="625"/>
      <c r="Z675" s="410"/>
      <c r="AA675" s="626"/>
      <c r="AB675" s="410"/>
      <c r="AC675" s="410"/>
      <c r="AD675" s="410"/>
      <c r="AE675" s="410"/>
      <c r="AF675" s="612"/>
    </row>
    <row r="676">
      <c r="A676" s="410"/>
      <c r="B676" s="410"/>
      <c r="C676" s="410"/>
      <c r="D676" s="410"/>
      <c r="E676" s="410"/>
      <c r="F676" s="612"/>
      <c r="G676" s="410"/>
      <c r="H676" s="612"/>
      <c r="I676" s="410"/>
      <c r="J676" s="410"/>
      <c r="K676" s="410"/>
      <c r="L676" s="410"/>
      <c r="M676" s="410"/>
      <c r="N676" s="410"/>
      <c r="O676" s="410"/>
      <c r="P676" s="410"/>
      <c r="Q676" s="410"/>
      <c r="R676" s="625"/>
      <c r="S676" s="410"/>
      <c r="T676" s="410"/>
      <c r="U676" s="410"/>
      <c r="V676" s="410"/>
      <c r="W676" s="612"/>
      <c r="X676" s="612"/>
      <c r="Y676" s="625"/>
      <c r="Z676" s="410"/>
      <c r="AA676" s="626"/>
      <c r="AB676" s="410"/>
      <c r="AC676" s="410"/>
      <c r="AD676" s="410"/>
      <c r="AE676" s="410"/>
      <c r="AF676" s="612"/>
    </row>
    <row r="677">
      <c r="A677" s="410"/>
      <c r="B677" s="410"/>
      <c r="C677" s="410"/>
      <c r="D677" s="410"/>
      <c r="E677" s="410"/>
      <c r="F677" s="612"/>
      <c r="G677" s="410"/>
      <c r="H677" s="612"/>
      <c r="I677" s="410"/>
      <c r="J677" s="410"/>
      <c r="K677" s="410"/>
      <c r="L677" s="410"/>
      <c r="M677" s="410"/>
      <c r="N677" s="410"/>
      <c r="O677" s="410"/>
      <c r="P677" s="410"/>
      <c r="Q677" s="410"/>
      <c r="R677" s="625"/>
      <c r="S677" s="410"/>
      <c r="T677" s="410"/>
      <c r="U677" s="410"/>
      <c r="V677" s="410"/>
      <c r="W677" s="612"/>
      <c r="X677" s="612"/>
      <c r="Y677" s="625"/>
      <c r="Z677" s="410"/>
      <c r="AA677" s="626"/>
      <c r="AB677" s="410"/>
      <c r="AC677" s="410"/>
      <c r="AD677" s="410"/>
      <c r="AE677" s="410"/>
      <c r="AF677" s="612"/>
    </row>
    <row r="678">
      <c r="A678" s="410"/>
      <c r="B678" s="410"/>
      <c r="C678" s="410"/>
      <c r="D678" s="410"/>
      <c r="E678" s="410"/>
      <c r="F678" s="612"/>
      <c r="G678" s="410"/>
      <c r="H678" s="612"/>
      <c r="I678" s="410"/>
      <c r="J678" s="410"/>
      <c r="K678" s="410"/>
      <c r="L678" s="410"/>
      <c r="M678" s="410"/>
      <c r="N678" s="410"/>
      <c r="O678" s="410"/>
      <c r="P678" s="410"/>
      <c r="Q678" s="410"/>
      <c r="R678" s="625"/>
      <c r="S678" s="410"/>
      <c r="T678" s="410"/>
      <c r="U678" s="410"/>
      <c r="V678" s="410"/>
      <c r="W678" s="612"/>
      <c r="X678" s="612"/>
      <c r="Y678" s="625"/>
      <c r="Z678" s="410"/>
      <c r="AA678" s="626"/>
      <c r="AB678" s="410"/>
      <c r="AC678" s="410"/>
      <c r="AD678" s="410"/>
      <c r="AE678" s="410"/>
      <c r="AF678" s="612"/>
    </row>
    <row r="679">
      <c r="A679" s="410"/>
      <c r="B679" s="410"/>
      <c r="C679" s="410"/>
      <c r="D679" s="410"/>
      <c r="E679" s="410"/>
      <c r="F679" s="612"/>
      <c r="G679" s="410"/>
      <c r="H679" s="612"/>
      <c r="I679" s="410"/>
      <c r="J679" s="410"/>
      <c r="K679" s="410"/>
      <c r="L679" s="410"/>
      <c r="M679" s="410"/>
      <c r="N679" s="410"/>
      <c r="O679" s="410"/>
      <c r="P679" s="410"/>
      <c r="Q679" s="410"/>
      <c r="R679" s="625"/>
      <c r="S679" s="410"/>
      <c r="T679" s="410"/>
      <c r="U679" s="410"/>
      <c r="V679" s="410"/>
      <c r="W679" s="612"/>
      <c r="X679" s="612"/>
      <c r="Y679" s="625"/>
      <c r="Z679" s="410"/>
      <c r="AA679" s="626"/>
      <c r="AB679" s="410"/>
      <c r="AC679" s="410"/>
      <c r="AD679" s="410"/>
      <c r="AE679" s="410"/>
      <c r="AF679" s="612"/>
    </row>
    <row r="680">
      <c r="A680" s="410"/>
      <c r="B680" s="410"/>
      <c r="C680" s="410"/>
      <c r="D680" s="410"/>
      <c r="E680" s="410"/>
      <c r="F680" s="612"/>
      <c r="G680" s="410"/>
      <c r="H680" s="612"/>
      <c r="I680" s="410"/>
      <c r="J680" s="410"/>
      <c r="K680" s="410"/>
      <c r="L680" s="410"/>
      <c r="M680" s="410"/>
      <c r="N680" s="410"/>
      <c r="O680" s="410"/>
      <c r="P680" s="410"/>
      <c r="Q680" s="410"/>
      <c r="R680" s="625"/>
      <c r="S680" s="410"/>
      <c r="T680" s="410"/>
      <c r="U680" s="410"/>
      <c r="V680" s="410"/>
      <c r="W680" s="612"/>
      <c r="X680" s="612"/>
      <c r="Y680" s="625"/>
      <c r="Z680" s="410"/>
      <c r="AA680" s="626"/>
      <c r="AB680" s="410"/>
      <c r="AC680" s="410"/>
      <c r="AD680" s="410"/>
      <c r="AE680" s="410"/>
      <c r="AF680" s="612"/>
    </row>
    <row r="681">
      <c r="A681" s="410"/>
      <c r="B681" s="410"/>
      <c r="C681" s="410"/>
      <c r="D681" s="410"/>
      <c r="E681" s="410"/>
      <c r="F681" s="612"/>
      <c r="G681" s="410"/>
      <c r="H681" s="612"/>
      <c r="I681" s="410"/>
      <c r="J681" s="410"/>
      <c r="K681" s="410"/>
      <c r="L681" s="410"/>
      <c r="M681" s="410"/>
      <c r="N681" s="410"/>
      <c r="O681" s="410"/>
      <c r="P681" s="410"/>
      <c r="Q681" s="410"/>
      <c r="R681" s="625"/>
      <c r="S681" s="410"/>
      <c r="T681" s="410"/>
      <c r="U681" s="410"/>
      <c r="V681" s="410"/>
      <c r="W681" s="612"/>
      <c r="X681" s="612"/>
      <c r="Y681" s="625"/>
      <c r="Z681" s="410"/>
      <c r="AA681" s="626"/>
      <c r="AB681" s="410"/>
      <c r="AC681" s="410"/>
      <c r="AD681" s="410"/>
      <c r="AE681" s="410"/>
      <c r="AF681" s="612"/>
    </row>
    <row r="682">
      <c r="A682" s="410"/>
      <c r="B682" s="410"/>
      <c r="C682" s="410"/>
      <c r="D682" s="410"/>
      <c r="E682" s="410"/>
      <c r="F682" s="612"/>
      <c r="G682" s="410"/>
      <c r="H682" s="612"/>
      <c r="I682" s="410"/>
      <c r="J682" s="410"/>
      <c r="K682" s="410"/>
      <c r="L682" s="410"/>
      <c r="M682" s="410"/>
      <c r="N682" s="410"/>
      <c r="O682" s="410"/>
      <c r="P682" s="410"/>
      <c r="Q682" s="410"/>
      <c r="R682" s="625"/>
      <c r="S682" s="410"/>
      <c r="T682" s="410"/>
      <c r="U682" s="410"/>
      <c r="V682" s="410"/>
      <c r="W682" s="612"/>
      <c r="X682" s="612"/>
      <c r="Y682" s="625"/>
      <c r="Z682" s="410"/>
      <c r="AA682" s="626"/>
      <c r="AB682" s="410"/>
      <c r="AC682" s="410"/>
      <c r="AD682" s="410"/>
      <c r="AE682" s="410"/>
      <c r="AF682" s="612"/>
    </row>
    <row r="683">
      <c r="A683" s="410"/>
      <c r="B683" s="410"/>
      <c r="C683" s="410"/>
      <c r="D683" s="410"/>
      <c r="E683" s="410"/>
      <c r="F683" s="612"/>
      <c r="G683" s="410"/>
      <c r="H683" s="612"/>
      <c r="I683" s="410"/>
      <c r="J683" s="410"/>
      <c r="K683" s="410"/>
      <c r="L683" s="410"/>
      <c r="M683" s="410"/>
      <c r="N683" s="410"/>
      <c r="O683" s="410"/>
      <c r="P683" s="410"/>
      <c r="Q683" s="410"/>
      <c r="R683" s="625"/>
      <c r="S683" s="410"/>
      <c r="T683" s="410"/>
      <c r="U683" s="410"/>
      <c r="V683" s="410"/>
      <c r="W683" s="612"/>
      <c r="X683" s="612"/>
      <c r="Y683" s="625"/>
      <c r="Z683" s="410"/>
      <c r="AA683" s="626"/>
      <c r="AB683" s="410"/>
      <c r="AC683" s="410"/>
      <c r="AD683" s="410"/>
      <c r="AE683" s="410"/>
      <c r="AF683" s="612"/>
    </row>
    <row r="684">
      <c r="A684" s="410"/>
      <c r="B684" s="410"/>
      <c r="C684" s="410"/>
      <c r="D684" s="410"/>
      <c r="E684" s="410"/>
      <c r="F684" s="612"/>
      <c r="G684" s="410"/>
      <c r="H684" s="612"/>
      <c r="I684" s="410"/>
      <c r="J684" s="410"/>
      <c r="K684" s="410"/>
      <c r="L684" s="410"/>
      <c r="M684" s="410"/>
      <c r="N684" s="410"/>
      <c r="O684" s="410"/>
      <c r="P684" s="410"/>
      <c r="Q684" s="410"/>
      <c r="R684" s="625"/>
      <c r="S684" s="410"/>
      <c r="T684" s="410"/>
      <c r="U684" s="410"/>
      <c r="V684" s="410"/>
      <c r="W684" s="612"/>
      <c r="X684" s="612"/>
      <c r="Y684" s="625"/>
      <c r="Z684" s="410"/>
      <c r="AA684" s="626"/>
      <c r="AB684" s="410"/>
      <c r="AC684" s="410"/>
      <c r="AD684" s="410"/>
      <c r="AE684" s="410"/>
      <c r="AF684" s="612"/>
    </row>
    <row r="685">
      <c r="A685" s="410"/>
      <c r="B685" s="410"/>
      <c r="C685" s="410"/>
      <c r="D685" s="410"/>
      <c r="E685" s="410"/>
      <c r="F685" s="612"/>
      <c r="G685" s="410"/>
      <c r="H685" s="612"/>
      <c r="I685" s="410"/>
      <c r="J685" s="410"/>
      <c r="K685" s="410"/>
      <c r="L685" s="410"/>
      <c r="M685" s="410"/>
      <c r="N685" s="410"/>
      <c r="O685" s="410"/>
      <c r="P685" s="410"/>
      <c r="Q685" s="410"/>
      <c r="R685" s="625"/>
      <c r="S685" s="410"/>
      <c r="T685" s="410"/>
      <c r="U685" s="410"/>
      <c r="V685" s="410"/>
      <c r="W685" s="612"/>
      <c r="X685" s="612"/>
      <c r="Y685" s="625"/>
      <c r="Z685" s="410"/>
      <c r="AA685" s="626"/>
      <c r="AB685" s="410"/>
      <c r="AC685" s="410"/>
      <c r="AD685" s="410"/>
      <c r="AE685" s="410"/>
      <c r="AF685" s="612"/>
    </row>
    <row r="686">
      <c r="A686" s="410"/>
      <c r="B686" s="410"/>
      <c r="C686" s="410"/>
      <c r="D686" s="410"/>
      <c r="E686" s="410"/>
      <c r="F686" s="612"/>
      <c r="G686" s="410"/>
      <c r="H686" s="612"/>
      <c r="I686" s="410"/>
      <c r="J686" s="410"/>
      <c r="K686" s="410"/>
      <c r="L686" s="410"/>
      <c r="M686" s="410"/>
      <c r="N686" s="410"/>
      <c r="O686" s="410"/>
      <c r="P686" s="410"/>
      <c r="Q686" s="410"/>
      <c r="R686" s="625"/>
      <c r="S686" s="410"/>
      <c r="T686" s="410"/>
      <c r="U686" s="410"/>
      <c r="V686" s="410"/>
      <c r="W686" s="612"/>
      <c r="X686" s="612"/>
      <c r="Y686" s="625"/>
      <c r="Z686" s="410"/>
      <c r="AA686" s="626"/>
      <c r="AB686" s="410"/>
      <c r="AC686" s="410"/>
      <c r="AD686" s="410"/>
      <c r="AE686" s="410"/>
      <c r="AF686" s="612"/>
    </row>
    <row r="687">
      <c r="A687" s="410"/>
      <c r="B687" s="410"/>
      <c r="C687" s="410"/>
      <c r="D687" s="410"/>
      <c r="E687" s="410"/>
      <c r="F687" s="612"/>
      <c r="G687" s="410"/>
      <c r="H687" s="612"/>
      <c r="I687" s="410"/>
      <c r="J687" s="410"/>
      <c r="K687" s="410"/>
      <c r="L687" s="410"/>
      <c r="M687" s="410"/>
      <c r="N687" s="410"/>
      <c r="O687" s="410"/>
      <c r="P687" s="410"/>
      <c r="Q687" s="410"/>
      <c r="R687" s="625"/>
      <c r="S687" s="410"/>
      <c r="T687" s="410"/>
      <c r="U687" s="410"/>
      <c r="V687" s="410"/>
      <c r="W687" s="612"/>
      <c r="X687" s="612"/>
      <c r="Y687" s="625"/>
      <c r="Z687" s="410"/>
      <c r="AA687" s="626"/>
      <c r="AB687" s="410"/>
      <c r="AC687" s="410"/>
      <c r="AD687" s="410"/>
      <c r="AE687" s="410"/>
      <c r="AF687" s="612"/>
    </row>
    <row r="688">
      <c r="A688" s="410"/>
      <c r="B688" s="410"/>
      <c r="C688" s="410"/>
      <c r="D688" s="410"/>
      <c r="E688" s="410"/>
      <c r="F688" s="612"/>
      <c r="G688" s="410"/>
      <c r="H688" s="612"/>
      <c r="I688" s="410"/>
      <c r="J688" s="410"/>
      <c r="K688" s="410"/>
      <c r="L688" s="410"/>
      <c r="M688" s="410"/>
      <c r="N688" s="410"/>
      <c r="O688" s="410"/>
      <c r="P688" s="410"/>
      <c r="Q688" s="410"/>
      <c r="R688" s="625"/>
      <c r="S688" s="410"/>
      <c r="T688" s="410"/>
      <c r="U688" s="410"/>
      <c r="V688" s="410"/>
      <c r="W688" s="612"/>
      <c r="X688" s="612"/>
      <c r="Y688" s="625"/>
      <c r="Z688" s="410"/>
      <c r="AA688" s="626"/>
      <c r="AB688" s="410"/>
      <c r="AC688" s="410"/>
      <c r="AD688" s="410"/>
      <c r="AE688" s="410"/>
      <c r="AF688" s="612"/>
    </row>
    <row r="689">
      <c r="A689" s="410"/>
      <c r="B689" s="410"/>
      <c r="C689" s="410"/>
      <c r="D689" s="410"/>
      <c r="E689" s="410"/>
      <c r="F689" s="612"/>
      <c r="G689" s="410"/>
      <c r="H689" s="612"/>
      <c r="I689" s="410"/>
      <c r="J689" s="410"/>
      <c r="K689" s="410"/>
      <c r="L689" s="410"/>
      <c r="M689" s="410"/>
      <c r="N689" s="410"/>
      <c r="O689" s="410"/>
      <c r="P689" s="410"/>
      <c r="Q689" s="410"/>
      <c r="R689" s="625"/>
      <c r="S689" s="410"/>
      <c r="T689" s="410"/>
      <c r="U689" s="410"/>
      <c r="V689" s="410"/>
      <c r="W689" s="612"/>
      <c r="X689" s="612"/>
      <c r="Y689" s="625"/>
      <c r="Z689" s="410"/>
      <c r="AA689" s="626"/>
      <c r="AB689" s="410"/>
      <c r="AC689" s="410"/>
      <c r="AD689" s="410"/>
      <c r="AE689" s="410"/>
      <c r="AF689" s="612"/>
    </row>
    <row r="690">
      <c r="A690" s="410"/>
      <c r="B690" s="410"/>
      <c r="C690" s="410"/>
      <c r="D690" s="410"/>
      <c r="E690" s="410"/>
      <c r="F690" s="612"/>
      <c r="G690" s="410"/>
      <c r="H690" s="612"/>
      <c r="I690" s="410"/>
      <c r="J690" s="410"/>
      <c r="K690" s="410"/>
      <c r="L690" s="410"/>
      <c r="M690" s="410"/>
      <c r="N690" s="410"/>
      <c r="O690" s="410"/>
      <c r="P690" s="410"/>
      <c r="Q690" s="410"/>
      <c r="R690" s="625"/>
      <c r="S690" s="410"/>
      <c r="T690" s="410"/>
      <c r="U690" s="410"/>
      <c r="V690" s="410"/>
      <c r="W690" s="612"/>
      <c r="X690" s="612"/>
      <c r="Y690" s="625"/>
      <c r="Z690" s="410"/>
      <c r="AA690" s="626"/>
      <c r="AB690" s="410"/>
      <c r="AC690" s="410"/>
      <c r="AD690" s="410"/>
      <c r="AE690" s="410"/>
      <c r="AF690" s="612"/>
    </row>
    <row r="691">
      <c r="A691" s="410"/>
      <c r="B691" s="410"/>
      <c r="C691" s="410"/>
      <c r="D691" s="410"/>
      <c r="E691" s="410"/>
      <c r="F691" s="612"/>
      <c r="G691" s="410"/>
      <c r="H691" s="612"/>
      <c r="I691" s="410"/>
      <c r="J691" s="410"/>
      <c r="K691" s="410"/>
      <c r="L691" s="410"/>
      <c r="M691" s="410"/>
      <c r="N691" s="410"/>
      <c r="O691" s="410"/>
      <c r="P691" s="410"/>
      <c r="Q691" s="410"/>
      <c r="R691" s="625"/>
      <c r="S691" s="410"/>
      <c r="T691" s="410"/>
      <c r="U691" s="410"/>
      <c r="V691" s="410"/>
      <c r="W691" s="612"/>
      <c r="X691" s="612"/>
      <c r="Y691" s="625"/>
      <c r="Z691" s="410"/>
      <c r="AA691" s="626"/>
      <c r="AB691" s="410"/>
      <c r="AC691" s="410"/>
      <c r="AD691" s="410"/>
      <c r="AE691" s="410"/>
      <c r="AF691" s="612"/>
    </row>
    <row r="692">
      <c r="A692" s="410"/>
      <c r="B692" s="410"/>
      <c r="C692" s="410"/>
      <c r="D692" s="410"/>
      <c r="E692" s="410"/>
      <c r="F692" s="612"/>
      <c r="G692" s="410"/>
      <c r="H692" s="612"/>
      <c r="I692" s="410"/>
      <c r="J692" s="410"/>
      <c r="K692" s="410"/>
      <c r="L692" s="410"/>
      <c r="M692" s="410"/>
      <c r="N692" s="410"/>
      <c r="O692" s="410"/>
      <c r="P692" s="410"/>
      <c r="Q692" s="410"/>
      <c r="R692" s="625"/>
      <c r="S692" s="410"/>
      <c r="T692" s="410"/>
      <c r="U692" s="410"/>
      <c r="V692" s="410"/>
      <c r="W692" s="612"/>
      <c r="X692" s="612"/>
      <c r="Y692" s="625"/>
      <c r="Z692" s="410"/>
      <c r="AA692" s="626"/>
      <c r="AB692" s="410"/>
      <c r="AC692" s="410"/>
      <c r="AD692" s="410"/>
      <c r="AE692" s="410"/>
      <c r="AF692" s="612"/>
    </row>
    <row r="693">
      <c r="A693" s="410"/>
      <c r="B693" s="410"/>
      <c r="C693" s="410"/>
      <c r="D693" s="410"/>
      <c r="E693" s="410"/>
      <c r="F693" s="612"/>
      <c r="G693" s="410"/>
      <c r="H693" s="612"/>
      <c r="I693" s="410"/>
      <c r="J693" s="410"/>
      <c r="K693" s="410"/>
      <c r="L693" s="410"/>
      <c r="M693" s="410"/>
      <c r="N693" s="410"/>
      <c r="O693" s="410"/>
      <c r="P693" s="410"/>
      <c r="Q693" s="410"/>
      <c r="R693" s="625"/>
      <c r="S693" s="410"/>
      <c r="T693" s="410"/>
      <c r="U693" s="410"/>
      <c r="V693" s="410"/>
      <c r="W693" s="612"/>
      <c r="X693" s="612"/>
      <c r="Y693" s="625"/>
      <c r="Z693" s="410"/>
      <c r="AA693" s="626"/>
      <c r="AB693" s="410"/>
      <c r="AC693" s="410"/>
      <c r="AD693" s="410"/>
      <c r="AE693" s="410"/>
      <c r="AF693" s="612"/>
    </row>
    <row r="694">
      <c r="A694" s="410"/>
      <c r="B694" s="410"/>
      <c r="C694" s="410"/>
      <c r="D694" s="410"/>
      <c r="E694" s="410"/>
      <c r="F694" s="612"/>
      <c r="G694" s="410"/>
      <c r="H694" s="612"/>
      <c r="I694" s="410"/>
      <c r="J694" s="410"/>
      <c r="K694" s="410"/>
      <c r="L694" s="410"/>
      <c r="M694" s="410"/>
      <c r="N694" s="410"/>
      <c r="O694" s="410"/>
      <c r="P694" s="410"/>
      <c r="Q694" s="410"/>
      <c r="R694" s="625"/>
      <c r="S694" s="410"/>
      <c r="T694" s="410"/>
      <c r="U694" s="410"/>
      <c r="V694" s="410"/>
      <c r="W694" s="612"/>
      <c r="X694" s="612"/>
      <c r="Y694" s="625"/>
      <c r="Z694" s="410"/>
      <c r="AA694" s="626"/>
      <c r="AB694" s="410"/>
      <c r="AC694" s="410"/>
      <c r="AD694" s="410"/>
      <c r="AE694" s="410"/>
      <c r="AF694" s="612"/>
    </row>
    <row r="695">
      <c r="A695" s="410"/>
      <c r="B695" s="410"/>
      <c r="C695" s="410"/>
      <c r="D695" s="410"/>
      <c r="E695" s="410"/>
      <c r="F695" s="612"/>
      <c r="G695" s="410"/>
      <c r="H695" s="612"/>
      <c r="I695" s="410"/>
      <c r="J695" s="410"/>
      <c r="K695" s="410"/>
      <c r="L695" s="410"/>
      <c r="M695" s="410"/>
      <c r="N695" s="410"/>
      <c r="O695" s="410"/>
      <c r="P695" s="410"/>
      <c r="Q695" s="410"/>
      <c r="R695" s="625"/>
      <c r="S695" s="410"/>
      <c r="T695" s="410"/>
      <c r="U695" s="410"/>
      <c r="V695" s="410"/>
      <c r="W695" s="612"/>
      <c r="X695" s="612"/>
      <c r="Y695" s="625"/>
      <c r="Z695" s="410"/>
      <c r="AA695" s="626"/>
      <c r="AB695" s="410"/>
      <c r="AC695" s="410"/>
      <c r="AD695" s="410"/>
      <c r="AE695" s="410"/>
      <c r="AF695" s="612"/>
    </row>
    <row r="696">
      <c r="A696" s="410"/>
      <c r="B696" s="410"/>
      <c r="C696" s="410"/>
      <c r="D696" s="410"/>
      <c r="E696" s="410"/>
      <c r="F696" s="612"/>
      <c r="G696" s="410"/>
      <c r="H696" s="612"/>
      <c r="I696" s="410"/>
      <c r="J696" s="410"/>
      <c r="K696" s="410"/>
      <c r="L696" s="410"/>
      <c r="M696" s="410"/>
      <c r="N696" s="410"/>
      <c r="O696" s="410"/>
      <c r="P696" s="410"/>
      <c r="Q696" s="410"/>
      <c r="R696" s="625"/>
      <c r="S696" s="410"/>
      <c r="T696" s="410"/>
      <c r="U696" s="410"/>
      <c r="V696" s="410"/>
      <c r="W696" s="612"/>
      <c r="X696" s="612"/>
      <c r="Y696" s="625"/>
      <c r="Z696" s="410"/>
      <c r="AA696" s="626"/>
      <c r="AB696" s="410"/>
      <c r="AC696" s="410"/>
      <c r="AD696" s="410"/>
      <c r="AE696" s="410"/>
      <c r="AF696" s="612"/>
    </row>
    <row r="697">
      <c r="A697" s="410"/>
      <c r="B697" s="410"/>
      <c r="C697" s="410"/>
      <c r="D697" s="410"/>
      <c r="E697" s="410"/>
      <c r="F697" s="612"/>
      <c r="G697" s="410"/>
      <c r="H697" s="612"/>
      <c r="I697" s="410"/>
      <c r="J697" s="410"/>
      <c r="K697" s="410"/>
      <c r="L697" s="410"/>
      <c r="M697" s="410"/>
      <c r="N697" s="410"/>
      <c r="O697" s="410"/>
      <c r="P697" s="410"/>
      <c r="Q697" s="410"/>
      <c r="R697" s="625"/>
      <c r="S697" s="410"/>
      <c r="T697" s="410"/>
      <c r="U697" s="410"/>
      <c r="V697" s="410"/>
      <c r="W697" s="612"/>
      <c r="X697" s="612"/>
      <c r="Y697" s="625"/>
      <c r="Z697" s="410"/>
      <c r="AA697" s="626"/>
      <c r="AB697" s="410"/>
      <c r="AC697" s="410"/>
      <c r="AD697" s="410"/>
      <c r="AE697" s="410"/>
      <c r="AF697" s="612"/>
    </row>
    <row r="698">
      <c r="A698" s="410"/>
      <c r="B698" s="410"/>
      <c r="C698" s="410"/>
      <c r="D698" s="410"/>
      <c r="E698" s="410"/>
      <c r="F698" s="612"/>
      <c r="G698" s="410"/>
      <c r="H698" s="612"/>
      <c r="I698" s="410"/>
      <c r="J698" s="410"/>
      <c r="K698" s="410"/>
      <c r="L698" s="410"/>
      <c r="M698" s="410"/>
      <c r="N698" s="410"/>
      <c r="O698" s="410"/>
      <c r="P698" s="410"/>
      <c r="Q698" s="410"/>
      <c r="R698" s="625"/>
      <c r="S698" s="410"/>
      <c r="T698" s="410"/>
      <c r="U698" s="410"/>
      <c r="V698" s="410"/>
      <c r="W698" s="612"/>
      <c r="X698" s="612"/>
      <c r="Y698" s="625"/>
      <c r="Z698" s="410"/>
      <c r="AA698" s="626"/>
      <c r="AB698" s="410"/>
      <c r="AC698" s="410"/>
      <c r="AD698" s="410"/>
      <c r="AE698" s="410"/>
      <c r="AF698" s="612"/>
    </row>
    <row r="699">
      <c r="A699" s="410"/>
      <c r="B699" s="410"/>
      <c r="C699" s="410"/>
      <c r="D699" s="410"/>
      <c r="E699" s="410"/>
      <c r="F699" s="612"/>
      <c r="G699" s="410"/>
      <c r="H699" s="612"/>
      <c r="I699" s="410"/>
      <c r="J699" s="410"/>
      <c r="K699" s="410"/>
      <c r="L699" s="410"/>
      <c r="M699" s="410"/>
      <c r="N699" s="410"/>
      <c r="O699" s="410"/>
      <c r="P699" s="410"/>
      <c r="Q699" s="410"/>
      <c r="R699" s="625"/>
      <c r="S699" s="410"/>
      <c r="T699" s="410"/>
      <c r="U699" s="410"/>
      <c r="V699" s="410"/>
      <c r="W699" s="612"/>
      <c r="X699" s="612"/>
      <c r="Y699" s="625"/>
      <c r="Z699" s="410"/>
      <c r="AA699" s="626"/>
      <c r="AB699" s="410"/>
      <c r="AC699" s="410"/>
      <c r="AD699" s="410"/>
      <c r="AE699" s="410"/>
      <c r="AF699" s="612"/>
    </row>
    <row r="700">
      <c r="A700" s="410"/>
      <c r="B700" s="410"/>
      <c r="C700" s="410"/>
      <c r="D700" s="410"/>
      <c r="E700" s="410"/>
      <c r="F700" s="612"/>
      <c r="G700" s="410"/>
      <c r="H700" s="612"/>
      <c r="I700" s="410"/>
      <c r="J700" s="410"/>
      <c r="K700" s="410"/>
      <c r="L700" s="410"/>
      <c r="M700" s="410"/>
      <c r="N700" s="410"/>
      <c r="O700" s="410"/>
      <c r="P700" s="410"/>
      <c r="Q700" s="410"/>
      <c r="R700" s="625"/>
      <c r="S700" s="410"/>
      <c r="T700" s="410"/>
      <c r="U700" s="410"/>
      <c r="V700" s="410"/>
      <c r="W700" s="612"/>
      <c r="X700" s="612"/>
      <c r="Y700" s="625"/>
      <c r="Z700" s="410"/>
      <c r="AA700" s="626"/>
      <c r="AB700" s="410"/>
      <c r="AC700" s="410"/>
      <c r="AD700" s="410"/>
      <c r="AE700" s="410"/>
      <c r="AF700" s="612"/>
    </row>
    <row r="701">
      <c r="A701" s="410"/>
      <c r="B701" s="410"/>
      <c r="C701" s="410"/>
      <c r="D701" s="410"/>
      <c r="E701" s="410"/>
      <c r="F701" s="612"/>
      <c r="G701" s="410"/>
      <c r="H701" s="612"/>
      <c r="I701" s="410"/>
      <c r="J701" s="410"/>
      <c r="K701" s="410"/>
      <c r="L701" s="410"/>
      <c r="M701" s="410"/>
      <c r="N701" s="410"/>
      <c r="O701" s="410"/>
      <c r="P701" s="410"/>
      <c r="Q701" s="410"/>
      <c r="R701" s="625"/>
      <c r="S701" s="410"/>
      <c r="T701" s="410"/>
      <c r="U701" s="410"/>
      <c r="V701" s="410"/>
      <c r="W701" s="612"/>
      <c r="X701" s="612"/>
      <c r="Y701" s="625"/>
      <c r="Z701" s="410"/>
      <c r="AA701" s="626"/>
      <c r="AB701" s="410"/>
      <c r="AC701" s="410"/>
      <c r="AD701" s="410"/>
      <c r="AE701" s="410"/>
      <c r="AF701" s="612"/>
    </row>
    <row r="702">
      <c r="A702" s="410"/>
      <c r="B702" s="410"/>
      <c r="C702" s="410"/>
      <c r="D702" s="410"/>
      <c r="E702" s="410"/>
      <c r="F702" s="612"/>
      <c r="G702" s="410"/>
      <c r="H702" s="612"/>
      <c r="I702" s="410"/>
      <c r="J702" s="410"/>
      <c r="K702" s="410"/>
      <c r="L702" s="410"/>
      <c r="M702" s="410"/>
      <c r="N702" s="410"/>
      <c r="O702" s="410"/>
      <c r="P702" s="410"/>
      <c r="Q702" s="410"/>
      <c r="R702" s="625"/>
      <c r="S702" s="410"/>
      <c r="T702" s="410"/>
      <c r="U702" s="410"/>
      <c r="V702" s="410"/>
      <c r="W702" s="612"/>
      <c r="X702" s="612"/>
      <c r="Y702" s="625"/>
      <c r="Z702" s="410"/>
      <c r="AA702" s="626"/>
      <c r="AB702" s="410"/>
      <c r="AC702" s="410"/>
      <c r="AD702" s="410"/>
      <c r="AE702" s="410"/>
      <c r="AF702" s="612"/>
    </row>
    <row r="703">
      <c r="A703" s="410"/>
      <c r="B703" s="410"/>
      <c r="C703" s="410"/>
      <c r="D703" s="410"/>
      <c r="E703" s="410"/>
      <c r="F703" s="612"/>
      <c r="G703" s="410"/>
      <c r="H703" s="612"/>
      <c r="I703" s="410"/>
      <c r="J703" s="410"/>
      <c r="K703" s="410"/>
      <c r="L703" s="410"/>
      <c r="M703" s="410"/>
      <c r="N703" s="410"/>
      <c r="O703" s="410"/>
      <c r="P703" s="410"/>
      <c r="Q703" s="410"/>
      <c r="R703" s="625"/>
      <c r="S703" s="410"/>
      <c r="T703" s="410"/>
      <c r="U703" s="410"/>
      <c r="V703" s="410"/>
      <c r="W703" s="612"/>
      <c r="X703" s="612"/>
      <c r="Y703" s="625"/>
      <c r="Z703" s="410"/>
      <c r="AA703" s="626"/>
      <c r="AB703" s="410"/>
      <c r="AC703" s="410"/>
      <c r="AD703" s="410"/>
      <c r="AE703" s="410"/>
      <c r="AF703" s="612"/>
    </row>
    <row r="704">
      <c r="A704" s="410"/>
      <c r="B704" s="410"/>
      <c r="C704" s="410"/>
      <c r="D704" s="410"/>
      <c r="E704" s="410"/>
      <c r="F704" s="612"/>
      <c r="G704" s="410"/>
      <c r="H704" s="612"/>
      <c r="I704" s="410"/>
      <c r="J704" s="410"/>
      <c r="K704" s="410"/>
      <c r="L704" s="410"/>
      <c r="M704" s="410"/>
      <c r="N704" s="410"/>
      <c r="O704" s="410"/>
      <c r="P704" s="410"/>
      <c r="Q704" s="410"/>
      <c r="R704" s="625"/>
      <c r="S704" s="410"/>
      <c r="T704" s="410"/>
      <c r="U704" s="410"/>
      <c r="V704" s="410"/>
      <c r="W704" s="612"/>
      <c r="X704" s="612"/>
      <c r="Y704" s="625"/>
      <c r="Z704" s="410"/>
      <c r="AA704" s="626"/>
      <c r="AB704" s="410"/>
      <c r="AC704" s="410"/>
      <c r="AD704" s="410"/>
      <c r="AE704" s="410"/>
      <c r="AF704" s="612"/>
    </row>
    <row r="705">
      <c r="A705" s="410"/>
      <c r="B705" s="410"/>
      <c r="C705" s="410"/>
      <c r="D705" s="410"/>
      <c r="E705" s="410"/>
      <c r="F705" s="612"/>
      <c r="G705" s="410"/>
      <c r="H705" s="612"/>
      <c r="I705" s="410"/>
      <c r="J705" s="410"/>
      <c r="K705" s="410"/>
      <c r="L705" s="410"/>
      <c r="M705" s="410"/>
      <c r="N705" s="410"/>
      <c r="O705" s="410"/>
      <c r="P705" s="410"/>
      <c r="Q705" s="410"/>
      <c r="R705" s="625"/>
      <c r="S705" s="410"/>
      <c r="T705" s="410"/>
      <c r="U705" s="410"/>
      <c r="V705" s="410"/>
      <c r="W705" s="612"/>
      <c r="X705" s="612"/>
      <c r="Y705" s="625"/>
      <c r="Z705" s="410"/>
      <c r="AA705" s="626"/>
      <c r="AB705" s="410"/>
      <c r="AC705" s="410"/>
      <c r="AD705" s="410"/>
      <c r="AE705" s="410"/>
      <c r="AF705" s="612"/>
    </row>
    <row r="706">
      <c r="A706" s="410"/>
      <c r="B706" s="410"/>
      <c r="C706" s="410"/>
      <c r="D706" s="410"/>
      <c r="E706" s="410"/>
      <c r="F706" s="612"/>
      <c r="G706" s="410"/>
      <c r="H706" s="612"/>
      <c r="I706" s="410"/>
      <c r="J706" s="410"/>
      <c r="K706" s="410"/>
      <c r="L706" s="410"/>
      <c r="M706" s="410"/>
      <c r="N706" s="410"/>
      <c r="O706" s="410"/>
      <c r="P706" s="410"/>
      <c r="Q706" s="410"/>
      <c r="R706" s="625"/>
      <c r="S706" s="410"/>
      <c r="T706" s="410"/>
      <c r="U706" s="410"/>
      <c r="V706" s="410"/>
      <c r="W706" s="612"/>
      <c r="X706" s="612"/>
      <c r="Y706" s="625"/>
      <c r="Z706" s="410"/>
      <c r="AA706" s="626"/>
      <c r="AB706" s="410"/>
      <c r="AC706" s="410"/>
      <c r="AD706" s="410"/>
      <c r="AE706" s="410"/>
      <c r="AF706" s="612"/>
    </row>
    <row r="707">
      <c r="A707" s="410"/>
      <c r="B707" s="410"/>
      <c r="C707" s="410"/>
      <c r="D707" s="410"/>
      <c r="E707" s="410"/>
      <c r="F707" s="612"/>
      <c r="G707" s="410"/>
      <c r="H707" s="612"/>
      <c r="I707" s="410"/>
      <c r="J707" s="410"/>
      <c r="K707" s="410"/>
      <c r="L707" s="410"/>
      <c r="M707" s="410"/>
      <c r="N707" s="410"/>
      <c r="O707" s="410"/>
      <c r="P707" s="410"/>
      <c r="Q707" s="410"/>
      <c r="R707" s="625"/>
      <c r="S707" s="410"/>
      <c r="T707" s="410"/>
      <c r="U707" s="410"/>
      <c r="V707" s="410"/>
      <c r="W707" s="612"/>
      <c r="X707" s="612"/>
      <c r="Y707" s="625"/>
      <c r="Z707" s="410"/>
      <c r="AA707" s="626"/>
      <c r="AB707" s="410"/>
      <c r="AC707" s="410"/>
      <c r="AD707" s="410"/>
      <c r="AE707" s="410"/>
      <c r="AF707" s="612"/>
    </row>
    <row r="708">
      <c r="A708" s="410"/>
      <c r="B708" s="410"/>
      <c r="C708" s="410"/>
      <c r="D708" s="410"/>
      <c r="E708" s="410"/>
      <c r="F708" s="612"/>
      <c r="G708" s="410"/>
      <c r="H708" s="612"/>
      <c r="I708" s="410"/>
      <c r="J708" s="410"/>
      <c r="K708" s="410"/>
      <c r="L708" s="410"/>
      <c r="M708" s="410"/>
      <c r="N708" s="410"/>
      <c r="O708" s="410"/>
      <c r="P708" s="410"/>
      <c r="Q708" s="410"/>
      <c r="R708" s="625"/>
      <c r="S708" s="410"/>
      <c r="T708" s="410"/>
      <c r="U708" s="410"/>
      <c r="V708" s="410"/>
      <c r="W708" s="612"/>
      <c r="X708" s="612"/>
      <c r="Y708" s="625"/>
      <c r="Z708" s="410"/>
      <c r="AA708" s="626"/>
      <c r="AB708" s="410"/>
      <c r="AC708" s="410"/>
      <c r="AD708" s="410"/>
      <c r="AE708" s="410"/>
      <c r="AF708" s="612"/>
    </row>
    <row r="709">
      <c r="A709" s="410"/>
      <c r="B709" s="410"/>
      <c r="C709" s="410"/>
      <c r="D709" s="410"/>
      <c r="E709" s="410"/>
      <c r="F709" s="612"/>
      <c r="G709" s="410"/>
      <c r="H709" s="612"/>
      <c r="I709" s="410"/>
      <c r="J709" s="410"/>
      <c r="K709" s="410"/>
      <c r="L709" s="410"/>
      <c r="M709" s="410"/>
      <c r="N709" s="410"/>
      <c r="O709" s="410"/>
      <c r="P709" s="410"/>
      <c r="Q709" s="410"/>
      <c r="R709" s="625"/>
      <c r="S709" s="410"/>
      <c r="T709" s="410"/>
      <c r="U709" s="410"/>
      <c r="V709" s="410"/>
      <c r="W709" s="612"/>
      <c r="X709" s="612"/>
      <c r="Y709" s="625"/>
      <c r="Z709" s="410"/>
      <c r="AA709" s="626"/>
      <c r="AB709" s="410"/>
      <c r="AC709" s="410"/>
      <c r="AD709" s="410"/>
      <c r="AE709" s="410"/>
      <c r="AF709" s="612"/>
    </row>
    <row r="710">
      <c r="A710" s="410"/>
      <c r="B710" s="410"/>
      <c r="C710" s="410"/>
      <c r="D710" s="410"/>
      <c r="E710" s="410"/>
      <c r="F710" s="612"/>
      <c r="G710" s="410"/>
      <c r="H710" s="612"/>
      <c r="I710" s="410"/>
      <c r="J710" s="410"/>
      <c r="K710" s="410"/>
      <c r="L710" s="410"/>
      <c r="M710" s="410"/>
      <c r="N710" s="410"/>
      <c r="O710" s="410"/>
      <c r="P710" s="410"/>
      <c r="Q710" s="410"/>
      <c r="R710" s="625"/>
      <c r="S710" s="410"/>
      <c r="T710" s="410"/>
      <c r="U710" s="410"/>
      <c r="V710" s="410"/>
      <c r="W710" s="612"/>
      <c r="X710" s="612"/>
      <c r="Y710" s="625"/>
      <c r="Z710" s="410"/>
      <c r="AA710" s="626"/>
      <c r="AB710" s="410"/>
      <c r="AC710" s="410"/>
      <c r="AD710" s="410"/>
      <c r="AE710" s="410"/>
      <c r="AF710" s="612"/>
    </row>
    <row r="711">
      <c r="A711" s="410"/>
      <c r="B711" s="410"/>
      <c r="C711" s="410"/>
      <c r="D711" s="410"/>
      <c r="E711" s="410"/>
      <c r="F711" s="612"/>
      <c r="G711" s="410"/>
      <c r="H711" s="612"/>
      <c r="I711" s="410"/>
      <c r="J711" s="410"/>
      <c r="K711" s="410"/>
      <c r="L711" s="410"/>
      <c r="M711" s="410"/>
      <c r="N711" s="410"/>
      <c r="O711" s="410"/>
      <c r="P711" s="410"/>
      <c r="Q711" s="410"/>
      <c r="R711" s="625"/>
      <c r="S711" s="410"/>
      <c r="T711" s="410"/>
      <c r="U711" s="410"/>
      <c r="V711" s="410"/>
      <c r="W711" s="612"/>
      <c r="X711" s="612"/>
      <c r="Y711" s="625"/>
      <c r="Z711" s="410"/>
      <c r="AA711" s="626"/>
      <c r="AB711" s="410"/>
      <c r="AC711" s="410"/>
      <c r="AD711" s="410"/>
      <c r="AE711" s="410"/>
      <c r="AF711" s="612"/>
    </row>
    <row r="712">
      <c r="A712" s="410"/>
      <c r="B712" s="410"/>
      <c r="C712" s="410"/>
      <c r="D712" s="410"/>
      <c r="E712" s="410"/>
      <c r="F712" s="612"/>
      <c r="G712" s="410"/>
      <c r="H712" s="612"/>
      <c r="I712" s="410"/>
      <c r="J712" s="410"/>
      <c r="K712" s="410"/>
      <c r="L712" s="410"/>
      <c r="M712" s="410"/>
      <c r="N712" s="410"/>
      <c r="O712" s="410"/>
      <c r="P712" s="410"/>
      <c r="Q712" s="410"/>
      <c r="R712" s="625"/>
      <c r="S712" s="410"/>
      <c r="T712" s="410"/>
      <c r="U712" s="410"/>
      <c r="V712" s="410"/>
      <c r="W712" s="612"/>
      <c r="X712" s="612"/>
      <c r="Y712" s="625"/>
      <c r="Z712" s="410"/>
      <c r="AA712" s="626"/>
      <c r="AB712" s="410"/>
      <c r="AC712" s="410"/>
      <c r="AD712" s="410"/>
      <c r="AE712" s="410"/>
      <c r="AF712" s="612"/>
    </row>
    <row r="713">
      <c r="A713" s="410"/>
      <c r="B713" s="410"/>
      <c r="C713" s="410"/>
      <c r="D713" s="410"/>
      <c r="E713" s="410"/>
      <c r="F713" s="612"/>
      <c r="G713" s="410"/>
      <c r="H713" s="612"/>
      <c r="I713" s="410"/>
      <c r="J713" s="410"/>
      <c r="K713" s="410"/>
      <c r="L713" s="410"/>
      <c r="M713" s="410"/>
      <c r="N713" s="410"/>
      <c r="O713" s="410"/>
      <c r="P713" s="410"/>
      <c r="Q713" s="410"/>
      <c r="R713" s="625"/>
      <c r="S713" s="410"/>
      <c r="T713" s="410"/>
      <c r="U713" s="410"/>
      <c r="V713" s="410"/>
      <c r="W713" s="612"/>
      <c r="X713" s="612"/>
      <c r="Y713" s="625"/>
      <c r="Z713" s="410"/>
      <c r="AA713" s="626"/>
      <c r="AB713" s="410"/>
      <c r="AC713" s="410"/>
      <c r="AD713" s="410"/>
      <c r="AE713" s="410"/>
      <c r="AF713" s="612"/>
    </row>
    <row r="714">
      <c r="A714" s="410"/>
      <c r="B714" s="410"/>
      <c r="C714" s="410"/>
      <c r="D714" s="410"/>
      <c r="E714" s="410"/>
      <c r="F714" s="612"/>
      <c r="G714" s="410"/>
      <c r="H714" s="612"/>
      <c r="I714" s="410"/>
      <c r="J714" s="410"/>
      <c r="K714" s="410"/>
      <c r="L714" s="410"/>
      <c r="M714" s="410"/>
      <c r="N714" s="410"/>
      <c r="O714" s="410"/>
      <c r="P714" s="410"/>
      <c r="Q714" s="410"/>
      <c r="R714" s="625"/>
      <c r="S714" s="410"/>
      <c r="T714" s="410"/>
      <c r="U714" s="410"/>
      <c r="V714" s="410"/>
      <c r="W714" s="612"/>
      <c r="X714" s="612"/>
      <c r="Y714" s="625"/>
      <c r="Z714" s="410"/>
      <c r="AA714" s="626"/>
      <c r="AB714" s="410"/>
      <c r="AC714" s="410"/>
      <c r="AD714" s="410"/>
      <c r="AE714" s="410"/>
      <c r="AF714" s="612"/>
    </row>
    <row r="715">
      <c r="A715" s="410"/>
      <c r="B715" s="410"/>
      <c r="C715" s="410"/>
      <c r="D715" s="410"/>
      <c r="E715" s="410"/>
      <c r="F715" s="612"/>
      <c r="G715" s="410"/>
      <c r="H715" s="612"/>
      <c r="I715" s="410"/>
      <c r="J715" s="410"/>
      <c r="K715" s="410"/>
      <c r="L715" s="410"/>
      <c r="M715" s="410"/>
      <c r="N715" s="410"/>
      <c r="O715" s="410"/>
      <c r="P715" s="410"/>
      <c r="Q715" s="410"/>
      <c r="R715" s="625"/>
      <c r="S715" s="410"/>
      <c r="T715" s="410"/>
      <c r="U715" s="410"/>
      <c r="V715" s="410"/>
      <c r="W715" s="612"/>
      <c r="X715" s="612"/>
      <c r="Y715" s="625"/>
      <c r="Z715" s="410"/>
      <c r="AA715" s="626"/>
      <c r="AB715" s="410"/>
      <c r="AC715" s="410"/>
      <c r="AD715" s="410"/>
      <c r="AE715" s="410"/>
      <c r="AF715" s="612"/>
    </row>
    <row r="716">
      <c r="A716" s="410"/>
      <c r="B716" s="410"/>
      <c r="C716" s="410"/>
      <c r="D716" s="410"/>
      <c r="E716" s="410"/>
      <c r="F716" s="612"/>
      <c r="G716" s="410"/>
      <c r="H716" s="612"/>
      <c r="I716" s="410"/>
      <c r="J716" s="410"/>
      <c r="K716" s="410"/>
      <c r="L716" s="410"/>
      <c r="M716" s="410"/>
      <c r="N716" s="410"/>
      <c r="O716" s="410"/>
      <c r="P716" s="410"/>
      <c r="Q716" s="410"/>
      <c r="R716" s="625"/>
      <c r="S716" s="410"/>
      <c r="T716" s="410"/>
      <c r="U716" s="410"/>
      <c r="V716" s="410"/>
      <c r="W716" s="612"/>
      <c r="X716" s="612"/>
      <c r="Y716" s="625"/>
      <c r="Z716" s="410"/>
      <c r="AA716" s="626"/>
      <c r="AB716" s="410"/>
      <c r="AC716" s="410"/>
      <c r="AD716" s="410"/>
      <c r="AE716" s="410"/>
      <c r="AF716" s="612"/>
    </row>
    <row r="717">
      <c r="A717" s="410"/>
      <c r="B717" s="410"/>
      <c r="C717" s="410"/>
      <c r="D717" s="410"/>
      <c r="E717" s="410"/>
      <c r="F717" s="612"/>
      <c r="G717" s="410"/>
      <c r="H717" s="612"/>
      <c r="I717" s="410"/>
      <c r="J717" s="410"/>
      <c r="K717" s="410"/>
      <c r="L717" s="410"/>
      <c r="M717" s="410"/>
      <c r="N717" s="410"/>
      <c r="O717" s="410"/>
      <c r="P717" s="410"/>
      <c r="Q717" s="410"/>
      <c r="R717" s="625"/>
      <c r="S717" s="410"/>
      <c r="T717" s="410"/>
      <c r="U717" s="410"/>
      <c r="V717" s="410"/>
      <c r="W717" s="612"/>
      <c r="X717" s="612"/>
      <c r="Y717" s="625"/>
      <c r="Z717" s="410"/>
      <c r="AA717" s="626"/>
      <c r="AB717" s="410"/>
      <c r="AC717" s="410"/>
      <c r="AD717" s="410"/>
      <c r="AE717" s="410"/>
      <c r="AF717" s="612"/>
    </row>
    <row r="718">
      <c r="A718" s="410"/>
      <c r="B718" s="410"/>
      <c r="C718" s="410"/>
      <c r="D718" s="410"/>
      <c r="E718" s="410"/>
      <c r="F718" s="612"/>
      <c r="G718" s="410"/>
      <c r="H718" s="612"/>
      <c r="I718" s="410"/>
      <c r="J718" s="410"/>
      <c r="K718" s="410"/>
      <c r="L718" s="410"/>
      <c r="M718" s="410"/>
      <c r="N718" s="410"/>
      <c r="O718" s="410"/>
      <c r="P718" s="410"/>
      <c r="Q718" s="410"/>
      <c r="R718" s="625"/>
      <c r="S718" s="410"/>
      <c r="T718" s="410"/>
      <c r="U718" s="410"/>
      <c r="V718" s="410"/>
      <c r="W718" s="612"/>
      <c r="X718" s="612"/>
      <c r="Y718" s="625"/>
      <c r="Z718" s="410"/>
      <c r="AA718" s="626"/>
      <c r="AB718" s="410"/>
      <c r="AC718" s="410"/>
      <c r="AD718" s="410"/>
      <c r="AE718" s="410"/>
      <c r="AF718" s="612"/>
    </row>
    <row r="719">
      <c r="A719" s="410"/>
      <c r="B719" s="410"/>
      <c r="C719" s="410"/>
      <c r="D719" s="410"/>
      <c r="E719" s="410"/>
      <c r="F719" s="612"/>
      <c r="G719" s="410"/>
      <c r="H719" s="612"/>
      <c r="I719" s="410"/>
      <c r="J719" s="410"/>
      <c r="K719" s="410"/>
      <c r="L719" s="410"/>
      <c r="M719" s="410"/>
      <c r="N719" s="410"/>
      <c r="O719" s="410"/>
      <c r="P719" s="410"/>
      <c r="Q719" s="410"/>
      <c r="R719" s="625"/>
      <c r="S719" s="410"/>
      <c r="T719" s="410"/>
      <c r="U719" s="410"/>
      <c r="V719" s="410"/>
      <c r="W719" s="612"/>
      <c r="X719" s="612"/>
      <c r="Y719" s="625"/>
      <c r="Z719" s="410"/>
      <c r="AA719" s="626"/>
      <c r="AB719" s="410"/>
      <c r="AC719" s="410"/>
      <c r="AD719" s="410"/>
      <c r="AE719" s="410"/>
      <c r="AF719" s="612"/>
    </row>
    <row r="720">
      <c r="A720" s="410"/>
      <c r="B720" s="410"/>
      <c r="C720" s="410"/>
      <c r="D720" s="410"/>
      <c r="E720" s="410"/>
      <c r="F720" s="612"/>
      <c r="G720" s="410"/>
      <c r="H720" s="612"/>
      <c r="I720" s="410"/>
      <c r="J720" s="410"/>
      <c r="K720" s="410"/>
      <c r="L720" s="410"/>
      <c r="M720" s="410"/>
      <c r="N720" s="410"/>
      <c r="O720" s="410"/>
      <c r="P720" s="410"/>
      <c r="Q720" s="410"/>
      <c r="R720" s="625"/>
      <c r="S720" s="410"/>
      <c r="T720" s="410"/>
      <c r="U720" s="410"/>
      <c r="V720" s="410"/>
      <c r="W720" s="612"/>
      <c r="X720" s="612"/>
      <c r="Y720" s="625"/>
      <c r="Z720" s="410"/>
      <c r="AA720" s="626"/>
      <c r="AB720" s="410"/>
      <c r="AC720" s="410"/>
      <c r="AD720" s="410"/>
      <c r="AE720" s="410"/>
      <c r="AF720" s="612"/>
    </row>
    <row r="721">
      <c r="A721" s="410"/>
      <c r="B721" s="410"/>
      <c r="C721" s="410"/>
      <c r="D721" s="410"/>
      <c r="E721" s="410"/>
      <c r="F721" s="612"/>
      <c r="G721" s="410"/>
      <c r="H721" s="612"/>
      <c r="I721" s="410"/>
      <c r="J721" s="410"/>
      <c r="K721" s="410"/>
      <c r="L721" s="410"/>
      <c r="M721" s="410"/>
      <c r="N721" s="410"/>
      <c r="O721" s="410"/>
      <c r="P721" s="410"/>
      <c r="Q721" s="410"/>
      <c r="R721" s="625"/>
      <c r="S721" s="410"/>
      <c r="T721" s="410"/>
      <c r="U721" s="410"/>
      <c r="V721" s="410"/>
      <c r="W721" s="612"/>
      <c r="X721" s="612"/>
      <c r="Y721" s="625"/>
      <c r="Z721" s="410"/>
      <c r="AA721" s="626"/>
      <c r="AB721" s="410"/>
      <c r="AC721" s="410"/>
      <c r="AD721" s="410"/>
      <c r="AE721" s="410"/>
      <c r="AF721" s="612"/>
    </row>
    <row r="722">
      <c r="A722" s="410"/>
      <c r="B722" s="410"/>
      <c r="C722" s="410"/>
      <c r="D722" s="410"/>
      <c r="E722" s="410"/>
      <c r="F722" s="612"/>
      <c r="G722" s="410"/>
      <c r="H722" s="612"/>
      <c r="I722" s="410"/>
      <c r="J722" s="410"/>
      <c r="K722" s="410"/>
      <c r="L722" s="410"/>
      <c r="M722" s="410"/>
      <c r="N722" s="410"/>
      <c r="O722" s="410"/>
      <c r="P722" s="410"/>
      <c r="Q722" s="410"/>
      <c r="R722" s="625"/>
      <c r="S722" s="410"/>
      <c r="T722" s="410"/>
      <c r="U722" s="410"/>
      <c r="V722" s="410"/>
      <c r="W722" s="612"/>
      <c r="X722" s="612"/>
      <c r="Y722" s="625"/>
      <c r="Z722" s="410"/>
      <c r="AA722" s="626"/>
      <c r="AB722" s="410"/>
      <c r="AC722" s="410"/>
      <c r="AD722" s="410"/>
      <c r="AE722" s="410"/>
      <c r="AF722" s="612"/>
    </row>
    <row r="723">
      <c r="A723" s="410"/>
      <c r="B723" s="410"/>
      <c r="C723" s="410"/>
      <c r="D723" s="410"/>
      <c r="E723" s="410"/>
      <c r="F723" s="612"/>
      <c r="G723" s="410"/>
      <c r="H723" s="612"/>
      <c r="I723" s="410"/>
      <c r="J723" s="410"/>
      <c r="K723" s="410"/>
      <c r="L723" s="410"/>
      <c r="M723" s="410"/>
      <c r="N723" s="410"/>
      <c r="O723" s="410"/>
      <c r="P723" s="410"/>
      <c r="Q723" s="410"/>
      <c r="R723" s="625"/>
      <c r="S723" s="410"/>
      <c r="T723" s="410"/>
      <c r="U723" s="410"/>
      <c r="V723" s="410"/>
      <c r="W723" s="612"/>
      <c r="X723" s="612"/>
      <c r="Y723" s="625"/>
      <c r="Z723" s="410"/>
      <c r="AA723" s="626"/>
      <c r="AB723" s="410"/>
      <c r="AC723" s="410"/>
      <c r="AD723" s="410"/>
      <c r="AE723" s="410"/>
      <c r="AF723" s="612"/>
    </row>
    <row r="724">
      <c r="A724" s="410"/>
      <c r="B724" s="410"/>
      <c r="C724" s="410"/>
      <c r="D724" s="410"/>
      <c r="E724" s="410"/>
      <c r="F724" s="612"/>
      <c r="G724" s="410"/>
      <c r="H724" s="612"/>
      <c r="I724" s="410"/>
      <c r="J724" s="410"/>
      <c r="K724" s="410"/>
      <c r="L724" s="410"/>
      <c r="M724" s="410"/>
      <c r="N724" s="410"/>
      <c r="O724" s="410"/>
      <c r="P724" s="410"/>
      <c r="Q724" s="410"/>
      <c r="R724" s="625"/>
      <c r="S724" s="410"/>
      <c r="T724" s="410"/>
      <c r="U724" s="410"/>
      <c r="V724" s="410"/>
      <c r="W724" s="612"/>
      <c r="X724" s="612"/>
      <c r="Y724" s="625"/>
      <c r="Z724" s="410"/>
      <c r="AA724" s="626"/>
      <c r="AB724" s="410"/>
      <c r="AC724" s="410"/>
      <c r="AD724" s="410"/>
      <c r="AE724" s="410"/>
      <c r="AF724" s="612"/>
    </row>
    <row r="725">
      <c r="A725" s="410"/>
      <c r="B725" s="410"/>
      <c r="C725" s="410"/>
      <c r="D725" s="410"/>
      <c r="E725" s="410"/>
      <c r="F725" s="612"/>
      <c r="G725" s="410"/>
      <c r="H725" s="612"/>
      <c r="I725" s="410"/>
      <c r="J725" s="410"/>
      <c r="K725" s="410"/>
      <c r="L725" s="410"/>
      <c r="M725" s="410"/>
      <c r="N725" s="410"/>
      <c r="O725" s="410"/>
      <c r="P725" s="410"/>
      <c r="Q725" s="410"/>
      <c r="R725" s="625"/>
      <c r="S725" s="410"/>
      <c r="T725" s="410"/>
      <c r="U725" s="410"/>
      <c r="V725" s="410"/>
      <c r="W725" s="612"/>
      <c r="X725" s="612"/>
      <c r="Y725" s="625"/>
      <c r="Z725" s="410"/>
      <c r="AA725" s="626"/>
      <c r="AB725" s="410"/>
      <c r="AC725" s="410"/>
      <c r="AD725" s="410"/>
      <c r="AE725" s="410"/>
      <c r="AF725" s="612"/>
    </row>
    <row r="726">
      <c r="A726" s="410"/>
      <c r="B726" s="410"/>
      <c r="C726" s="410"/>
      <c r="D726" s="410"/>
      <c r="E726" s="410"/>
      <c r="F726" s="612"/>
      <c r="G726" s="410"/>
      <c r="H726" s="612"/>
      <c r="I726" s="410"/>
      <c r="J726" s="410"/>
      <c r="K726" s="410"/>
      <c r="L726" s="410"/>
      <c r="M726" s="410"/>
      <c r="N726" s="410"/>
      <c r="O726" s="410"/>
      <c r="P726" s="410"/>
      <c r="Q726" s="410"/>
      <c r="R726" s="625"/>
      <c r="S726" s="410"/>
      <c r="T726" s="410"/>
      <c r="U726" s="410"/>
      <c r="V726" s="410"/>
      <c r="W726" s="612"/>
      <c r="X726" s="612"/>
      <c r="Y726" s="625"/>
      <c r="Z726" s="410"/>
      <c r="AA726" s="626"/>
      <c r="AB726" s="410"/>
      <c r="AC726" s="410"/>
      <c r="AD726" s="410"/>
      <c r="AE726" s="410"/>
      <c r="AF726" s="612"/>
    </row>
    <row r="727">
      <c r="A727" s="410"/>
      <c r="B727" s="410"/>
      <c r="C727" s="410"/>
      <c r="D727" s="410"/>
      <c r="E727" s="410"/>
      <c r="F727" s="612"/>
      <c r="G727" s="410"/>
      <c r="H727" s="612"/>
      <c r="I727" s="410"/>
      <c r="J727" s="410"/>
      <c r="K727" s="410"/>
      <c r="L727" s="410"/>
      <c r="M727" s="410"/>
      <c r="N727" s="410"/>
      <c r="O727" s="410"/>
      <c r="P727" s="410"/>
      <c r="Q727" s="410"/>
      <c r="R727" s="625"/>
      <c r="S727" s="410"/>
      <c r="T727" s="410"/>
      <c r="U727" s="410"/>
      <c r="V727" s="410"/>
      <c r="W727" s="612"/>
      <c r="X727" s="612"/>
      <c r="Y727" s="625"/>
      <c r="Z727" s="410"/>
      <c r="AA727" s="626"/>
      <c r="AB727" s="410"/>
      <c r="AC727" s="410"/>
      <c r="AD727" s="410"/>
      <c r="AE727" s="410"/>
      <c r="AF727" s="612"/>
    </row>
    <row r="728">
      <c r="A728" s="410"/>
      <c r="B728" s="410"/>
      <c r="C728" s="410"/>
      <c r="D728" s="410"/>
      <c r="E728" s="410"/>
      <c r="F728" s="612"/>
      <c r="G728" s="410"/>
      <c r="H728" s="612"/>
      <c r="I728" s="410"/>
      <c r="J728" s="410"/>
      <c r="K728" s="410"/>
      <c r="L728" s="410"/>
      <c r="M728" s="410"/>
      <c r="N728" s="410"/>
      <c r="O728" s="410"/>
      <c r="P728" s="410"/>
      <c r="Q728" s="410"/>
      <c r="R728" s="625"/>
      <c r="S728" s="410"/>
      <c r="T728" s="410"/>
      <c r="U728" s="410"/>
      <c r="V728" s="410"/>
      <c r="W728" s="612"/>
      <c r="X728" s="612"/>
      <c r="Y728" s="625"/>
      <c r="Z728" s="410"/>
      <c r="AA728" s="626"/>
      <c r="AB728" s="410"/>
      <c r="AC728" s="410"/>
      <c r="AD728" s="410"/>
      <c r="AE728" s="410"/>
      <c r="AF728" s="612"/>
    </row>
    <row r="729">
      <c r="A729" s="410"/>
      <c r="B729" s="410"/>
      <c r="C729" s="410"/>
      <c r="D729" s="410"/>
      <c r="E729" s="410"/>
      <c r="F729" s="612"/>
      <c r="G729" s="410"/>
      <c r="H729" s="612"/>
      <c r="I729" s="410"/>
      <c r="J729" s="410"/>
      <c r="K729" s="410"/>
      <c r="L729" s="410"/>
      <c r="M729" s="410"/>
      <c r="N729" s="410"/>
      <c r="O729" s="410"/>
      <c r="P729" s="410"/>
      <c r="Q729" s="410"/>
      <c r="R729" s="625"/>
      <c r="S729" s="410"/>
      <c r="T729" s="410"/>
      <c r="U729" s="410"/>
      <c r="V729" s="410"/>
      <c r="W729" s="612"/>
      <c r="X729" s="612"/>
      <c r="Y729" s="625"/>
      <c r="Z729" s="410"/>
      <c r="AA729" s="626"/>
      <c r="AB729" s="410"/>
      <c r="AC729" s="410"/>
      <c r="AD729" s="410"/>
      <c r="AE729" s="410"/>
      <c r="AF729" s="612"/>
    </row>
    <row r="730">
      <c r="A730" s="410"/>
      <c r="B730" s="410"/>
      <c r="C730" s="410"/>
      <c r="D730" s="410"/>
      <c r="E730" s="410"/>
      <c r="F730" s="612"/>
      <c r="G730" s="410"/>
      <c r="H730" s="612"/>
      <c r="I730" s="410"/>
      <c r="J730" s="410"/>
      <c r="K730" s="410"/>
      <c r="L730" s="410"/>
      <c r="M730" s="410"/>
      <c r="N730" s="410"/>
      <c r="O730" s="410"/>
      <c r="P730" s="410"/>
      <c r="Q730" s="410"/>
      <c r="R730" s="625"/>
      <c r="S730" s="410"/>
      <c r="T730" s="410"/>
      <c r="U730" s="410"/>
      <c r="V730" s="410"/>
      <c r="W730" s="612"/>
      <c r="X730" s="612"/>
      <c r="Y730" s="625"/>
      <c r="Z730" s="410"/>
      <c r="AA730" s="626"/>
      <c r="AB730" s="410"/>
      <c r="AC730" s="410"/>
      <c r="AD730" s="410"/>
      <c r="AE730" s="410"/>
      <c r="AF730" s="612"/>
    </row>
    <row r="731">
      <c r="A731" s="410"/>
      <c r="B731" s="410"/>
      <c r="C731" s="410"/>
      <c r="D731" s="410"/>
      <c r="E731" s="410"/>
      <c r="F731" s="612"/>
      <c r="G731" s="410"/>
      <c r="H731" s="612"/>
      <c r="I731" s="410"/>
      <c r="J731" s="410"/>
      <c r="K731" s="410"/>
      <c r="L731" s="410"/>
      <c r="M731" s="410"/>
      <c r="N731" s="410"/>
      <c r="O731" s="410"/>
      <c r="P731" s="410"/>
      <c r="Q731" s="410"/>
      <c r="R731" s="625"/>
      <c r="S731" s="410"/>
      <c r="T731" s="410"/>
      <c r="U731" s="410"/>
      <c r="V731" s="410"/>
      <c r="W731" s="612"/>
      <c r="X731" s="612"/>
      <c r="Y731" s="625"/>
      <c r="Z731" s="410"/>
      <c r="AA731" s="626"/>
      <c r="AB731" s="410"/>
      <c r="AC731" s="410"/>
      <c r="AD731" s="410"/>
      <c r="AE731" s="410"/>
      <c r="AF731" s="612"/>
    </row>
    <row r="732">
      <c r="A732" s="410"/>
      <c r="B732" s="410"/>
      <c r="C732" s="410"/>
      <c r="D732" s="410"/>
      <c r="E732" s="410"/>
      <c r="F732" s="612"/>
      <c r="G732" s="410"/>
      <c r="H732" s="612"/>
      <c r="I732" s="410"/>
      <c r="J732" s="410"/>
      <c r="K732" s="410"/>
      <c r="L732" s="410"/>
      <c r="M732" s="410"/>
      <c r="N732" s="410"/>
      <c r="O732" s="410"/>
      <c r="P732" s="410"/>
      <c r="Q732" s="410"/>
      <c r="R732" s="625"/>
      <c r="S732" s="410"/>
      <c r="T732" s="410"/>
      <c r="U732" s="410"/>
      <c r="V732" s="410"/>
      <c r="W732" s="612"/>
      <c r="X732" s="612"/>
      <c r="Y732" s="625"/>
      <c r="Z732" s="410"/>
      <c r="AA732" s="626"/>
      <c r="AB732" s="410"/>
      <c r="AC732" s="410"/>
      <c r="AD732" s="410"/>
      <c r="AE732" s="410"/>
      <c r="AF732" s="612"/>
    </row>
    <row r="733">
      <c r="A733" s="410"/>
      <c r="B733" s="410"/>
      <c r="C733" s="410"/>
      <c r="D733" s="410"/>
      <c r="E733" s="410"/>
      <c r="F733" s="612"/>
      <c r="G733" s="410"/>
      <c r="H733" s="612"/>
      <c r="I733" s="410"/>
      <c r="J733" s="410"/>
      <c r="K733" s="410"/>
      <c r="L733" s="410"/>
      <c r="M733" s="410"/>
      <c r="N733" s="410"/>
      <c r="O733" s="410"/>
      <c r="P733" s="410"/>
      <c r="Q733" s="410"/>
      <c r="R733" s="625"/>
      <c r="S733" s="410"/>
      <c r="T733" s="410"/>
      <c r="U733" s="410"/>
      <c r="V733" s="410"/>
      <c r="W733" s="612"/>
      <c r="X733" s="612"/>
      <c r="Y733" s="625"/>
      <c r="Z733" s="410"/>
      <c r="AA733" s="626"/>
      <c r="AB733" s="410"/>
      <c r="AC733" s="410"/>
      <c r="AD733" s="410"/>
      <c r="AE733" s="410"/>
      <c r="AF733" s="612"/>
    </row>
    <row r="734">
      <c r="A734" s="410"/>
      <c r="B734" s="410"/>
      <c r="C734" s="410"/>
      <c r="D734" s="410"/>
      <c r="E734" s="410"/>
      <c r="F734" s="612"/>
      <c r="G734" s="410"/>
      <c r="H734" s="612"/>
      <c r="I734" s="410"/>
      <c r="J734" s="410"/>
      <c r="K734" s="410"/>
      <c r="L734" s="410"/>
      <c r="M734" s="410"/>
      <c r="N734" s="410"/>
      <c r="O734" s="410"/>
      <c r="P734" s="410"/>
      <c r="Q734" s="410"/>
      <c r="R734" s="625"/>
      <c r="S734" s="410"/>
      <c r="T734" s="410"/>
      <c r="U734" s="410"/>
      <c r="V734" s="410"/>
      <c r="W734" s="612"/>
      <c r="X734" s="612"/>
      <c r="Y734" s="625"/>
      <c r="Z734" s="410"/>
      <c r="AA734" s="626"/>
      <c r="AB734" s="410"/>
      <c r="AC734" s="410"/>
      <c r="AD734" s="410"/>
      <c r="AE734" s="410"/>
      <c r="AF734" s="612"/>
    </row>
    <row r="735">
      <c r="A735" s="410"/>
      <c r="B735" s="410"/>
      <c r="C735" s="410"/>
      <c r="D735" s="410"/>
      <c r="E735" s="410"/>
      <c r="F735" s="612"/>
      <c r="G735" s="410"/>
      <c r="H735" s="612"/>
      <c r="I735" s="410"/>
      <c r="J735" s="410"/>
      <c r="K735" s="410"/>
      <c r="L735" s="410"/>
      <c r="M735" s="410"/>
      <c r="N735" s="410"/>
      <c r="O735" s="410"/>
      <c r="P735" s="410"/>
      <c r="Q735" s="410"/>
      <c r="R735" s="625"/>
      <c r="S735" s="410"/>
      <c r="T735" s="410"/>
      <c r="U735" s="410"/>
      <c r="V735" s="410"/>
      <c r="W735" s="612"/>
      <c r="X735" s="612"/>
      <c r="Y735" s="625"/>
      <c r="Z735" s="410"/>
      <c r="AA735" s="626"/>
      <c r="AB735" s="410"/>
      <c r="AC735" s="410"/>
      <c r="AD735" s="410"/>
      <c r="AE735" s="410"/>
      <c r="AF735" s="612"/>
    </row>
    <row r="736">
      <c r="A736" s="410"/>
      <c r="B736" s="410"/>
      <c r="C736" s="410"/>
      <c r="D736" s="410"/>
      <c r="E736" s="410"/>
      <c r="F736" s="612"/>
      <c r="G736" s="410"/>
      <c r="H736" s="612"/>
      <c r="I736" s="410"/>
      <c r="J736" s="410"/>
      <c r="K736" s="410"/>
      <c r="L736" s="410"/>
      <c r="M736" s="410"/>
      <c r="N736" s="410"/>
      <c r="O736" s="410"/>
      <c r="P736" s="410"/>
      <c r="Q736" s="410"/>
      <c r="R736" s="625"/>
      <c r="S736" s="410"/>
      <c r="T736" s="410"/>
      <c r="U736" s="410"/>
      <c r="V736" s="410"/>
      <c r="W736" s="612"/>
      <c r="X736" s="612"/>
      <c r="Y736" s="625"/>
      <c r="Z736" s="410"/>
      <c r="AA736" s="626"/>
      <c r="AB736" s="410"/>
      <c r="AC736" s="410"/>
      <c r="AD736" s="410"/>
      <c r="AE736" s="410"/>
      <c r="AF736" s="612"/>
    </row>
    <row r="737">
      <c r="A737" s="410"/>
      <c r="B737" s="410"/>
      <c r="C737" s="410"/>
      <c r="D737" s="410"/>
      <c r="E737" s="410"/>
      <c r="F737" s="612"/>
      <c r="G737" s="410"/>
      <c r="H737" s="612"/>
      <c r="I737" s="410"/>
      <c r="J737" s="410"/>
      <c r="K737" s="410"/>
      <c r="L737" s="410"/>
      <c r="M737" s="410"/>
      <c r="N737" s="410"/>
      <c r="O737" s="410"/>
      <c r="P737" s="410"/>
      <c r="Q737" s="410"/>
      <c r="R737" s="625"/>
      <c r="S737" s="410"/>
      <c r="T737" s="410"/>
      <c r="U737" s="410"/>
      <c r="V737" s="410"/>
      <c r="W737" s="612"/>
      <c r="X737" s="612"/>
      <c r="Y737" s="625"/>
      <c r="Z737" s="410"/>
      <c r="AA737" s="626"/>
      <c r="AB737" s="410"/>
      <c r="AC737" s="410"/>
      <c r="AD737" s="410"/>
      <c r="AE737" s="410"/>
      <c r="AF737" s="612"/>
    </row>
    <row r="738">
      <c r="A738" s="410"/>
      <c r="B738" s="410"/>
      <c r="C738" s="410"/>
      <c r="D738" s="410"/>
      <c r="E738" s="410"/>
      <c r="F738" s="612"/>
      <c r="G738" s="410"/>
      <c r="H738" s="612"/>
      <c r="I738" s="410"/>
      <c r="J738" s="410"/>
      <c r="K738" s="410"/>
      <c r="L738" s="410"/>
      <c r="M738" s="410"/>
      <c r="N738" s="410"/>
      <c r="O738" s="410"/>
      <c r="P738" s="410"/>
      <c r="Q738" s="410"/>
      <c r="R738" s="625"/>
      <c r="S738" s="410"/>
      <c r="T738" s="410"/>
      <c r="U738" s="410"/>
      <c r="V738" s="410"/>
      <c r="W738" s="612"/>
      <c r="X738" s="612"/>
      <c r="Y738" s="625"/>
      <c r="Z738" s="410"/>
      <c r="AA738" s="626"/>
      <c r="AB738" s="410"/>
      <c r="AC738" s="410"/>
      <c r="AD738" s="410"/>
      <c r="AE738" s="410"/>
      <c r="AF738" s="612"/>
    </row>
    <row r="739">
      <c r="A739" s="410"/>
      <c r="B739" s="410"/>
      <c r="C739" s="410"/>
      <c r="D739" s="410"/>
      <c r="E739" s="410"/>
      <c r="F739" s="612"/>
      <c r="G739" s="410"/>
      <c r="H739" s="612"/>
      <c r="I739" s="410"/>
      <c r="J739" s="410"/>
      <c r="K739" s="410"/>
      <c r="L739" s="410"/>
      <c r="M739" s="410"/>
      <c r="N739" s="410"/>
      <c r="O739" s="410"/>
      <c r="P739" s="410"/>
      <c r="Q739" s="410"/>
      <c r="R739" s="625"/>
      <c r="S739" s="410"/>
      <c r="T739" s="410"/>
      <c r="U739" s="410"/>
      <c r="V739" s="410"/>
      <c r="W739" s="612"/>
      <c r="X739" s="612"/>
      <c r="Y739" s="625"/>
      <c r="Z739" s="410"/>
      <c r="AA739" s="626"/>
      <c r="AB739" s="410"/>
      <c r="AC739" s="410"/>
      <c r="AD739" s="410"/>
      <c r="AE739" s="410"/>
      <c r="AF739" s="612"/>
    </row>
    <row r="740">
      <c r="A740" s="410"/>
      <c r="B740" s="410"/>
      <c r="C740" s="410"/>
      <c r="D740" s="410"/>
      <c r="E740" s="410"/>
      <c r="F740" s="612"/>
      <c r="G740" s="410"/>
      <c r="H740" s="612"/>
      <c r="I740" s="410"/>
      <c r="J740" s="410"/>
      <c r="K740" s="410"/>
      <c r="L740" s="410"/>
      <c r="M740" s="410"/>
      <c r="N740" s="410"/>
      <c r="O740" s="410"/>
      <c r="P740" s="410"/>
      <c r="Q740" s="410"/>
      <c r="R740" s="625"/>
      <c r="S740" s="410"/>
      <c r="T740" s="410"/>
      <c r="U740" s="410"/>
      <c r="V740" s="410"/>
      <c r="W740" s="612"/>
      <c r="X740" s="612"/>
      <c r="Y740" s="625"/>
      <c r="Z740" s="410"/>
      <c r="AA740" s="626"/>
      <c r="AB740" s="410"/>
      <c r="AC740" s="410"/>
      <c r="AD740" s="410"/>
      <c r="AE740" s="410"/>
      <c r="AF740" s="612"/>
    </row>
    <row r="741">
      <c r="A741" s="410"/>
      <c r="B741" s="410"/>
      <c r="C741" s="410"/>
      <c r="D741" s="410"/>
      <c r="E741" s="410"/>
      <c r="F741" s="612"/>
      <c r="G741" s="410"/>
      <c r="H741" s="612"/>
      <c r="I741" s="410"/>
      <c r="J741" s="410"/>
      <c r="K741" s="410"/>
      <c r="L741" s="410"/>
      <c r="M741" s="410"/>
      <c r="N741" s="410"/>
      <c r="O741" s="410"/>
      <c r="P741" s="410"/>
      <c r="Q741" s="410"/>
      <c r="R741" s="625"/>
      <c r="S741" s="410"/>
      <c r="T741" s="410"/>
      <c r="U741" s="410"/>
      <c r="V741" s="410"/>
      <c r="W741" s="612"/>
      <c r="X741" s="612"/>
      <c r="Y741" s="625"/>
      <c r="Z741" s="410"/>
      <c r="AA741" s="626"/>
      <c r="AB741" s="410"/>
      <c r="AC741" s="410"/>
      <c r="AD741" s="410"/>
      <c r="AE741" s="410"/>
      <c r="AF741" s="612"/>
    </row>
    <row r="742">
      <c r="A742" s="410"/>
      <c r="B742" s="410"/>
      <c r="C742" s="410"/>
      <c r="D742" s="410"/>
      <c r="E742" s="410"/>
      <c r="F742" s="612"/>
      <c r="G742" s="410"/>
      <c r="H742" s="612"/>
      <c r="I742" s="410"/>
      <c r="J742" s="410"/>
      <c r="K742" s="410"/>
      <c r="L742" s="410"/>
      <c r="M742" s="410"/>
      <c r="N742" s="410"/>
      <c r="O742" s="410"/>
      <c r="P742" s="410"/>
      <c r="Q742" s="410"/>
      <c r="R742" s="625"/>
      <c r="S742" s="410"/>
      <c r="T742" s="410"/>
      <c r="U742" s="410"/>
      <c r="V742" s="410"/>
      <c r="W742" s="612"/>
      <c r="X742" s="612"/>
      <c r="Y742" s="625"/>
      <c r="Z742" s="410"/>
      <c r="AA742" s="626"/>
      <c r="AB742" s="410"/>
      <c r="AC742" s="410"/>
      <c r="AD742" s="410"/>
      <c r="AE742" s="410"/>
      <c r="AF742" s="612"/>
    </row>
    <row r="743">
      <c r="A743" s="410"/>
      <c r="B743" s="410"/>
      <c r="C743" s="410"/>
      <c r="D743" s="410"/>
      <c r="E743" s="410"/>
      <c r="F743" s="612"/>
      <c r="G743" s="410"/>
      <c r="H743" s="612"/>
      <c r="I743" s="410"/>
      <c r="J743" s="410"/>
      <c r="K743" s="410"/>
      <c r="L743" s="410"/>
      <c r="M743" s="410"/>
      <c r="N743" s="410"/>
      <c r="O743" s="410"/>
      <c r="P743" s="410"/>
      <c r="Q743" s="410"/>
      <c r="R743" s="625"/>
      <c r="S743" s="410"/>
      <c r="T743" s="410"/>
      <c r="U743" s="410"/>
      <c r="V743" s="410"/>
      <c r="W743" s="612"/>
      <c r="X743" s="612"/>
      <c r="Y743" s="625"/>
      <c r="Z743" s="410"/>
      <c r="AA743" s="626"/>
      <c r="AB743" s="410"/>
      <c r="AC743" s="410"/>
      <c r="AD743" s="410"/>
      <c r="AE743" s="410"/>
      <c r="AF743" s="612"/>
    </row>
    <row r="744">
      <c r="A744" s="410"/>
      <c r="B744" s="410"/>
      <c r="C744" s="410"/>
      <c r="D744" s="410"/>
      <c r="E744" s="410"/>
      <c r="F744" s="612"/>
      <c r="G744" s="410"/>
      <c r="H744" s="612"/>
      <c r="I744" s="410"/>
      <c r="J744" s="410"/>
      <c r="K744" s="410"/>
      <c r="L744" s="410"/>
      <c r="M744" s="410"/>
      <c r="N744" s="410"/>
      <c r="O744" s="410"/>
      <c r="P744" s="410"/>
      <c r="Q744" s="410"/>
      <c r="R744" s="625"/>
      <c r="S744" s="410"/>
      <c r="T744" s="410"/>
      <c r="U744" s="410"/>
      <c r="V744" s="410"/>
      <c r="W744" s="612"/>
      <c r="X744" s="612"/>
      <c r="Y744" s="625"/>
      <c r="Z744" s="410"/>
      <c r="AA744" s="626"/>
      <c r="AB744" s="410"/>
      <c r="AC744" s="410"/>
      <c r="AD744" s="410"/>
      <c r="AE744" s="410"/>
      <c r="AF744" s="612"/>
    </row>
    <row r="745">
      <c r="A745" s="410"/>
      <c r="B745" s="410"/>
      <c r="C745" s="410"/>
      <c r="D745" s="410"/>
      <c r="E745" s="410"/>
      <c r="F745" s="612"/>
      <c r="G745" s="410"/>
      <c r="H745" s="612"/>
      <c r="I745" s="410"/>
      <c r="J745" s="410"/>
      <c r="K745" s="410"/>
      <c r="L745" s="410"/>
      <c r="M745" s="410"/>
      <c r="N745" s="410"/>
      <c r="O745" s="410"/>
      <c r="P745" s="410"/>
      <c r="Q745" s="410"/>
      <c r="R745" s="625"/>
      <c r="S745" s="410"/>
      <c r="T745" s="410"/>
      <c r="U745" s="410"/>
      <c r="V745" s="410"/>
      <c r="W745" s="612"/>
      <c r="X745" s="612"/>
      <c r="Y745" s="625"/>
      <c r="Z745" s="410"/>
      <c r="AA745" s="626"/>
      <c r="AB745" s="410"/>
      <c r="AC745" s="410"/>
      <c r="AD745" s="410"/>
      <c r="AE745" s="410"/>
      <c r="AF745" s="612"/>
    </row>
    <row r="746">
      <c r="A746" s="410"/>
      <c r="B746" s="410"/>
      <c r="C746" s="410"/>
      <c r="D746" s="410"/>
      <c r="E746" s="410"/>
      <c r="F746" s="612"/>
      <c r="G746" s="410"/>
      <c r="H746" s="612"/>
      <c r="I746" s="410"/>
      <c r="J746" s="410"/>
      <c r="K746" s="410"/>
      <c r="L746" s="410"/>
      <c r="M746" s="410"/>
      <c r="N746" s="410"/>
      <c r="O746" s="410"/>
      <c r="P746" s="410"/>
      <c r="Q746" s="410"/>
      <c r="R746" s="625"/>
      <c r="S746" s="410"/>
      <c r="T746" s="410"/>
      <c r="U746" s="410"/>
      <c r="V746" s="410"/>
      <c r="W746" s="612"/>
      <c r="X746" s="612"/>
      <c r="Y746" s="625"/>
      <c r="Z746" s="410"/>
      <c r="AA746" s="626"/>
      <c r="AB746" s="410"/>
      <c r="AC746" s="410"/>
      <c r="AD746" s="410"/>
      <c r="AE746" s="410"/>
      <c r="AF746" s="612"/>
    </row>
    <row r="747">
      <c r="A747" s="410"/>
      <c r="B747" s="410"/>
      <c r="C747" s="410"/>
      <c r="D747" s="410"/>
      <c r="E747" s="410"/>
      <c r="F747" s="612"/>
      <c r="G747" s="410"/>
      <c r="H747" s="612"/>
      <c r="I747" s="410"/>
      <c r="J747" s="410"/>
      <c r="K747" s="410"/>
      <c r="L747" s="410"/>
      <c r="M747" s="410"/>
      <c r="N747" s="410"/>
      <c r="O747" s="410"/>
      <c r="P747" s="410"/>
      <c r="Q747" s="410"/>
      <c r="R747" s="625"/>
      <c r="S747" s="410"/>
      <c r="T747" s="410"/>
      <c r="U747" s="410"/>
      <c r="V747" s="410"/>
      <c r="W747" s="612"/>
      <c r="X747" s="612"/>
      <c r="Y747" s="625"/>
      <c r="Z747" s="410"/>
      <c r="AA747" s="626"/>
      <c r="AB747" s="410"/>
      <c r="AC747" s="410"/>
      <c r="AD747" s="410"/>
      <c r="AE747" s="410"/>
      <c r="AF747" s="612"/>
    </row>
    <row r="748">
      <c r="A748" s="410"/>
      <c r="B748" s="410"/>
      <c r="C748" s="410"/>
      <c r="D748" s="410"/>
      <c r="E748" s="410"/>
      <c r="F748" s="612"/>
      <c r="G748" s="410"/>
      <c r="H748" s="612"/>
      <c r="I748" s="410"/>
      <c r="J748" s="410"/>
      <c r="K748" s="410"/>
      <c r="L748" s="410"/>
      <c r="M748" s="410"/>
      <c r="N748" s="410"/>
      <c r="O748" s="410"/>
      <c r="P748" s="410"/>
      <c r="Q748" s="410"/>
      <c r="R748" s="625"/>
      <c r="S748" s="410"/>
      <c r="T748" s="410"/>
      <c r="U748" s="410"/>
      <c r="V748" s="410"/>
      <c r="W748" s="612"/>
      <c r="X748" s="612"/>
      <c r="Y748" s="625"/>
      <c r="Z748" s="410"/>
      <c r="AA748" s="626"/>
      <c r="AB748" s="410"/>
      <c r="AC748" s="410"/>
      <c r="AD748" s="410"/>
      <c r="AE748" s="410"/>
      <c r="AF748" s="612"/>
    </row>
    <row r="749">
      <c r="A749" s="410"/>
      <c r="B749" s="410"/>
      <c r="C749" s="410"/>
      <c r="D749" s="410"/>
      <c r="E749" s="410"/>
      <c r="F749" s="612"/>
      <c r="G749" s="410"/>
      <c r="H749" s="612"/>
      <c r="I749" s="410"/>
      <c r="J749" s="410"/>
      <c r="K749" s="410"/>
      <c r="L749" s="410"/>
      <c r="M749" s="410"/>
      <c r="N749" s="410"/>
      <c r="O749" s="410"/>
      <c r="P749" s="410"/>
      <c r="Q749" s="410"/>
      <c r="R749" s="625"/>
      <c r="S749" s="410"/>
      <c r="T749" s="410"/>
      <c r="U749" s="410"/>
      <c r="V749" s="410"/>
      <c r="W749" s="612"/>
      <c r="X749" s="612"/>
      <c r="Y749" s="625"/>
      <c r="Z749" s="410"/>
      <c r="AA749" s="626"/>
      <c r="AB749" s="410"/>
      <c r="AC749" s="410"/>
      <c r="AD749" s="410"/>
      <c r="AE749" s="410"/>
      <c r="AF749" s="612"/>
    </row>
    <row r="750">
      <c r="A750" s="410"/>
      <c r="B750" s="410"/>
      <c r="C750" s="410"/>
      <c r="D750" s="410"/>
      <c r="E750" s="410"/>
      <c r="F750" s="612"/>
      <c r="G750" s="410"/>
      <c r="H750" s="612"/>
      <c r="I750" s="410"/>
      <c r="J750" s="410"/>
      <c r="K750" s="410"/>
      <c r="L750" s="410"/>
      <c r="M750" s="410"/>
      <c r="N750" s="410"/>
      <c r="O750" s="410"/>
      <c r="P750" s="410"/>
      <c r="Q750" s="410"/>
      <c r="R750" s="625"/>
      <c r="S750" s="410"/>
      <c r="T750" s="410"/>
      <c r="U750" s="410"/>
      <c r="V750" s="410"/>
      <c r="W750" s="612"/>
      <c r="X750" s="612"/>
      <c r="Y750" s="625"/>
      <c r="Z750" s="410"/>
      <c r="AA750" s="626"/>
      <c r="AB750" s="410"/>
      <c r="AC750" s="410"/>
      <c r="AD750" s="410"/>
      <c r="AE750" s="410"/>
      <c r="AF750" s="612"/>
    </row>
    <row r="751">
      <c r="A751" s="410"/>
      <c r="B751" s="410"/>
      <c r="C751" s="410"/>
      <c r="D751" s="410"/>
      <c r="E751" s="410"/>
      <c r="F751" s="612"/>
      <c r="G751" s="410"/>
      <c r="H751" s="612"/>
      <c r="I751" s="410"/>
      <c r="J751" s="410"/>
      <c r="K751" s="410"/>
      <c r="L751" s="410"/>
      <c r="M751" s="410"/>
      <c r="N751" s="410"/>
      <c r="O751" s="410"/>
      <c r="P751" s="410"/>
      <c r="Q751" s="410"/>
      <c r="R751" s="625"/>
      <c r="S751" s="410"/>
      <c r="T751" s="410"/>
      <c r="U751" s="410"/>
      <c r="V751" s="410"/>
      <c r="W751" s="612"/>
      <c r="X751" s="612"/>
      <c r="Y751" s="625"/>
      <c r="Z751" s="410"/>
      <c r="AA751" s="626"/>
      <c r="AB751" s="410"/>
      <c r="AC751" s="410"/>
      <c r="AD751" s="410"/>
      <c r="AE751" s="410"/>
      <c r="AF751" s="612"/>
    </row>
    <row r="752">
      <c r="A752" s="410"/>
      <c r="B752" s="410"/>
      <c r="C752" s="410"/>
      <c r="D752" s="410"/>
      <c r="E752" s="410"/>
      <c r="F752" s="612"/>
      <c r="G752" s="410"/>
      <c r="H752" s="612"/>
      <c r="I752" s="410"/>
      <c r="J752" s="410"/>
      <c r="K752" s="410"/>
      <c r="L752" s="410"/>
      <c r="M752" s="410"/>
      <c r="N752" s="410"/>
      <c r="O752" s="410"/>
      <c r="P752" s="410"/>
      <c r="Q752" s="410"/>
      <c r="R752" s="625"/>
      <c r="S752" s="410"/>
      <c r="T752" s="410"/>
      <c r="U752" s="410"/>
      <c r="V752" s="410"/>
      <c r="W752" s="612"/>
      <c r="X752" s="612"/>
      <c r="Y752" s="625"/>
      <c r="Z752" s="410"/>
      <c r="AA752" s="626"/>
      <c r="AB752" s="410"/>
      <c r="AC752" s="410"/>
      <c r="AD752" s="410"/>
      <c r="AE752" s="410"/>
      <c r="AF752" s="612"/>
    </row>
    <row r="753">
      <c r="A753" s="410"/>
      <c r="B753" s="410"/>
      <c r="C753" s="410"/>
      <c r="D753" s="410"/>
      <c r="E753" s="410"/>
      <c r="F753" s="612"/>
      <c r="G753" s="410"/>
      <c r="H753" s="612"/>
      <c r="I753" s="410"/>
      <c r="J753" s="410"/>
      <c r="K753" s="410"/>
      <c r="L753" s="410"/>
      <c r="M753" s="410"/>
      <c r="N753" s="410"/>
      <c r="O753" s="410"/>
      <c r="P753" s="410"/>
      <c r="Q753" s="410"/>
      <c r="R753" s="625"/>
      <c r="S753" s="410"/>
      <c r="T753" s="410"/>
      <c r="U753" s="410"/>
      <c r="V753" s="410"/>
      <c r="W753" s="612"/>
      <c r="X753" s="612"/>
      <c r="Y753" s="625"/>
      <c r="Z753" s="410"/>
      <c r="AA753" s="626"/>
      <c r="AB753" s="410"/>
      <c r="AC753" s="410"/>
      <c r="AD753" s="410"/>
      <c r="AE753" s="410"/>
      <c r="AF753" s="612"/>
    </row>
    <row r="754">
      <c r="A754" s="410"/>
      <c r="B754" s="410"/>
      <c r="C754" s="410"/>
      <c r="D754" s="410"/>
      <c r="E754" s="410"/>
      <c r="F754" s="612"/>
      <c r="G754" s="410"/>
      <c r="H754" s="612"/>
      <c r="I754" s="410"/>
      <c r="J754" s="410"/>
      <c r="K754" s="410"/>
      <c r="L754" s="410"/>
      <c r="M754" s="410"/>
      <c r="N754" s="410"/>
      <c r="O754" s="410"/>
      <c r="P754" s="410"/>
      <c r="Q754" s="410"/>
      <c r="R754" s="625"/>
      <c r="S754" s="410"/>
      <c r="T754" s="410"/>
      <c r="U754" s="410"/>
      <c r="V754" s="410"/>
      <c r="W754" s="612"/>
      <c r="X754" s="612"/>
      <c r="Y754" s="625"/>
      <c r="Z754" s="410"/>
      <c r="AA754" s="626"/>
      <c r="AB754" s="410"/>
      <c r="AC754" s="410"/>
      <c r="AD754" s="410"/>
      <c r="AE754" s="410"/>
      <c r="AF754" s="612"/>
    </row>
    <row r="755">
      <c r="A755" s="410"/>
      <c r="B755" s="410"/>
      <c r="C755" s="410"/>
      <c r="D755" s="410"/>
      <c r="E755" s="410"/>
      <c r="F755" s="612"/>
      <c r="G755" s="410"/>
      <c r="H755" s="612"/>
      <c r="I755" s="410"/>
      <c r="J755" s="410"/>
      <c r="K755" s="410"/>
      <c r="L755" s="410"/>
      <c r="M755" s="410"/>
      <c r="N755" s="410"/>
      <c r="O755" s="410"/>
      <c r="P755" s="410"/>
      <c r="Q755" s="410"/>
      <c r="R755" s="625"/>
      <c r="S755" s="410"/>
      <c r="T755" s="410"/>
      <c r="U755" s="410"/>
      <c r="V755" s="410"/>
      <c r="W755" s="612"/>
      <c r="X755" s="612"/>
      <c r="Y755" s="625"/>
      <c r="Z755" s="410"/>
      <c r="AA755" s="626"/>
      <c r="AB755" s="410"/>
      <c r="AC755" s="410"/>
      <c r="AD755" s="410"/>
      <c r="AE755" s="410"/>
      <c r="AF755" s="612"/>
    </row>
    <row r="756">
      <c r="A756" s="410"/>
      <c r="B756" s="410"/>
      <c r="C756" s="410"/>
      <c r="D756" s="410"/>
      <c r="E756" s="410"/>
      <c r="F756" s="612"/>
      <c r="G756" s="410"/>
      <c r="H756" s="612"/>
      <c r="I756" s="410"/>
      <c r="J756" s="410"/>
      <c r="K756" s="410"/>
      <c r="L756" s="410"/>
      <c r="M756" s="410"/>
      <c r="N756" s="410"/>
      <c r="O756" s="410"/>
      <c r="P756" s="410"/>
      <c r="Q756" s="410"/>
      <c r="R756" s="625"/>
      <c r="S756" s="410"/>
      <c r="T756" s="410"/>
      <c r="U756" s="410"/>
      <c r="V756" s="410"/>
      <c r="W756" s="612"/>
      <c r="X756" s="612"/>
      <c r="Y756" s="625"/>
      <c r="Z756" s="410"/>
      <c r="AA756" s="626"/>
      <c r="AB756" s="410"/>
      <c r="AC756" s="410"/>
      <c r="AD756" s="410"/>
      <c r="AE756" s="410"/>
      <c r="AF756" s="612"/>
    </row>
    <row r="757">
      <c r="A757" s="410"/>
      <c r="B757" s="410"/>
      <c r="C757" s="410"/>
      <c r="D757" s="410"/>
      <c r="E757" s="410"/>
      <c r="F757" s="612"/>
      <c r="G757" s="410"/>
      <c r="H757" s="612"/>
      <c r="I757" s="410"/>
      <c r="J757" s="410"/>
      <c r="K757" s="410"/>
      <c r="L757" s="410"/>
      <c r="M757" s="410"/>
      <c r="N757" s="410"/>
      <c r="O757" s="410"/>
      <c r="P757" s="410"/>
      <c r="Q757" s="410"/>
      <c r="R757" s="625"/>
      <c r="S757" s="410"/>
      <c r="T757" s="410"/>
      <c r="U757" s="410"/>
      <c r="V757" s="410"/>
      <c r="W757" s="612"/>
      <c r="X757" s="612"/>
      <c r="Y757" s="625"/>
      <c r="Z757" s="410"/>
      <c r="AA757" s="626"/>
      <c r="AB757" s="410"/>
      <c r="AC757" s="410"/>
      <c r="AD757" s="410"/>
      <c r="AE757" s="410"/>
      <c r="AF757" s="612"/>
    </row>
    <row r="758">
      <c r="A758" s="410"/>
      <c r="B758" s="410"/>
      <c r="C758" s="410"/>
      <c r="D758" s="410"/>
      <c r="E758" s="410"/>
      <c r="F758" s="612"/>
      <c r="G758" s="410"/>
      <c r="H758" s="612"/>
      <c r="I758" s="410"/>
      <c r="J758" s="410"/>
      <c r="K758" s="410"/>
      <c r="L758" s="410"/>
      <c r="M758" s="410"/>
      <c r="N758" s="410"/>
      <c r="O758" s="410"/>
      <c r="P758" s="410"/>
      <c r="Q758" s="410"/>
      <c r="R758" s="625"/>
      <c r="S758" s="410"/>
      <c r="T758" s="410"/>
      <c r="U758" s="410"/>
      <c r="V758" s="410"/>
      <c r="W758" s="612"/>
      <c r="X758" s="612"/>
      <c r="Y758" s="625"/>
      <c r="Z758" s="410"/>
      <c r="AA758" s="626"/>
      <c r="AB758" s="410"/>
      <c r="AC758" s="410"/>
      <c r="AD758" s="410"/>
      <c r="AE758" s="410"/>
      <c r="AF758" s="612"/>
    </row>
    <row r="759">
      <c r="A759" s="410"/>
      <c r="B759" s="410"/>
      <c r="C759" s="410"/>
      <c r="D759" s="410"/>
      <c r="E759" s="410"/>
      <c r="F759" s="612"/>
      <c r="G759" s="410"/>
      <c r="H759" s="612"/>
      <c r="I759" s="410"/>
      <c r="J759" s="410"/>
      <c r="K759" s="410"/>
      <c r="L759" s="410"/>
      <c r="M759" s="410"/>
      <c r="N759" s="410"/>
      <c r="O759" s="410"/>
      <c r="P759" s="410"/>
      <c r="Q759" s="410"/>
      <c r="R759" s="625"/>
      <c r="S759" s="410"/>
      <c r="T759" s="410"/>
      <c r="U759" s="410"/>
      <c r="V759" s="410"/>
      <c r="W759" s="612"/>
      <c r="X759" s="612"/>
      <c r="Y759" s="625"/>
      <c r="Z759" s="410"/>
      <c r="AA759" s="626"/>
      <c r="AB759" s="410"/>
      <c r="AC759" s="410"/>
      <c r="AD759" s="410"/>
      <c r="AE759" s="410"/>
      <c r="AF759" s="612"/>
    </row>
    <row r="760">
      <c r="A760" s="410"/>
      <c r="B760" s="410"/>
      <c r="C760" s="410"/>
      <c r="D760" s="410"/>
      <c r="E760" s="410"/>
      <c r="F760" s="612"/>
      <c r="G760" s="410"/>
      <c r="H760" s="612"/>
      <c r="I760" s="410"/>
      <c r="J760" s="410"/>
      <c r="K760" s="410"/>
      <c r="L760" s="410"/>
      <c r="M760" s="410"/>
      <c r="N760" s="410"/>
      <c r="O760" s="410"/>
      <c r="P760" s="410"/>
      <c r="Q760" s="410"/>
      <c r="R760" s="625"/>
      <c r="S760" s="410"/>
      <c r="T760" s="410"/>
      <c r="U760" s="410"/>
      <c r="V760" s="410"/>
      <c r="W760" s="612"/>
      <c r="X760" s="612"/>
      <c r="Y760" s="625"/>
      <c r="Z760" s="410"/>
      <c r="AA760" s="626"/>
      <c r="AB760" s="410"/>
      <c r="AC760" s="410"/>
      <c r="AD760" s="410"/>
      <c r="AE760" s="410"/>
      <c r="AF760" s="612"/>
    </row>
    <row r="761">
      <c r="A761" s="410"/>
      <c r="B761" s="410"/>
      <c r="C761" s="410"/>
      <c r="D761" s="410"/>
      <c r="E761" s="410"/>
      <c r="F761" s="612"/>
      <c r="G761" s="410"/>
      <c r="H761" s="612"/>
      <c r="I761" s="410"/>
      <c r="J761" s="410"/>
      <c r="K761" s="410"/>
      <c r="L761" s="410"/>
      <c r="M761" s="410"/>
      <c r="N761" s="410"/>
      <c r="O761" s="410"/>
      <c r="P761" s="410"/>
      <c r="Q761" s="410"/>
      <c r="R761" s="625"/>
      <c r="S761" s="410"/>
      <c r="T761" s="410"/>
      <c r="U761" s="410"/>
      <c r="V761" s="410"/>
      <c r="W761" s="612"/>
      <c r="X761" s="612"/>
      <c r="Y761" s="625"/>
      <c r="Z761" s="410"/>
      <c r="AA761" s="626"/>
      <c r="AB761" s="410"/>
      <c r="AC761" s="410"/>
      <c r="AD761" s="410"/>
      <c r="AE761" s="410"/>
      <c r="AF761" s="612"/>
    </row>
    <row r="762">
      <c r="A762" s="410"/>
      <c r="B762" s="410"/>
      <c r="C762" s="410"/>
      <c r="D762" s="410"/>
      <c r="E762" s="410"/>
      <c r="F762" s="612"/>
      <c r="G762" s="410"/>
      <c r="H762" s="612"/>
      <c r="I762" s="410"/>
      <c r="J762" s="410"/>
      <c r="K762" s="410"/>
      <c r="L762" s="410"/>
      <c r="M762" s="410"/>
      <c r="N762" s="410"/>
      <c r="O762" s="410"/>
      <c r="P762" s="410"/>
      <c r="Q762" s="410"/>
      <c r="R762" s="625"/>
      <c r="S762" s="410"/>
      <c r="T762" s="410"/>
      <c r="U762" s="410"/>
      <c r="V762" s="410"/>
      <c r="W762" s="612"/>
      <c r="X762" s="612"/>
      <c r="Y762" s="625"/>
      <c r="Z762" s="410"/>
      <c r="AA762" s="626"/>
      <c r="AB762" s="410"/>
      <c r="AC762" s="410"/>
      <c r="AD762" s="410"/>
      <c r="AE762" s="410"/>
      <c r="AF762" s="612"/>
    </row>
    <row r="763">
      <c r="A763" s="410"/>
      <c r="B763" s="410"/>
      <c r="C763" s="410"/>
      <c r="D763" s="410"/>
      <c r="E763" s="410"/>
      <c r="F763" s="612"/>
      <c r="G763" s="410"/>
      <c r="H763" s="612"/>
      <c r="I763" s="410"/>
      <c r="J763" s="410"/>
      <c r="K763" s="410"/>
      <c r="L763" s="410"/>
      <c r="M763" s="410"/>
      <c r="N763" s="410"/>
      <c r="O763" s="410"/>
      <c r="P763" s="410"/>
      <c r="Q763" s="410"/>
      <c r="R763" s="625"/>
      <c r="S763" s="410"/>
      <c r="T763" s="410"/>
      <c r="U763" s="410"/>
      <c r="V763" s="410"/>
      <c r="W763" s="612"/>
      <c r="X763" s="612"/>
      <c r="Y763" s="625"/>
      <c r="Z763" s="410"/>
      <c r="AA763" s="626"/>
      <c r="AB763" s="410"/>
      <c r="AC763" s="410"/>
      <c r="AD763" s="410"/>
      <c r="AE763" s="410"/>
      <c r="AF763" s="612"/>
    </row>
    <row r="764">
      <c r="A764" s="410"/>
      <c r="B764" s="410"/>
      <c r="C764" s="410"/>
      <c r="D764" s="410"/>
      <c r="E764" s="410"/>
      <c r="F764" s="612"/>
      <c r="G764" s="410"/>
      <c r="H764" s="612"/>
      <c r="I764" s="410"/>
      <c r="J764" s="410"/>
      <c r="K764" s="410"/>
      <c r="L764" s="410"/>
      <c r="M764" s="410"/>
      <c r="N764" s="410"/>
      <c r="O764" s="410"/>
      <c r="P764" s="410"/>
      <c r="Q764" s="410"/>
      <c r="R764" s="625"/>
      <c r="S764" s="410"/>
      <c r="T764" s="410"/>
      <c r="U764" s="410"/>
      <c r="V764" s="410"/>
      <c r="W764" s="612"/>
      <c r="X764" s="612"/>
      <c r="Y764" s="625"/>
      <c r="Z764" s="410"/>
      <c r="AA764" s="626"/>
      <c r="AB764" s="410"/>
      <c r="AC764" s="410"/>
      <c r="AD764" s="410"/>
      <c r="AE764" s="410"/>
      <c r="AF764" s="612"/>
    </row>
    <row r="765">
      <c r="A765" s="410"/>
      <c r="B765" s="410"/>
      <c r="C765" s="410"/>
      <c r="D765" s="410"/>
      <c r="E765" s="410"/>
      <c r="F765" s="612"/>
      <c r="G765" s="410"/>
      <c r="H765" s="612"/>
      <c r="I765" s="410"/>
      <c r="J765" s="410"/>
      <c r="K765" s="410"/>
      <c r="L765" s="410"/>
      <c r="M765" s="410"/>
      <c r="N765" s="410"/>
      <c r="O765" s="410"/>
      <c r="P765" s="410"/>
      <c r="Q765" s="410"/>
      <c r="R765" s="625"/>
      <c r="S765" s="410"/>
      <c r="T765" s="410"/>
      <c r="U765" s="410"/>
      <c r="V765" s="410"/>
      <c r="W765" s="612"/>
      <c r="X765" s="612"/>
      <c r="Y765" s="625"/>
      <c r="Z765" s="410"/>
      <c r="AA765" s="626"/>
      <c r="AB765" s="410"/>
      <c r="AC765" s="410"/>
      <c r="AD765" s="410"/>
      <c r="AE765" s="410"/>
      <c r="AF765" s="612"/>
    </row>
    <row r="766">
      <c r="A766" s="410"/>
      <c r="B766" s="410"/>
      <c r="C766" s="410"/>
      <c r="D766" s="410"/>
      <c r="E766" s="410"/>
      <c r="F766" s="612"/>
      <c r="G766" s="410"/>
      <c r="H766" s="612"/>
      <c r="I766" s="410"/>
      <c r="J766" s="410"/>
      <c r="K766" s="410"/>
      <c r="L766" s="410"/>
      <c r="M766" s="410"/>
      <c r="N766" s="410"/>
      <c r="O766" s="410"/>
      <c r="P766" s="410"/>
      <c r="Q766" s="410"/>
      <c r="R766" s="625"/>
      <c r="S766" s="410"/>
      <c r="T766" s="410"/>
      <c r="U766" s="410"/>
      <c r="V766" s="410"/>
      <c r="W766" s="612"/>
      <c r="X766" s="612"/>
      <c r="Y766" s="625"/>
      <c r="Z766" s="410"/>
      <c r="AA766" s="626"/>
      <c r="AB766" s="410"/>
      <c r="AC766" s="410"/>
      <c r="AD766" s="410"/>
      <c r="AE766" s="410"/>
      <c r="AF766" s="612"/>
    </row>
    <row r="767">
      <c r="A767" s="410"/>
      <c r="B767" s="410"/>
      <c r="C767" s="410"/>
      <c r="D767" s="410"/>
      <c r="E767" s="410"/>
      <c r="F767" s="612"/>
      <c r="G767" s="410"/>
      <c r="H767" s="612"/>
      <c r="I767" s="410"/>
      <c r="J767" s="410"/>
      <c r="K767" s="410"/>
      <c r="L767" s="410"/>
      <c r="M767" s="410"/>
      <c r="N767" s="410"/>
      <c r="O767" s="410"/>
      <c r="P767" s="410"/>
      <c r="Q767" s="410"/>
      <c r="R767" s="625"/>
      <c r="S767" s="410"/>
      <c r="T767" s="410"/>
      <c r="U767" s="410"/>
      <c r="V767" s="410"/>
      <c r="W767" s="612"/>
      <c r="X767" s="612"/>
      <c r="Y767" s="625"/>
      <c r="Z767" s="410"/>
      <c r="AA767" s="626"/>
      <c r="AB767" s="410"/>
      <c r="AC767" s="410"/>
      <c r="AD767" s="410"/>
      <c r="AE767" s="410"/>
      <c r="AF767" s="612"/>
    </row>
    <row r="768">
      <c r="A768" s="410"/>
      <c r="B768" s="410"/>
      <c r="C768" s="410"/>
      <c r="D768" s="410"/>
      <c r="E768" s="410"/>
      <c r="F768" s="612"/>
      <c r="G768" s="410"/>
      <c r="H768" s="612"/>
      <c r="I768" s="410"/>
      <c r="J768" s="410"/>
      <c r="K768" s="410"/>
      <c r="L768" s="410"/>
      <c r="M768" s="410"/>
      <c r="N768" s="410"/>
      <c r="O768" s="410"/>
      <c r="P768" s="410"/>
      <c r="Q768" s="410"/>
      <c r="R768" s="625"/>
      <c r="S768" s="410"/>
      <c r="T768" s="410"/>
      <c r="U768" s="410"/>
      <c r="V768" s="410"/>
      <c r="W768" s="612"/>
      <c r="X768" s="612"/>
      <c r="Y768" s="625"/>
      <c r="Z768" s="410"/>
      <c r="AA768" s="626"/>
      <c r="AB768" s="410"/>
      <c r="AC768" s="410"/>
      <c r="AD768" s="410"/>
      <c r="AE768" s="410"/>
      <c r="AF768" s="612"/>
    </row>
    <row r="769">
      <c r="A769" s="410"/>
      <c r="B769" s="410"/>
      <c r="C769" s="410"/>
      <c r="D769" s="410"/>
      <c r="E769" s="410"/>
      <c r="F769" s="612"/>
      <c r="G769" s="410"/>
      <c r="H769" s="612"/>
      <c r="I769" s="410"/>
      <c r="J769" s="410"/>
      <c r="K769" s="410"/>
      <c r="L769" s="410"/>
      <c r="M769" s="410"/>
      <c r="N769" s="410"/>
      <c r="O769" s="410"/>
      <c r="P769" s="410"/>
      <c r="Q769" s="410"/>
      <c r="R769" s="625"/>
      <c r="S769" s="410"/>
      <c r="T769" s="410"/>
      <c r="U769" s="410"/>
      <c r="V769" s="410"/>
      <c r="W769" s="612"/>
      <c r="X769" s="612"/>
      <c r="Y769" s="625"/>
      <c r="Z769" s="410"/>
      <c r="AA769" s="626"/>
      <c r="AB769" s="410"/>
      <c r="AC769" s="410"/>
      <c r="AD769" s="410"/>
      <c r="AE769" s="410"/>
      <c r="AF769" s="612"/>
    </row>
    <row r="770">
      <c r="A770" s="410"/>
      <c r="B770" s="410"/>
      <c r="C770" s="410"/>
      <c r="D770" s="410"/>
      <c r="E770" s="410"/>
      <c r="F770" s="612"/>
      <c r="G770" s="410"/>
      <c r="H770" s="612"/>
      <c r="I770" s="410"/>
      <c r="J770" s="410"/>
      <c r="K770" s="410"/>
      <c r="L770" s="410"/>
      <c r="M770" s="410"/>
      <c r="N770" s="410"/>
      <c r="O770" s="410"/>
      <c r="P770" s="410"/>
      <c r="Q770" s="410"/>
      <c r="R770" s="625"/>
      <c r="S770" s="410"/>
      <c r="T770" s="410"/>
      <c r="U770" s="410"/>
      <c r="V770" s="410"/>
      <c r="W770" s="612"/>
      <c r="X770" s="612"/>
      <c r="Y770" s="625"/>
      <c r="Z770" s="410"/>
      <c r="AA770" s="626"/>
      <c r="AB770" s="410"/>
      <c r="AC770" s="410"/>
      <c r="AD770" s="410"/>
      <c r="AE770" s="410"/>
      <c r="AF770" s="612"/>
    </row>
    <row r="771">
      <c r="A771" s="410"/>
      <c r="B771" s="410"/>
      <c r="C771" s="410"/>
      <c r="D771" s="410"/>
      <c r="E771" s="410"/>
      <c r="F771" s="612"/>
      <c r="G771" s="410"/>
      <c r="H771" s="612"/>
      <c r="I771" s="410"/>
      <c r="J771" s="410"/>
      <c r="K771" s="410"/>
      <c r="L771" s="410"/>
      <c r="M771" s="410"/>
      <c r="N771" s="410"/>
      <c r="O771" s="410"/>
      <c r="P771" s="410"/>
      <c r="Q771" s="410"/>
      <c r="R771" s="625"/>
      <c r="S771" s="410"/>
      <c r="T771" s="410"/>
      <c r="U771" s="410"/>
      <c r="V771" s="410"/>
      <c r="W771" s="612"/>
      <c r="X771" s="612"/>
      <c r="Y771" s="625"/>
      <c r="Z771" s="410"/>
      <c r="AA771" s="626"/>
      <c r="AB771" s="410"/>
      <c r="AC771" s="410"/>
      <c r="AD771" s="410"/>
      <c r="AE771" s="410"/>
      <c r="AF771" s="612"/>
    </row>
    <row r="772">
      <c r="A772" s="410"/>
      <c r="B772" s="410"/>
      <c r="C772" s="410"/>
      <c r="D772" s="410"/>
      <c r="E772" s="410"/>
      <c r="F772" s="612"/>
      <c r="G772" s="410"/>
      <c r="H772" s="612"/>
      <c r="I772" s="410"/>
      <c r="J772" s="410"/>
      <c r="K772" s="410"/>
      <c r="L772" s="410"/>
      <c r="M772" s="410"/>
      <c r="N772" s="410"/>
      <c r="O772" s="410"/>
      <c r="P772" s="410"/>
      <c r="Q772" s="410"/>
      <c r="R772" s="625"/>
      <c r="S772" s="410"/>
      <c r="T772" s="410"/>
      <c r="U772" s="410"/>
      <c r="V772" s="410"/>
      <c r="W772" s="612"/>
      <c r="X772" s="612"/>
      <c r="Y772" s="625"/>
      <c r="Z772" s="410"/>
      <c r="AA772" s="626"/>
      <c r="AB772" s="410"/>
      <c r="AC772" s="410"/>
      <c r="AD772" s="410"/>
      <c r="AE772" s="410"/>
      <c r="AF772" s="612"/>
    </row>
    <row r="773">
      <c r="A773" s="410"/>
      <c r="B773" s="410"/>
      <c r="C773" s="410"/>
      <c r="D773" s="410"/>
      <c r="E773" s="410"/>
      <c r="F773" s="612"/>
      <c r="G773" s="410"/>
      <c r="H773" s="612"/>
      <c r="I773" s="410"/>
      <c r="J773" s="410"/>
      <c r="K773" s="410"/>
      <c r="L773" s="410"/>
      <c r="M773" s="410"/>
      <c r="N773" s="410"/>
      <c r="O773" s="410"/>
      <c r="P773" s="410"/>
      <c r="Q773" s="410"/>
      <c r="R773" s="625"/>
      <c r="S773" s="410"/>
      <c r="T773" s="410"/>
      <c r="U773" s="410"/>
      <c r="V773" s="410"/>
      <c r="W773" s="612"/>
      <c r="X773" s="612"/>
      <c r="Y773" s="625"/>
      <c r="Z773" s="410"/>
      <c r="AA773" s="626"/>
      <c r="AB773" s="410"/>
      <c r="AC773" s="410"/>
      <c r="AD773" s="410"/>
      <c r="AE773" s="410"/>
      <c r="AF773" s="612"/>
    </row>
    <row r="774">
      <c r="A774" s="410"/>
      <c r="B774" s="410"/>
      <c r="C774" s="410"/>
      <c r="D774" s="410"/>
      <c r="E774" s="410"/>
      <c r="F774" s="612"/>
      <c r="G774" s="410"/>
      <c r="H774" s="612"/>
      <c r="I774" s="410"/>
      <c r="J774" s="410"/>
      <c r="K774" s="410"/>
      <c r="L774" s="410"/>
      <c r="M774" s="410"/>
      <c r="N774" s="410"/>
      <c r="O774" s="410"/>
      <c r="P774" s="410"/>
      <c r="Q774" s="410"/>
      <c r="R774" s="625"/>
      <c r="S774" s="410"/>
      <c r="T774" s="410"/>
      <c r="U774" s="410"/>
      <c r="V774" s="410"/>
      <c r="W774" s="612"/>
      <c r="X774" s="612"/>
      <c r="Y774" s="625"/>
      <c r="Z774" s="410"/>
      <c r="AA774" s="626"/>
      <c r="AB774" s="410"/>
      <c r="AC774" s="410"/>
      <c r="AD774" s="410"/>
      <c r="AE774" s="410"/>
      <c r="AF774" s="612"/>
    </row>
    <row r="775">
      <c r="A775" s="410"/>
      <c r="B775" s="410"/>
      <c r="C775" s="410"/>
      <c r="D775" s="410"/>
      <c r="E775" s="410"/>
      <c r="F775" s="612"/>
      <c r="G775" s="410"/>
      <c r="H775" s="612"/>
      <c r="I775" s="410"/>
      <c r="J775" s="410"/>
      <c r="K775" s="410"/>
      <c r="L775" s="410"/>
      <c r="M775" s="410"/>
      <c r="N775" s="410"/>
      <c r="O775" s="410"/>
      <c r="P775" s="410"/>
      <c r="Q775" s="410"/>
      <c r="R775" s="625"/>
      <c r="S775" s="410"/>
      <c r="T775" s="410"/>
      <c r="U775" s="410"/>
      <c r="V775" s="410"/>
      <c r="W775" s="612"/>
      <c r="X775" s="612"/>
      <c r="Y775" s="625"/>
      <c r="Z775" s="410"/>
      <c r="AA775" s="626"/>
      <c r="AB775" s="410"/>
      <c r="AC775" s="410"/>
      <c r="AD775" s="410"/>
      <c r="AE775" s="410"/>
      <c r="AF775" s="612"/>
    </row>
    <row r="776">
      <c r="A776" s="410"/>
      <c r="B776" s="410"/>
      <c r="C776" s="410"/>
      <c r="D776" s="410"/>
      <c r="E776" s="410"/>
      <c r="F776" s="612"/>
      <c r="G776" s="410"/>
      <c r="H776" s="612"/>
      <c r="I776" s="410"/>
      <c r="J776" s="410"/>
      <c r="K776" s="410"/>
      <c r="L776" s="410"/>
      <c r="M776" s="410"/>
      <c r="N776" s="410"/>
      <c r="O776" s="410"/>
      <c r="P776" s="410"/>
      <c r="Q776" s="410"/>
      <c r="R776" s="625"/>
      <c r="S776" s="410"/>
      <c r="T776" s="410"/>
      <c r="U776" s="410"/>
      <c r="V776" s="410"/>
      <c r="W776" s="612"/>
      <c r="X776" s="612"/>
      <c r="Y776" s="625"/>
      <c r="Z776" s="410"/>
      <c r="AA776" s="626"/>
      <c r="AB776" s="410"/>
      <c r="AC776" s="410"/>
      <c r="AD776" s="410"/>
      <c r="AE776" s="410"/>
      <c r="AF776" s="612"/>
    </row>
    <row r="777">
      <c r="A777" s="410"/>
      <c r="B777" s="410"/>
      <c r="C777" s="410"/>
      <c r="D777" s="410"/>
      <c r="E777" s="410"/>
      <c r="F777" s="612"/>
      <c r="G777" s="410"/>
      <c r="H777" s="612"/>
      <c r="I777" s="410"/>
      <c r="J777" s="410"/>
      <c r="K777" s="410"/>
      <c r="L777" s="410"/>
      <c r="M777" s="410"/>
      <c r="N777" s="410"/>
      <c r="O777" s="410"/>
      <c r="P777" s="410"/>
      <c r="Q777" s="410"/>
      <c r="R777" s="625"/>
      <c r="S777" s="410"/>
      <c r="T777" s="410"/>
      <c r="U777" s="410"/>
      <c r="V777" s="410"/>
      <c r="W777" s="612"/>
      <c r="X777" s="612"/>
      <c r="Y777" s="625"/>
      <c r="Z777" s="410"/>
      <c r="AA777" s="626"/>
      <c r="AB777" s="410"/>
      <c r="AC777" s="410"/>
      <c r="AD777" s="410"/>
      <c r="AE777" s="410"/>
      <c r="AF777" s="612"/>
    </row>
    <row r="778">
      <c r="A778" s="410"/>
      <c r="B778" s="410"/>
      <c r="C778" s="410"/>
      <c r="D778" s="410"/>
      <c r="E778" s="410"/>
      <c r="F778" s="612"/>
      <c r="G778" s="410"/>
      <c r="H778" s="612"/>
      <c r="I778" s="410"/>
      <c r="J778" s="410"/>
      <c r="K778" s="410"/>
      <c r="L778" s="410"/>
      <c r="M778" s="410"/>
      <c r="N778" s="410"/>
      <c r="O778" s="410"/>
      <c r="P778" s="410"/>
      <c r="Q778" s="410"/>
      <c r="R778" s="625"/>
      <c r="S778" s="410"/>
      <c r="T778" s="410"/>
      <c r="U778" s="410"/>
      <c r="V778" s="410"/>
      <c r="W778" s="612"/>
      <c r="X778" s="612"/>
      <c r="Y778" s="625"/>
      <c r="Z778" s="410"/>
      <c r="AA778" s="626"/>
      <c r="AB778" s="410"/>
      <c r="AC778" s="410"/>
      <c r="AD778" s="410"/>
      <c r="AE778" s="410"/>
      <c r="AF778" s="612"/>
    </row>
    <row r="779">
      <c r="A779" s="410"/>
      <c r="B779" s="410"/>
      <c r="C779" s="410"/>
      <c r="D779" s="410"/>
      <c r="E779" s="410"/>
      <c r="F779" s="612"/>
      <c r="G779" s="410"/>
      <c r="H779" s="612"/>
      <c r="I779" s="410"/>
      <c r="J779" s="410"/>
      <c r="K779" s="410"/>
      <c r="L779" s="410"/>
      <c r="M779" s="410"/>
      <c r="N779" s="410"/>
      <c r="O779" s="410"/>
      <c r="P779" s="410"/>
      <c r="Q779" s="410"/>
      <c r="R779" s="625"/>
      <c r="S779" s="410"/>
      <c r="T779" s="410"/>
      <c r="U779" s="410"/>
      <c r="V779" s="410"/>
      <c r="W779" s="612"/>
      <c r="X779" s="612"/>
      <c r="Y779" s="625"/>
      <c r="Z779" s="410"/>
      <c r="AA779" s="626"/>
      <c r="AB779" s="410"/>
      <c r="AC779" s="410"/>
      <c r="AD779" s="410"/>
      <c r="AE779" s="410"/>
      <c r="AF779" s="612"/>
    </row>
    <row r="780">
      <c r="A780" s="410"/>
      <c r="B780" s="410"/>
      <c r="C780" s="410"/>
      <c r="D780" s="410"/>
      <c r="E780" s="410"/>
      <c r="F780" s="612"/>
      <c r="G780" s="410"/>
      <c r="H780" s="612"/>
      <c r="I780" s="410"/>
      <c r="J780" s="410"/>
      <c r="K780" s="410"/>
      <c r="L780" s="410"/>
      <c r="M780" s="410"/>
      <c r="N780" s="410"/>
      <c r="O780" s="410"/>
      <c r="P780" s="410"/>
      <c r="Q780" s="410"/>
      <c r="R780" s="625"/>
      <c r="S780" s="410"/>
      <c r="T780" s="410"/>
      <c r="U780" s="410"/>
      <c r="V780" s="410"/>
      <c r="W780" s="612"/>
      <c r="X780" s="612"/>
      <c r="Y780" s="625"/>
      <c r="Z780" s="410"/>
      <c r="AA780" s="626"/>
      <c r="AB780" s="410"/>
      <c r="AC780" s="410"/>
      <c r="AD780" s="410"/>
      <c r="AE780" s="410"/>
      <c r="AF780" s="612"/>
    </row>
    <row r="781">
      <c r="A781" s="410"/>
      <c r="B781" s="410"/>
      <c r="C781" s="410"/>
      <c r="D781" s="410"/>
      <c r="E781" s="410"/>
      <c r="F781" s="612"/>
      <c r="G781" s="410"/>
      <c r="H781" s="612"/>
      <c r="I781" s="410"/>
      <c r="J781" s="410"/>
      <c r="K781" s="410"/>
      <c r="L781" s="410"/>
      <c r="M781" s="410"/>
      <c r="N781" s="410"/>
      <c r="O781" s="410"/>
      <c r="P781" s="410"/>
      <c r="Q781" s="410"/>
      <c r="R781" s="625"/>
      <c r="S781" s="410"/>
      <c r="T781" s="410"/>
      <c r="U781" s="410"/>
      <c r="V781" s="410"/>
      <c r="W781" s="612"/>
      <c r="X781" s="612"/>
      <c r="Y781" s="625"/>
      <c r="Z781" s="410"/>
      <c r="AA781" s="626"/>
      <c r="AB781" s="410"/>
      <c r="AC781" s="410"/>
      <c r="AD781" s="410"/>
      <c r="AE781" s="410"/>
      <c r="AF781" s="612"/>
    </row>
    <row r="782">
      <c r="A782" s="410"/>
      <c r="B782" s="410"/>
      <c r="C782" s="410"/>
      <c r="D782" s="410"/>
      <c r="E782" s="410"/>
      <c r="F782" s="612"/>
      <c r="G782" s="410"/>
      <c r="H782" s="612"/>
      <c r="I782" s="410"/>
      <c r="J782" s="410"/>
      <c r="K782" s="410"/>
      <c r="L782" s="410"/>
      <c r="M782" s="410"/>
      <c r="N782" s="410"/>
      <c r="O782" s="410"/>
      <c r="P782" s="410"/>
      <c r="Q782" s="410"/>
      <c r="R782" s="625"/>
      <c r="S782" s="410"/>
      <c r="T782" s="410"/>
      <c r="U782" s="410"/>
      <c r="V782" s="410"/>
      <c r="W782" s="612"/>
      <c r="X782" s="612"/>
      <c r="Y782" s="625"/>
      <c r="Z782" s="410"/>
      <c r="AA782" s="626"/>
      <c r="AB782" s="410"/>
      <c r="AC782" s="410"/>
      <c r="AD782" s="410"/>
      <c r="AE782" s="410"/>
      <c r="AF782" s="612"/>
    </row>
    <row r="783">
      <c r="A783" s="410"/>
      <c r="B783" s="410"/>
      <c r="C783" s="410"/>
      <c r="D783" s="410"/>
      <c r="E783" s="410"/>
      <c r="F783" s="612"/>
      <c r="G783" s="410"/>
      <c r="H783" s="612"/>
      <c r="I783" s="410"/>
      <c r="J783" s="410"/>
      <c r="K783" s="410"/>
      <c r="L783" s="410"/>
      <c r="M783" s="410"/>
      <c r="N783" s="410"/>
      <c r="O783" s="410"/>
      <c r="P783" s="410"/>
      <c r="Q783" s="410"/>
      <c r="R783" s="625"/>
      <c r="S783" s="410"/>
      <c r="T783" s="410"/>
      <c r="U783" s="410"/>
      <c r="V783" s="410"/>
      <c r="W783" s="612"/>
      <c r="X783" s="612"/>
      <c r="Y783" s="625"/>
      <c r="Z783" s="410"/>
      <c r="AA783" s="626"/>
      <c r="AB783" s="410"/>
      <c r="AC783" s="410"/>
      <c r="AD783" s="410"/>
      <c r="AE783" s="410"/>
      <c r="AF783" s="612"/>
    </row>
    <row r="784">
      <c r="A784" s="410"/>
      <c r="B784" s="410"/>
      <c r="C784" s="410"/>
      <c r="D784" s="410"/>
      <c r="E784" s="410"/>
      <c r="F784" s="612"/>
      <c r="G784" s="410"/>
      <c r="H784" s="612"/>
      <c r="I784" s="410"/>
      <c r="J784" s="410"/>
      <c r="K784" s="410"/>
      <c r="L784" s="410"/>
      <c r="M784" s="410"/>
      <c r="N784" s="410"/>
      <c r="O784" s="410"/>
      <c r="P784" s="410"/>
      <c r="Q784" s="410"/>
      <c r="R784" s="625"/>
      <c r="S784" s="410"/>
      <c r="T784" s="410"/>
      <c r="U784" s="410"/>
      <c r="V784" s="410"/>
      <c r="W784" s="612"/>
      <c r="X784" s="612"/>
      <c r="Y784" s="625"/>
      <c r="Z784" s="410"/>
      <c r="AA784" s="626"/>
      <c r="AB784" s="410"/>
      <c r="AC784" s="410"/>
      <c r="AD784" s="410"/>
      <c r="AE784" s="410"/>
      <c r="AF784" s="612"/>
    </row>
    <row r="785">
      <c r="A785" s="410"/>
      <c r="B785" s="410"/>
      <c r="C785" s="410"/>
      <c r="D785" s="410"/>
      <c r="E785" s="410"/>
      <c r="F785" s="612"/>
      <c r="G785" s="410"/>
      <c r="H785" s="612"/>
      <c r="I785" s="410"/>
      <c r="J785" s="410"/>
      <c r="K785" s="410"/>
      <c r="L785" s="410"/>
      <c r="M785" s="410"/>
      <c r="N785" s="410"/>
      <c r="O785" s="410"/>
      <c r="P785" s="410"/>
      <c r="Q785" s="410"/>
      <c r="R785" s="625"/>
      <c r="S785" s="410"/>
      <c r="T785" s="410"/>
      <c r="U785" s="410"/>
      <c r="V785" s="410"/>
      <c r="W785" s="612"/>
      <c r="X785" s="612"/>
      <c r="Y785" s="625"/>
      <c r="Z785" s="410"/>
      <c r="AA785" s="626"/>
      <c r="AB785" s="410"/>
      <c r="AC785" s="410"/>
      <c r="AD785" s="410"/>
      <c r="AE785" s="410"/>
      <c r="AF785" s="612"/>
    </row>
    <row r="786">
      <c r="A786" s="410"/>
      <c r="B786" s="410"/>
      <c r="C786" s="410"/>
      <c r="D786" s="410"/>
      <c r="E786" s="410"/>
      <c r="F786" s="612"/>
      <c r="G786" s="410"/>
      <c r="H786" s="612"/>
      <c r="I786" s="410"/>
      <c r="J786" s="410"/>
      <c r="K786" s="410"/>
      <c r="L786" s="410"/>
      <c r="M786" s="410"/>
      <c r="N786" s="410"/>
      <c r="O786" s="410"/>
      <c r="P786" s="410"/>
      <c r="Q786" s="410"/>
      <c r="R786" s="625"/>
      <c r="S786" s="410"/>
      <c r="T786" s="410"/>
      <c r="U786" s="410"/>
      <c r="V786" s="410"/>
      <c r="W786" s="612"/>
      <c r="X786" s="612"/>
      <c r="Y786" s="625"/>
      <c r="Z786" s="410"/>
      <c r="AA786" s="626"/>
      <c r="AB786" s="410"/>
      <c r="AC786" s="410"/>
      <c r="AD786" s="410"/>
      <c r="AE786" s="410"/>
      <c r="AF786" s="612"/>
    </row>
    <row r="787">
      <c r="A787" s="410"/>
      <c r="B787" s="410"/>
      <c r="C787" s="410"/>
      <c r="D787" s="410"/>
      <c r="E787" s="410"/>
      <c r="F787" s="612"/>
      <c r="G787" s="410"/>
      <c r="H787" s="612"/>
      <c r="I787" s="410"/>
      <c r="J787" s="410"/>
      <c r="K787" s="410"/>
      <c r="L787" s="410"/>
      <c r="M787" s="410"/>
      <c r="N787" s="410"/>
      <c r="O787" s="410"/>
      <c r="P787" s="410"/>
      <c r="Q787" s="410"/>
      <c r="R787" s="625"/>
      <c r="S787" s="410"/>
      <c r="T787" s="410"/>
      <c r="U787" s="410"/>
      <c r="V787" s="410"/>
      <c r="W787" s="612"/>
      <c r="X787" s="612"/>
      <c r="Y787" s="625"/>
      <c r="Z787" s="410"/>
      <c r="AA787" s="626"/>
      <c r="AB787" s="410"/>
      <c r="AC787" s="410"/>
      <c r="AD787" s="410"/>
      <c r="AE787" s="410"/>
      <c r="AF787" s="612"/>
    </row>
    <row r="788">
      <c r="A788" s="410"/>
      <c r="B788" s="410"/>
      <c r="C788" s="410"/>
      <c r="D788" s="410"/>
      <c r="E788" s="410"/>
      <c r="F788" s="612"/>
      <c r="G788" s="410"/>
      <c r="H788" s="612"/>
      <c r="I788" s="410"/>
      <c r="J788" s="410"/>
      <c r="K788" s="410"/>
      <c r="L788" s="410"/>
      <c r="M788" s="410"/>
      <c r="N788" s="410"/>
      <c r="O788" s="410"/>
      <c r="P788" s="410"/>
      <c r="Q788" s="410"/>
      <c r="R788" s="625"/>
      <c r="S788" s="410"/>
      <c r="T788" s="410"/>
      <c r="U788" s="410"/>
      <c r="V788" s="410"/>
      <c r="W788" s="612"/>
      <c r="X788" s="612"/>
      <c r="Y788" s="625"/>
      <c r="Z788" s="410"/>
      <c r="AA788" s="626"/>
      <c r="AB788" s="410"/>
      <c r="AC788" s="410"/>
      <c r="AD788" s="410"/>
      <c r="AE788" s="410"/>
      <c r="AF788" s="612"/>
    </row>
    <row r="789">
      <c r="A789" s="410"/>
      <c r="B789" s="410"/>
      <c r="C789" s="410"/>
      <c r="D789" s="410"/>
      <c r="E789" s="410"/>
      <c r="F789" s="612"/>
      <c r="G789" s="410"/>
      <c r="H789" s="612"/>
      <c r="I789" s="410"/>
      <c r="J789" s="410"/>
      <c r="K789" s="410"/>
      <c r="L789" s="410"/>
      <c r="M789" s="410"/>
      <c r="N789" s="410"/>
      <c r="O789" s="410"/>
      <c r="P789" s="410"/>
      <c r="Q789" s="410"/>
      <c r="R789" s="625"/>
      <c r="S789" s="410"/>
      <c r="T789" s="410"/>
      <c r="U789" s="410"/>
      <c r="V789" s="410"/>
      <c r="W789" s="612"/>
      <c r="X789" s="612"/>
      <c r="Y789" s="625"/>
      <c r="Z789" s="410"/>
      <c r="AA789" s="626"/>
      <c r="AB789" s="410"/>
      <c r="AC789" s="410"/>
      <c r="AD789" s="410"/>
      <c r="AE789" s="410"/>
      <c r="AF789" s="612"/>
    </row>
    <row r="790">
      <c r="A790" s="410"/>
      <c r="B790" s="410"/>
      <c r="C790" s="410"/>
      <c r="D790" s="410"/>
      <c r="E790" s="410"/>
      <c r="F790" s="612"/>
      <c r="G790" s="410"/>
      <c r="H790" s="612"/>
      <c r="I790" s="410"/>
      <c r="J790" s="410"/>
      <c r="K790" s="410"/>
      <c r="L790" s="410"/>
      <c r="M790" s="410"/>
      <c r="N790" s="410"/>
      <c r="O790" s="410"/>
      <c r="P790" s="410"/>
      <c r="Q790" s="410"/>
      <c r="R790" s="625"/>
      <c r="S790" s="410"/>
      <c r="T790" s="410"/>
      <c r="U790" s="410"/>
      <c r="V790" s="410"/>
      <c r="W790" s="612"/>
      <c r="X790" s="612"/>
      <c r="Y790" s="625"/>
      <c r="Z790" s="410"/>
      <c r="AA790" s="626"/>
      <c r="AB790" s="410"/>
      <c r="AC790" s="410"/>
      <c r="AD790" s="410"/>
      <c r="AE790" s="410"/>
      <c r="AF790" s="612"/>
    </row>
    <row r="791">
      <c r="A791" s="410"/>
      <c r="B791" s="410"/>
      <c r="C791" s="410"/>
      <c r="D791" s="410"/>
      <c r="E791" s="410"/>
      <c r="F791" s="612"/>
      <c r="G791" s="410"/>
      <c r="H791" s="612"/>
      <c r="I791" s="410"/>
      <c r="J791" s="410"/>
      <c r="K791" s="410"/>
      <c r="L791" s="410"/>
      <c r="M791" s="410"/>
      <c r="N791" s="410"/>
      <c r="O791" s="410"/>
      <c r="P791" s="410"/>
      <c r="Q791" s="410"/>
      <c r="R791" s="625"/>
      <c r="S791" s="410"/>
      <c r="T791" s="410"/>
      <c r="U791" s="410"/>
      <c r="V791" s="410"/>
      <c r="W791" s="612"/>
      <c r="X791" s="612"/>
      <c r="Y791" s="625"/>
      <c r="Z791" s="410"/>
      <c r="AA791" s="626"/>
      <c r="AB791" s="410"/>
      <c r="AC791" s="410"/>
      <c r="AD791" s="410"/>
      <c r="AE791" s="410"/>
      <c r="AF791" s="612"/>
    </row>
    <row r="792">
      <c r="A792" s="410"/>
      <c r="B792" s="410"/>
      <c r="C792" s="410"/>
      <c r="D792" s="410"/>
      <c r="E792" s="410"/>
      <c r="F792" s="612"/>
      <c r="G792" s="410"/>
      <c r="H792" s="612"/>
      <c r="I792" s="410"/>
      <c r="J792" s="410"/>
      <c r="K792" s="410"/>
      <c r="L792" s="410"/>
      <c r="M792" s="410"/>
      <c r="N792" s="410"/>
      <c r="O792" s="410"/>
      <c r="P792" s="410"/>
      <c r="Q792" s="410"/>
      <c r="R792" s="625"/>
      <c r="S792" s="410"/>
      <c r="T792" s="410"/>
      <c r="U792" s="410"/>
      <c r="V792" s="410"/>
      <c r="W792" s="612"/>
      <c r="X792" s="612"/>
      <c r="Y792" s="625"/>
      <c r="Z792" s="410"/>
      <c r="AA792" s="626"/>
      <c r="AB792" s="410"/>
      <c r="AC792" s="410"/>
      <c r="AD792" s="410"/>
      <c r="AE792" s="410"/>
      <c r="AF792" s="612"/>
    </row>
    <row r="793">
      <c r="A793" s="410"/>
      <c r="B793" s="410"/>
      <c r="C793" s="410"/>
      <c r="D793" s="410"/>
      <c r="E793" s="410"/>
      <c r="F793" s="612"/>
      <c r="G793" s="410"/>
      <c r="H793" s="612"/>
      <c r="I793" s="410"/>
      <c r="J793" s="410"/>
      <c r="K793" s="410"/>
      <c r="L793" s="410"/>
      <c r="M793" s="410"/>
      <c r="N793" s="410"/>
      <c r="O793" s="410"/>
      <c r="P793" s="410"/>
      <c r="Q793" s="410"/>
      <c r="R793" s="625"/>
      <c r="S793" s="410"/>
      <c r="T793" s="410"/>
      <c r="U793" s="410"/>
      <c r="V793" s="410"/>
      <c r="W793" s="612"/>
      <c r="X793" s="612"/>
      <c r="Y793" s="625"/>
      <c r="Z793" s="410"/>
      <c r="AA793" s="626"/>
      <c r="AB793" s="410"/>
      <c r="AC793" s="410"/>
      <c r="AD793" s="410"/>
      <c r="AE793" s="410"/>
      <c r="AF793" s="612"/>
    </row>
    <row r="794">
      <c r="A794" s="410"/>
      <c r="B794" s="410"/>
      <c r="C794" s="410"/>
      <c r="D794" s="410"/>
      <c r="E794" s="410"/>
      <c r="F794" s="612"/>
      <c r="G794" s="410"/>
      <c r="H794" s="612"/>
      <c r="I794" s="410"/>
      <c r="J794" s="410"/>
      <c r="K794" s="410"/>
      <c r="L794" s="410"/>
      <c r="M794" s="410"/>
      <c r="N794" s="410"/>
      <c r="O794" s="410"/>
      <c r="P794" s="410"/>
      <c r="Q794" s="410"/>
      <c r="R794" s="625"/>
      <c r="S794" s="410"/>
      <c r="T794" s="410"/>
      <c r="U794" s="410"/>
      <c r="V794" s="410"/>
      <c r="W794" s="612"/>
      <c r="X794" s="612"/>
      <c r="Y794" s="625"/>
      <c r="Z794" s="410"/>
      <c r="AA794" s="626"/>
      <c r="AB794" s="410"/>
      <c r="AC794" s="410"/>
      <c r="AD794" s="410"/>
      <c r="AE794" s="410"/>
      <c r="AF794" s="612"/>
    </row>
    <row r="795">
      <c r="A795" s="410"/>
      <c r="B795" s="410"/>
      <c r="C795" s="410"/>
      <c r="D795" s="410"/>
      <c r="E795" s="410"/>
      <c r="F795" s="612"/>
      <c r="G795" s="410"/>
      <c r="H795" s="612"/>
      <c r="I795" s="410"/>
      <c r="J795" s="410"/>
      <c r="K795" s="410"/>
      <c r="L795" s="410"/>
      <c r="M795" s="410"/>
      <c r="N795" s="410"/>
      <c r="O795" s="410"/>
      <c r="P795" s="410"/>
      <c r="Q795" s="410"/>
      <c r="R795" s="625"/>
      <c r="S795" s="410"/>
      <c r="T795" s="410"/>
      <c r="U795" s="410"/>
      <c r="V795" s="410"/>
      <c r="W795" s="612"/>
      <c r="X795" s="612"/>
      <c r="Y795" s="625"/>
      <c r="Z795" s="410"/>
      <c r="AA795" s="626"/>
      <c r="AB795" s="410"/>
      <c r="AC795" s="410"/>
      <c r="AD795" s="410"/>
      <c r="AE795" s="410"/>
      <c r="AF795" s="612"/>
    </row>
    <row r="796">
      <c r="A796" s="410"/>
      <c r="B796" s="410"/>
      <c r="C796" s="410"/>
      <c r="D796" s="410"/>
      <c r="E796" s="410"/>
      <c r="F796" s="612"/>
      <c r="G796" s="410"/>
      <c r="H796" s="612"/>
      <c r="I796" s="410"/>
      <c r="J796" s="410"/>
      <c r="K796" s="410"/>
      <c r="L796" s="410"/>
      <c r="M796" s="410"/>
      <c r="N796" s="410"/>
      <c r="O796" s="410"/>
      <c r="P796" s="410"/>
      <c r="Q796" s="410"/>
      <c r="R796" s="625"/>
      <c r="S796" s="410"/>
      <c r="T796" s="410"/>
      <c r="U796" s="410"/>
      <c r="V796" s="410"/>
      <c r="W796" s="612"/>
      <c r="X796" s="612"/>
      <c r="Y796" s="625"/>
      <c r="Z796" s="410"/>
      <c r="AA796" s="626"/>
      <c r="AB796" s="410"/>
      <c r="AC796" s="410"/>
      <c r="AD796" s="410"/>
      <c r="AE796" s="410"/>
      <c r="AF796" s="612"/>
    </row>
    <row r="797">
      <c r="A797" s="410"/>
      <c r="B797" s="410"/>
      <c r="C797" s="410"/>
      <c r="D797" s="410"/>
      <c r="E797" s="410"/>
      <c r="F797" s="612"/>
      <c r="G797" s="410"/>
      <c r="H797" s="612"/>
      <c r="I797" s="410"/>
      <c r="J797" s="410"/>
      <c r="K797" s="410"/>
      <c r="L797" s="410"/>
      <c r="M797" s="410"/>
      <c r="N797" s="410"/>
      <c r="O797" s="410"/>
      <c r="P797" s="410"/>
      <c r="Q797" s="410"/>
      <c r="R797" s="625"/>
      <c r="S797" s="410"/>
      <c r="T797" s="410"/>
      <c r="U797" s="410"/>
      <c r="V797" s="410"/>
      <c r="W797" s="612"/>
      <c r="X797" s="612"/>
      <c r="Y797" s="625"/>
      <c r="Z797" s="410"/>
      <c r="AA797" s="626"/>
      <c r="AB797" s="410"/>
      <c r="AC797" s="410"/>
      <c r="AD797" s="410"/>
      <c r="AE797" s="410"/>
      <c r="AF797" s="612"/>
    </row>
    <row r="798">
      <c r="A798" s="410"/>
      <c r="B798" s="410"/>
      <c r="C798" s="410"/>
      <c r="D798" s="410"/>
      <c r="E798" s="410"/>
      <c r="F798" s="612"/>
      <c r="G798" s="410"/>
      <c r="H798" s="612"/>
      <c r="I798" s="410"/>
      <c r="J798" s="410"/>
      <c r="K798" s="410"/>
      <c r="L798" s="410"/>
      <c r="M798" s="410"/>
      <c r="N798" s="410"/>
      <c r="O798" s="410"/>
      <c r="P798" s="410"/>
      <c r="Q798" s="410"/>
      <c r="R798" s="625"/>
      <c r="S798" s="410"/>
      <c r="T798" s="410"/>
      <c r="U798" s="410"/>
      <c r="V798" s="410"/>
      <c r="W798" s="612"/>
      <c r="X798" s="612"/>
      <c r="Y798" s="625"/>
      <c r="Z798" s="410"/>
      <c r="AA798" s="626"/>
      <c r="AB798" s="410"/>
      <c r="AC798" s="410"/>
      <c r="AD798" s="410"/>
      <c r="AE798" s="410"/>
      <c r="AF798" s="612"/>
    </row>
    <row r="799">
      <c r="A799" s="410"/>
      <c r="B799" s="410"/>
      <c r="C799" s="410"/>
      <c r="D799" s="410"/>
      <c r="E799" s="410"/>
      <c r="F799" s="612"/>
      <c r="G799" s="410"/>
      <c r="H799" s="612"/>
      <c r="I799" s="410"/>
      <c r="J799" s="410"/>
      <c r="K799" s="410"/>
      <c r="L799" s="410"/>
      <c r="M799" s="410"/>
      <c r="N799" s="410"/>
      <c r="O799" s="410"/>
      <c r="P799" s="410"/>
      <c r="Q799" s="410"/>
      <c r="R799" s="625"/>
      <c r="S799" s="410"/>
      <c r="T799" s="410"/>
      <c r="U799" s="410"/>
      <c r="V799" s="410"/>
      <c r="W799" s="612"/>
      <c r="X799" s="612"/>
      <c r="Y799" s="625"/>
      <c r="Z799" s="410"/>
      <c r="AA799" s="626"/>
      <c r="AB799" s="410"/>
      <c r="AC799" s="410"/>
      <c r="AD799" s="410"/>
      <c r="AE799" s="410"/>
      <c r="AF799" s="612"/>
    </row>
    <row r="800">
      <c r="A800" s="410"/>
      <c r="B800" s="410"/>
      <c r="C800" s="410"/>
      <c r="D800" s="410"/>
      <c r="E800" s="410"/>
      <c r="F800" s="612"/>
      <c r="G800" s="410"/>
      <c r="H800" s="612"/>
      <c r="I800" s="410"/>
      <c r="J800" s="410"/>
      <c r="K800" s="410"/>
      <c r="L800" s="410"/>
      <c r="M800" s="410"/>
      <c r="N800" s="410"/>
      <c r="O800" s="410"/>
      <c r="P800" s="410"/>
      <c r="Q800" s="410"/>
      <c r="R800" s="625"/>
      <c r="S800" s="410"/>
      <c r="T800" s="410"/>
      <c r="U800" s="410"/>
      <c r="V800" s="410"/>
      <c r="W800" s="612"/>
      <c r="X800" s="612"/>
      <c r="Y800" s="625"/>
      <c r="Z800" s="410"/>
      <c r="AA800" s="626"/>
      <c r="AB800" s="410"/>
      <c r="AC800" s="410"/>
      <c r="AD800" s="410"/>
      <c r="AE800" s="410"/>
      <c r="AF800" s="612"/>
    </row>
    <row r="801">
      <c r="A801" s="410"/>
      <c r="B801" s="410"/>
      <c r="C801" s="410"/>
      <c r="D801" s="410"/>
      <c r="E801" s="410"/>
      <c r="F801" s="612"/>
      <c r="G801" s="410"/>
      <c r="H801" s="612"/>
      <c r="I801" s="410"/>
      <c r="J801" s="410"/>
      <c r="K801" s="410"/>
      <c r="L801" s="410"/>
      <c r="M801" s="410"/>
      <c r="N801" s="410"/>
      <c r="O801" s="410"/>
      <c r="P801" s="410"/>
      <c r="Q801" s="410"/>
      <c r="R801" s="625"/>
      <c r="S801" s="410"/>
      <c r="T801" s="410"/>
      <c r="U801" s="410"/>
      <c r="V801" s="410"/>
      <c r="W801" s="612"/>
      <c r="X801" s="612"/>
      <c r="Y801" s="625"/>
      <c r="Z801" s="410"/>
      <c r="AA801" s="626"/>
      <c r="AB801" s="410"/>
      <c r="AC801" s="410"/>
      <c r="AD801" s="410"/>
      <c r="AE801" s="410"/>
      <c r="AF801" s="612"/>
    </row>
    <row r="802">
      <c r="A802" s="410"/>
      <c r="B802" s="410"/>
      <c r="C802" s="410"/>
      <c r="D802" s="410"/>
      <c r="E802" s="410"/>
      <c r="F802" s="612"/>
      <c r="G802" s="410"/>
      <c r="H802" s="612"/>
      <c r="I802" s="410"/>
      <c r="J802" s="410"/>
      <c r="K802" s="410"/>
      <c r="L802" s="410"/>
      <c r="M802" s="410"/>
      <c r="N802" s="410"/>
      <c r="O802" s="410"/>
      <c r="P802" s="410"/>
      <c r="Q802" s="410"/>
      <c r="R802" s="625"/>
      <c r="S802" s="410"/>
      <c r="T802" s="410"/>
      <c r="U802" s="410"/>
      <c r="V802" s="410"/>
      <c r="W802" s="612"/>
      <c r="X802" s="612"/>
      <c r="Y802" s="625"/>
      <c r="Z802" s="410"/>
      <c r="AA802" s="626"/>
      <c r="AB802" s="410"/>
      <c r="AC802" s="410"/>
      <c r="AD802" s="410"/>
      <c r="AE802" s="410"/>
      <c r="AF802" s="612"/>
    </row>
    <row r="803">
      <c r="A803" s="410"/>
      <c r="B803" s="410"/>
      <c r="C803" s="410"/>
      <c r="D803" s="410"/>
      <c r="E803" s="410"/>
      <c r="F803" s="612"/>
      <c r="G803" s="410"/>
      <c r="H803" s="612"/>
      <c r="I803" s="410"/>
      <c r="J803" s="410"/>
      <c r="K803" s="410"/>
      <c r="L803" s="410"/>
      <c r="M803" s="410"/>
      <c r="N803" s="410"/>
      <c r="O803" s="410"/>
      <c r="P803" s="410"/>
      <c r="Q803" s="410"/>
      <c r="R803" s="625"/>
      <c r="S803" s="410"/>
      <c r="T803" s="410"/>
      <c r="U803" s="410"/>
      <c r="V803" s="410"/>
      <c r="W803" s="612"/>
      <c r="X803" s="612"/>
      <c r="Y803" s="625"/>
      <c r="Z803" s="410"/>
      <c r="AA803" s="626"/>
      <c r="AB803" s="410"/>
      <c r="AC803" s="410"/>
      <c r="AD803" s="410"/>
      <c r="AE803" s="410"/>
      <c r="AF803" s="612"/>
    </row>
    <row r="804">
      <c r="A804" s="410"/>
      <c r="B804" s="410"/>
      <c r="C804" s="410"/>
      <c r="D804" s="410"/>
      <c r="E804" s="410"/>
      <c r="F804" s="612"/>
      <c r="G804" s="410"/>
      <c r="H804" s="612"/>
      <c r="I804" s="410"/>
      <c r="J804" s="410"/>
      <c r="K804" s="410"/>
      <c r="L804" s="410"/>
      <c r="M804" s="410"/>
      <c r="N804" s="410"/>
      <c r="O804" s="410"/>
      <c r="P804" s="410"/>
      <c r="Q804" s="410"/>
      <c r="R804" s="625"/>
      <c r="S804" s="410"/>
      <c r="T804" s="410"/>
      <c r="U804" s="410"/>
      <c r="V804" s="410"/>
      <c r="W804" s="612"/>
      <c r="X804" s="612"/>
      <c r="Y804" s="625"/>
      <c r="Z804" s="410"/>
      <c r="AA804" s="626"/>
      <c r="AB804" s="410"/>
      <c r="AC804" s="410"/>
      <c r="AD804" s="410"/>
      <c r="AE804" s="410"/>
      <c r="AF804" s="612"/>
    </row>
    <row r="805">
      <c r="A805" s="410"/>
      <c r="B805" s="410"/>
      <c r="C805" s="410"/>
      <c r="D805" s="410"/>
      <c r="E805" s="410"/>
      <c r="F805" s="612"/>
      <c r="G805" s="410"/>
      <c r="H805" s="612"/>
      <c r="I805" s="410"/>
      <c r="J805" s="410"/>
      <c r="K805" s="410"/>
      <c r="L805" s="410"/>
      <c r="M805" s="410"/>
      <c r="N805" s="410"/>
      <c r="O805" s="410"/>
      <c r="P805" s="410"/>
      <c r="Q805" s="410"/>
      <c r="R805" s="625"/>
      <c r="S805" s="410"/>
      <c r="T805" s="410"/>
      <c r="U805" s="410"/>
      <c r="V805" s="410"/>
      <c r="W805" s="612"/>
      <c r="X805" s="612"/>
      <c r="Y805" s="625"/>
      <c r="Z805" s="410"/>
      <c r="AA805" s="626"/>
      <c r="AB805" s="410"/>
      <c r="AC805" s="410"/>
      <c r="AD805" s="410"/>
      <c r="AE805" s="410"/>
      <c r="AF805" s="612"/>
    </row>
    <row r="806">
      <c r="A806" s="410"/>
      <c r="B806" s="410"/>
      <c r="C806" s="410"/>
      <c r="D806" s="410"/>
      <c r="E806" s="410"/>
      <c r="F806" s="612"/>
      <c r="G806" s="410"/>
      <c r="H806" s="612"/>
      <c r="I806" s="410"/>
      <c r="J806" s="410"/>
      <c r="K806" s="410"/>
      <c r="L806" s="410"/>
      <c r="M806" s="410"/>
      <c r="N806" s="410"/>
      <c r="O806" s="410"/>
      <c r="P806" s="410"/>
      <c r="Q806" s="410"/>
      <c r="R806" s="625"/>
      <c r="S806" s="410"/>
      <c r="T806" s="410"/>
      <c r="U806" s="410"/>
      <c r="V806" s="410"/>
      <c r="W806" s="612"/>
      <c r="X806" s="612"/>
      <c r="Y806" s="625"/>
      <c r="Z806" s="410"/>
      <c r="AA806" s="626"/>
      <c r="AB806" s="410"/>
      <c r="AC806" s="410"/>
      <c r="AD806" s="410"/>
      <c r="AE806" s="410"/>
      <c r="AF806" s="612"/>
    </row>
    <row r="807">
      <c r="A807" s="410"/>
      <c r="B807" s="410"/>
      <c r="C807" s="410"/>
      <c r="D807" s="410"/>
      <c r="E807" s="410"/>
      <c r="F807" s="612"/>
      <c r="G807" s="410"/>
      <c r="H807" s="612"/>
      <c r="I807" s="410"/>
      <c r="J807" s="410"/>
      <c r="K807" s="410"/>
      <c r="L807" s="410"/>
      <c r="M807" s="410"/>
      <c r="N807" s="410"/>
      <c r="O807" s="410"/>
      <c r="P807" s="410"/>
      <c r="Q807" s="410"/>
      <c r="R807" s="625"/>
      <c r="S807" s="410"/>
      <c r="T807" s="410"/>
      <c r="U807" s="410"/>
      <c r="V807" s="410"/>
      <c r="W807" s="612"/>
      <c r="X807" s="612"/>
      <c r="Y807" s="625"/>
      <c r="Z807" s="410"/>
      <c r="AA807" s="626"/>
      <c r="AB807" s="410"/>
      <c r="AC807" s="410"/>
      <c r="AD807" s="410"/>
      <c r="AE807" s="410"/>
      <c r="AF807" s="612"/>
    </row>
    <row r="808">
      <c r="A808" s="410"/>
      <c r="B808" s="410"/>
      <c r="C808" s="410"/>
      <c r="D808" s="410"/>
      <c r="E808" s="410"/>
      <c r="F808" s="612"/>
      <c r="G808" s="410"/>
      <c r="H808" s="612"/>
      <c r="I808" s="410"/>
      <c r="J808" s="410"/>
      <c r="K808" s="410"/>
      <c r="L808" s="410"/>
      <c r="M808" s="410"/>
      <c r="N808" s="410"/>
      <c r="O808" s="410"/>
      <c r="P808" s="410"/>
      <c r="Q808" s="410"/>
      <c r="R808" s="625"/>
      <c r="S808" s="410"/>
      <c r="T808" s="410"/>
      <c r="U808" s="410"/>
      <c r="V808" s="410"/>
      <c r="W808" s="612"/>
      <c r="X808" s="612"/>
      <c r="Y808" s="625"/>
      <c r="Z808" s="410"/>
      <c r="AA808" s="626"/>
      <c r="AB808" s="410"/>
      <c r="AC808" s="410"/>
      <c r="AD808" s="410"/>
      <c r="AE808" s="410"/>
      <c r="AF808" s="612"/>
    </row>
    <row r="809">
      <c r="A809" s="410"/>
      <c r="B809" s="410"/>
      <c r="C809" s="410"/>
      <c r="D809" s="410"/>
      <c r="E809" s="410"/>
      <c r="F809" s="612"/>
      <c r="G809" s="410"/>
      <c r="H809" s="612"/>
      <c r="I809" s="410"/>
      <c r="J809" s="410"/>
      <c r="K809" s="410"/>
      <c r="L809" s="410"/>
      <c r="M809" s="410"/>
      <c r="N809" s="410"/>
      <c r="O809" s="410"/>
      <c r="P809" s="410"/>
      <c r="Q809" s="410"/>
      <c r="R809" s="625"/>
      <c r="S809" s="410"/>
      <c r="T809" s="410"/>
      <c r="U809" s="410"/>
      <c r="V809" s="410"/>
      <c r="W809" s="612"/>
      <c r="X809" s="612"/>
      <c r="Y809" s="625"/>
      <c r="Z809" s="410"/>
      <c r="AA809" s="626"/>
      <c r="AB809" s="410"/>
      <c r="AC809" s="410"/>
      <c r="AD809" s="410"/>
      <c r="AE809" s="410"/>
      <c r="AF809" s="612"/>
    </row>
    <row r="810">
      <c r="A810" s="410"/>
      <c r="B810" s="410"/>
      <c r="C810" s="410"/>
      <c r="D810" s="410"/>
      <c r="E810" s="410"/>
      <c r="F810" s="612"/>
      <c r="G810" s="410"/>
      <c r="H810" s="612"/>
      <c r="I810" s="410"/>
      <c r="J810" s="410"/>
      <c r="K810" s="410"/>
      <c r="L810" s="410"/>
      <c r="M810" s="410"/>
      <c r="N810" s="410"/>
      <c r="O810" s="410"/>
      <c r="P810" s="410"/>
      <c r="Q810" s="410"/>
      <c r="R810" s="625"/>
      <c r="S810" s="410"/>
      <c r="T810" s="410"/>
      <c r="U810" s="410"/>
      <c r="V810" s="410"/>
      <c r="W810" s="612"/>
      <c r="X810" s="612"/>
      <c r="Y810" s="625"/>
      <c r="Z810" s="410"/>
      <c r="AA810" s="626"/>
      <c r="AB810" s="410"/>
      <c r="AC810" s="410"/>
      <c r="AD810" s="410"/>
      <c r="AE810" s="410"/>
      <c r="AF810" s="612"/>
    </row>
    <row r="811">
      <c r="A811" s="410"/>
      <c r="B811" s="410"/>
      <c r="C811" s="410"/>
      <c r="D811" s="410"/>
      <c r="E811" s="410"/>
      <c r="F811" s="612"/>
      <c r="G811" s="410"/>
      <c r="H811" s="612"/>
      <c r="I811" s="410"/>
      <c r="J811" s="410"/>
      <c r="K811" s="410"/>
      <c r="L811" s="410"/>
      <c r="M811" s="410"/>
      <c r="N811" s="410"/>
      <c r="O811" s="410"/>
      <c r="P811" s="410"/>
      <c r="Q811" s="410"/>
      <c r="R811" s="625"/>
      <c r="S811" s="410"/>
      <c r="T811" s="410"/>
      <c r="U811" s="410"/>
      <c r="V811" s="410"/>
      <c r="W811" s="612"/>
      <c r="X811" s="612"/>
      <c r="Y811" s="625"/>
      <c r="Z811" s="410"/>
      <c r="AA811" s="626"/>
      <c r="AB811" s="410"/>
      <c r="AC811" s="410"/>
      <c r="AD811" s="410"/>
      <c r="AE811" s="410"/>
      <c r="AF811" s="612"/>
    </row>
    <row r="812">
      <c r="A812" s="410"/>
      <c r="B812" s="410"/>
      <c r="C812" s="410"/>
      <c r="D812" s="410"/>
      <c r="E812" s="410"/>
      <c r="F812" s="612"/>
      <c r="G812" s="410"/>
      <c r="H812" s="612"/>
      <c r="I812" s="410"/>
      <c r="J812" s="410"/>
      <c r="K812" s="410"/>
      <c r="L812" s="410"/>
      <c r="M812" s="410"/>
      <c r="N812" s="410"/>
      <c r="O812" s="410"/>
      <c r="P812" s="410"/>
      <c r="Q812" s="410"/>
      <c r="R812" s="625"/>
      <c r="S812" s="410"/>
      <c r="T812" s="410"/>
      <c r="U812" s="410"/>
      <c r="V812" s="410"/>
      <c r="W812" s="612"/>
      <c r="X812" s="612"/>
      <c r="Y812" s="625"/>
      <c r="Z812" s="410"/>
      <c r="AA812" s="626"/>
      <c r="AB812" s="410"/>
      <c r="AC812" s="410"/>
      <c r="AD812" s="410"/>
      <c r="AE812" s="410"/>
      <c r="AF812" s="612"/>
    </row>
    <row r="813">
      <c r="A813" s="410"/>
      <c r="B813" s="410"/>
      <c r="C813" s="410"/>
      <c r="D813" s="410"/>
      <c r="E813" s="410"/>
      <c r="F813" s="612"/>
      <c r="G813" s="410"/>
      <c r="H813" s="612"/>
      <c r="I813" s="410"/>
      <c r="J813" s="410"/>
      <c r="K813" s="410"/>
      <c r="L813" s="410"/>
      <c r="M813" s="410"/>
      <c r="N813" s="410"/>
      <c r="O813" s="410"/>
      <c r="P813" s="410"/>
      <c r="Q813" s="410"/>
      <c r="R813" s="625"/>
      <c r="S813" s="410"/>
      <c r="T813" s="410"/>
      <c r="U813" s="410"/>
      <c r="V813" s="410"/>
      <c r="W813" s="612"/>
      <c r="X813" s="612"/>
      <c r="Y813" s="625"/>
      <c r="Z813" s="410"/>
      <c r="AA813" s="626"/>
      <c r="AB813" s="410"/>
      <c r="AC813" s="410"/>
      <c r="AD813" s="410"/>
      <c r="AE813" s="410"/>
      <c r="AF813" s="612"/>
    </row>
    <row r="814">
      <c r="A814" s="410"/>
      <c r="B814" s="410"/>
      <c r="C814" s="410"/>
      <c r="D814" s="410"/>
      <c r="E814" s="410"/>
      <c r="F814" s="612"/>
      <c r="G814" s="410"/>
      <c r="H814" s="612"/>
      <c r="I814" s="410"/>
      <c r="J814" s="410"/>
      <c r="K814" s="410"/>
      <c r="L814" s="410"/>
      <c r="M814" s="410"/>
      <c r="N814" s="410"/>
      <c r="O814" s="410"/>
      <c r="P814" s="410"/>
      <c r="Q814" s="410"/>
      <c r="R814" s="625"/>
      <c r="S814" s="410"/>
      <c r="T814" s="410"/>
      <c r="U814" s="410"/>
      <c r="V814" s="410"/>
      <c r="W814" s="612"/>
      <c r="X814" s="612"/>
      <c r="Y814" s="625"/>
      <c r="Z814" s="410"/>
      <c r="AA814" s="626"/>
      <c r="AB814" s="410"/>
      <c r="AC814" s="410"/>
      <c r="AD814" s="410"/>
      <c r="AE814" s="410"/>
      <c r="AF814" s="612"/>
    </row>
    <row r="815">
      <c r="A815" s="410"/>
      <c r="B815" s="410"/>
      <c r="C815" s="410"/>
      <c r="D815" s="410"/>
      <c r="E815" s="410"/>
      <c r="F815" s="612"/>
      <c r="G815" s="410"/>
      <c r="H815" s="612"/>
      <c r="I815" s="410"/>
      <c r="J815" s="410"/>
      <c r="K815" s="410"/>
      <c r="L815" s="410"/>
      <c r="M815" s="410"/>
      <c r="N815" s="410"/>
      <c r="O815" s="410"/>
      <c r="P815" s="410"/>
      <c r="Q815" s="410"/>
      <c r="R815" s="625"/>
      <c r="S815" s="410"/>
      <c r="T815" s="410"/>
      <c r="U815" s="410"/>
      <c r="V815" s="410"/>
      <c r="W815" s="612"/>
      <c r="X815" s="612"/>
      <c r="Y815" s="625"/>
      <c r="Z815" s="410"/>
      <c r="AA815" s="626"/>
      <c r="AB815" s="410"/>
      <c r="AC815" s="410"/>
      <c r="AD815" s="410"/>
      <c r="AE815" s="410"/>
      <c r="AF815" s="612"/>
    </row>
    <row r="816">
      <c r="A816" s="410"/>
      <c r="B816" s="410"/>
      <c r="C816" s="410"/>
      <c r="D816" s="410"/>
      <c r="E816" s="410"/>
      <c r="F816" s="612"/>
      <c r="G816" s="410"/>
      <c r="H816" s="612"/>
      <c r="I816" s="410"/>
      <c r="J816" s="410"/>
      <c r="K816" s="410"/>
      <c r="L816" s="410"/>
      <c r="M816" s="410"/>
      <c r="N816" s="410"/>
      <c r="O816" s="410"/>
      <c r="P816" s="410"/>
      <c r="Q816" s="410"/>
      <c r="R816" s="625"/>
      <c r="S816" s="410"/>
      <c r="T816" s="410"/>
      <c r="U816" s="410"/>
      <c r="V816" s="410"/>
      <c r="W816" s="612"/>
      <c r="X816" s="612"/>
      <c r="Y816" s="625"/>
      <c r="Z816" s="410"/>
      <c r="AA816" s="626"/>
      <c r="AB816" s="410"/>
      <c r="AC816" s="410"/>
      <c r="AD816" s="410"/>
      <c r="AE816" s="410"/>
      <c r="AF816" s="612"/>
    </row>
    <row r="817">
      <c r="A817" s="410"/>
      <c r="B817" s="410"/>
      <c r="C817" s="410"/>
      <c r="D817" s="410"/>
      <c r="E817" s="410"/>
      <c r="F817" s="612"/>
      <c r="G817" s="410"/>
      <c r="H817" s="612"/>
      <c r="I817" s="410"/>
      <c r="J817" s="410"/>
      <c r="K817" s="410"/>
      <c r="L817" s="410"/>
      <c r="M817" s="410"/>
      <c r="N817" s="410"/>
      <c r="O817" s="410"/>
      <c r="P817" s="410"/>
      <c r="Q817" s="410"/>
      <c r="R817" s="625"/>
      <c r="S817" s="410"/>
      <c r="T817" s="410"/>
      <c r="U817" s="410"/>
      <c r="V817" s="410"/>
      <c r="W817" s="612"/>
      <c r="X817" s="612"/>
      <c r="Y817" s="625"/>
      <c r="Z817" s="410"/>
      <c r="AA817" s="626"/>
      <c r="AB817" s="410"/>
      <c r="AC817" s="410"/>
      <c r="AD817" s="410"/>
      <c r="AE817" s="410"/>
      <c r="AF817" s="612"/>
    </row>
    <row r="818">
      <c r="A818" s="410"/>
      <c r="B818" s="410"/>
      <c r="C818" s="410"/>
      <c r="D818" s="410"/>
      <c r="E818" s="410"/>
      <c r="F818" s="612"/>
      <c r="G818" s="410"/>
      <c r="H818" s="612"/>
      <c r="I818" s="410"/>
      <c r="J818" s="410"/>
      <c r="K818" s="410"/>
      <c r="L818" s="410"/>
      <c r="M818" s="410"/>
      <c r="N818" s="410"/>
      <c r="O818" s="410"/>
      <c r="P818" s="410"/>
      <c r="Q818" s="410"/>
      <c r="R818" s="625"/>
      <c r="S818" s="410"/>
      <c r="T818" s="410"/>
      <c r="U818" s="410"/>
      <c r="V818" s="410"/>
      <c r="W818" s="612"/>
      <c r="X818" s="612"/>
      <c r="Y818" s="625"/>
      <c r="Z818" s="410"/>
      <c r="AA818" s="626"/>
      <c r="AB818" s="410"/>
      <c r="AC818" s="410"/>
      <c r="AD818" s="410"/>
      <c r="AE818" s="410"/>
      <c r="AF818" s="612"/>
    </row>
    <row r="819">
      <c r="A819" s="410"/>
      <c r="B819" s="410"/>
      <c r="C819" s="410"/>
      <c r="D819" s="410"/>
      <c r="E819" s="410"/>
      <c r="F819" s="612"/>
      <c r="G819" s="410"/>
      <c r="H819" s="612"/>
      <c r="I819" s="410"/>
      <c r="J819" s="410"/>
      <c r="K819" s="410"/>
      <c r="L819" s="410"/>
      <c r="M819" s="410"/>
      <c r="N819" s="410"/>
      <c r="O819" s="410"/>
      <c r="P819" s="410"/>
      <c r="Q819" s="410"/>
      <c r="R819" s="625"/>
      <c r="S819" s="410"/>
      <c r="T819" s="410"/>
      <c r="U819" s="410"/>
      <c r="V819" s="410"/>
      <c r="W819" s="612"/>
      <c r="X819" s="612"/>
      <c r="Y819" s="625"/>
      <c r="Z819" s="410"/>
      <c r="AA819" s="626"/>
      <c r="AB819" s="410"/>
      <c r="AC819" s="410"/>
      <c r="AD819" s="410"/>
      <c r="AE819" s="410"/>
      <c r="AF819" s="612"/>
    </row>
    <row r="820">
      <c r="A820" s="410"/>
      <c r="B820" s="410"/>
      <c r="C820" s="410"/>
      <c r="D820" s="410"/>
      <c r="E820" s="410"/>
      <c r="F820" s="612"/>
      <c r="G820" s="410"/>
      <c r="H820" s="612"/>
      <c r="I820" s="410"/>
      <c r="J820" s="410"/>
      <c r="K820" s="410"/>
      <c r="L820" s="410"/>
      <c r="M820" s="410"/>
      <c r="N820" s="410"/>
      <c r="O820" s="410"/>
      <c r="P820" s="410"/>
      <c r="Q820" s="410"/>
      <c r="R820" s="625"/>
      <c r="S820" s="410"/>
      <c r="T820" s="410"/>
      <c r="U820" s="410"/>
      <c r="V820" s="410"/>
      <c r="W820" s="612"/>
      <c r="X820" s="612"/>
      <c r="Y820" s="625"/>
      <c r="Z820" s="410"/>
      <c r="AA820" s="626"/>
      <c r="AB820" s="410"/>
      <c r="AC820" s="410"/>
      <c r="AD820" s="410"/>
      <c r="AE820" s="410"/>
      <c r="AF820" s="612"/>
    </row>
    <row r="821">
      <c r="A821" s="410"/>
      <c r="B821" s="410"/>
      <c r="C821" s="410"/>
      <c r="D821" s="410"/>
      <c r="E821" s="410"/>
      <c r="F821" s="612"/>
      <c r="G821" s="410"/>
      <c r="H821" s="612"/>
      <c r="I821" s="410"/>
      <c r="J821" s="410"/>
      <c r="K821" s="410"/>
      <c r="L821" s="410"/>
      <c r="M821" s="410"/>
      <c r="N821" s="410"/>
      <c r="O821" s="410"/>
      <c r="P821" s="410"/>
      <c r="Q821" s="410"/>
      <c r="R821" s="625"/>
      <c r="S821" s="410"/>
      <c r="T821" s="410"/>
      <c r="U821" s="410"/>
      <c r="V821" s="410"/>
      <c r="W821" s="612"/>
      <c r="X821" s="612"/>
      <c r="Y821" s="625"/>
      <c r="Z821" s="410"/>
      <c r="AA821" s="626"/>
      <c r="AB821" s="410"/>
      <c r="AC821" s="410"/>
      <c r="AD821" s="410"/>
      <c r="AE821" s="410"/>
      <c r="AF821" s="612"/>
    </row>
    <row r="822">
      <c r="A822" s="410"/>
      <c r="B822" s="410"/>
      <c r="C822" s="410"/>
      <c r="D822" s="410"/>
      <c r="E822" s="410"/>
      <c r="F822" s="612"/>
      <c r="G822" s="410"/>
      <c r="H822" s="612"/>
      <c r="I822" s="410"/>
      <c r="J822" s="410"/>
      <c r="K822" s="410"/>
      <c r="L822" s="410"/>
      <c r="M822" s="410"/>
      <c r="N822" s="410"/>
      <c r="O822" s="410"/>
      <c r="P822" s="410"/>
      <c r="Q822" s="410"/>
      <c r="R822" s="625"/>
      <c r="S822" s="410"/>
      <c r="T822" s="410"/>
      <c r="U822" s="410"/>
      <c r="V822" s="410"/>
      <c r="W822" s="612"/>
      <c r="X822" s="612"/>
      <c r="Y822" s="625"/>
      <c r="Z822" s="410"/>
      <c r="AA822" s="626"/>
      <c r="AB822" s="410"/>
      <c r="AC822" s="410"/>
      <c r="AD822" s="410"/>
      <c r="AE822" s="410"/>
      <c r="AF822" s="612"/>
    </row>
    <row r="823">
      <c r="A823" s="410"/>
      <c r="B823" s="410"/>
      <c r="C823" s="410"/>
      <c r="D823" s="410"/>
      <c r="E823" s="410"/>
      <c r="F823" s="612"/>
      <c r="G823" s="410"/>
      <c r="H823" s="612"/>
      <c r="I823" s="410"/>
      <c r="J823" s="410"/>
      <c r="K823" s="410"/>
      <c r="L823" s="410"/>
      <c r="M823" s="410"/>
      <c r="N823" s="410"/>
      <c r="O823" s="410"/>
      <c r="P823" s="410"/>
      <c r="Q823" s="410"/>
      <c r="R823" s="625"/>
      <c r="S823" s="410"/>
      <c r="T823" s="410"/>
      <c r="U823" s="410"/>
      <c r="V823" s="410"/>
      <c r="W823" s="612"/>
      <c r="X823" s="612"/>
      <c r="Y823" s="625"/>
      <c r="Z823" s="410"/>
      <c r="AA823" s="626"/>
      <c r="AB823" s="410"/>
      <c r="AC823" s="410"/>
      <c r="AD823" s="410"/>
      <c r="AE823" s="410"/>
      <c r="AF823" s="612"/>
    </row>
    <row r="824">
      <c r="A824" s="410"/>
      <c r="B824" s="410"/>
      <c r="C824" s="410"/>
      <c r="D824" s="410"/>
      <c r="E824" s="410"/>
      <c r="F824" s="612"/>
      <c r="G824" s="410"/>
      <c r="H824" s="612"/>
      <c r="I824" s="410"/>
      <c r="J824" s="410"/>
      <c r="K824" s="410"/>
      <c r="L824" s="410"/>
      <c r="M824" s="410"/>
      <c r="N824" s="410"/>
      <c r="O824" s="410"/>
      <c r="P824" s="410"/>
      <c r="Q824" s="410"/>
      <c r="R824" s="625"/>
      <c r="S824" s="410"/>
      <c r="T824" s="410"/>
      <c r="U824" s="410"/>
      <c r="V824" s="410"/>
      <c r="W824" s="612"/>
      <c r="X824" s="612"/>
      <c r="Y824" s="625"/>
      <c r="Z824" s="410"/>
      <c r="AA824" s="626"/>
      <c r="AB824" s="410"/>
      <c r="AC824" s="410"/>
      <c r="AD824" s="410"/>
      <c r="AE824" s="410"/>
      <c r="AF824" s="612"/>
    </row>
    <row r="825">
      <c r="A825" s="410"/>
      <c r="B825" s="410"/>
      <c r="C825" s="410"/>
      <c r="D825" s="410"/>
      <c r="E825" s="410"/>
      <c r="F825" s="612"/>
      <c r="G825" s="410"/>
      <c r="H825" s="612"/>
      <c r="I825" s="410"/>
      <c r="J825" s="410"/>
      <c r="K825" s="410"/>
      <c r="L825" s="410"/>
      <c r="M825" s="410"/>
      <c r="N825" s="410"/>
      <c r="O825" s="410"/>
      <c r="P825" s="410"/>
      <c r="Q825" s="410"/>
      <c r="R825" s="625"/>
      <c r="S825" s="410"/>
      <c r="T825" s="410"/>
      <c r="U825" s="410"/>
      <c r="V825" s="410"/>
      <c r="W825" s="612"/>
      <c r="X825" s="612"/>
      <c r="Y825" s="625"/>
      <c r="Z825" s="410"/>
      <c r="AA825" s="626"/>
      <c r="AB825" s="410"/>
      <c r="AC825" s="410"/>
      <c r="AD825" s="410"/>
      <c r="AE825" s="410"/>
      <c r="AF825" s="612"/>
    </row>
    <row r="826">
      <c r="A826" s="410"/>
      <c r="B826" s="410"/>
      <c r="C826" s="410"/>
      <c r="D826" s="410"/>
      <c r="E826" s="410"/>
      <c r="F826" s="612"/>
      <c r="G826" s="410"/>
      <c r="H826" s="612"/>
      <c r="I826" s="410"/>
      <c r="J826" s="410"/>
      <c r="K826" s="410"/>
      <c r="L826" s="410"/>
      <c r="M826" s="410"/>
      <c r="N826" s="410"/>
      <c r="O826" s="410"/>
      <c r="P826" s="410"/>
      <c r="Q826" s="410"/>
      <c r="R826" s="625"/>
      <c r="S826" s="410"/>
      <c r="T826" s="410"/>
      <c r="U826" s="410"/>
      <c r="V826" s="410"/>
      <c r="W826" s="612"/>
      <c r="X826" s="612"/>
      <c r="Y826" s="625"/>
      <c r="Z826" s="410"/>
      <c r="AA826" s="626"/>
      <c r="AB826" s="410"/>
      <c r="AC826" s="410"/>
      <c r="AD826" s="410"/>
      <c r="AE826" s="410"/>
      <c r="AF826" s="612"/>
    </row>
    <row r="827">
      <c r="A827" s="410"/>
      <c r="B827" s="410"/>
      <c r="C827" s="410"/>
      <c r="D827" s="410"/>
      <c r="E827" s="410"/>
      <c r="F827" s="612"/>
      <c r="G827" s="410"/>
      <c r="H827" s="612"/>
      <c r="I827" s="410"/>
      <c r="J827" s="410"/>
      <c r="K827" s="410"/>
      <c r="L827" s="410"/>
      <c r="M827" s="410"/>
      <c r="N827" s="410"/>
      <c r="O827" s="410"/>
      <c r="P827" s="410"/>
      <c r="Q827" s="410"/>
      <c r="R827" s="625"/>
      <c r="S827" s="410"/>
      <c r="T827" s="410"/>
      <c r="U827" s="410"/>
      <c r="V827" s="410"/>
      <c r="W827" s="612"/>
      <c r="X827" s="612"/>
      <c r="Y827" s="625"/>
      <c r="Z827" s="410"/>
      <c r="AA827" s="626"/>
      <c r="AB827" s="410"/>
      <c r="AC827" s="410"/>
      <c r="AD827" s="410"/>
      <c r="AE827" s="410"/>
      <c r="AF827" s="612"/>
    </row>
    <row r="828">
      <c r="A828" s="410"/>
      <c r="B828" s="410"/>
      <c r="C828" s="410"/>
      <c r="D828" s="410"/>
      <c r="E828" s="410"/>
      <c r="F828" s="612"/>
      <c r="G828" s="410"/>
      <c r="H828" s="612"/>
      <c r="I828" s="410"/>
      <c r="J828" s="410"/>
      <c r="K828" s="410"/>
      <c r="L828" s="410"/>
      <c r="M828" s="410"/>
      <c r="N828" s="410"/>
      <c r="O828" s="410"/>
      <c r="P828" s="410"/>
      <c r="Q828" s="410"/>
      <c r="R828" s="625"/>
      <c r="S828" s="410"/>
      <c r="T828" s="410"/>
      <c r="U828" s="410"/>
      <c r="V828" s="410"/>
      <c r="W828" s="612"/>
      <c r="X828" s="612"/>
      <c r="Y828" s="625"/>
      <c r="Z828" s="410"/>
      <c r="AA828" s="626"/>
      <c r="AB828" s="410"/>
      <c r="AC828" s="410"/>
      <c r="AD828" s="410"/>
      <c r="AE828" s="410"/>
      <c r="AF828" s="612"/>
    </row>
    <row r="829">
      <c r="A829" s="410"/>
      <c r="B829" s="410"/>
      <c r="C829" s="410"/>
      <c r="D829" s="410"/>
      <c r="E829" s="410"/>
      <c r="F829" s="612"/>
      <c r="G829" s="410"/>
      <c r="H829" s="612"/>
      <c r="I829" s="410"/>
      <c r="J829" s="410"/>
      <c r="K829" s="410"/>
      <c r="L829" s="410"/>
      <c r="M829" s="410"/>
      <c r="N829" s="410"/>
      <c r="O829" s="410"/>
      <c r="P829" s="410"/>
      <c r="Q829" s="410"/>
      <c r="R829" s="625"/>
      <c r="S829" s="410"/>
      <c r="T829" s="410"/>
      <c r="U829" s="410"/>
      <c r="V829" s="410"/>
      <c r="W829" s="612"/>
      <c r="X829" s="612"/>
      <c r="Y829" s="625"/>
      <c r="Z829" s="410"/>
      <c r="AA829" s="626"/>
      <c r="AB829" s="410"/>
      <c r="AC829" s="410"/>
      <c r="AD829" s="410"/>
      <c r="AE829" s="410"/>
      <c r="AF829" s="612"/>
    </row>
    <row r="830">
      <c r="A830" s="410"/>
      <c r="B830" s="410"/>
      <c r="C830" s="410"/>
      <c r="D830" s="410"/>
      <c r="E830" s="410"/>
      <c r="F830" s="612"/>
      <c r="G830" s="410"/>
      <c r="H830" s="612"/>
      <c r="I830" s="410"/>
      <c r="J830" s="410"/>
      <c r="K830" s="410"/>
      <c r="L830" s="410"/>
      <c r="M830" s="410"/>
      <c r="N830" s="410"/>
      <c r="O830" s="410"/>
      <c r="P830" s="410"/>
      <c r="Q830" s="410"/>
      <c r="R830" s="625"/>
      <c r="S830" s="410"/>
      <c r="T830" s="410"/>
      <c r="U830" s="410"/>
      <c r="V830" s="410"/>
      <c r="W830" s="612"/>
      <c r="X830" s="612"/>
      <c r="Y830" s="625"/>
      <c r="Z830" s="410"/>
      <c r="AA830" s="626"/>
      <c r="AB830" s="410"/>
      <c r="AC830" s="410"/>
      <c r="AD830" s="410"/>
      <c r="AE830" s="410"/>
      <c r="AF830" s="612"/>
    </row>
    <row r="831">
      <c r="A831" s="410"/>
      <c r="B831" s="410"/>
      <c r="C831" s="410"/>
      <c r="D831" s="410"/>
      <c r="E831" s="410"/>
      <c r="F831" s="612"/>
      <c r="G831" s="410"/>
      <c r="H831" s="612"/>
      <c r="I831" s="410"/>
      <c r="J831" s="410"/>
      <c r="K831" s="410"/>
      <c r="L831" s="410"/>
      <c r="M831" s="410"/>
      <c r="N831" s="410"/>
      <c r="O831" s="410"/>
      <c r="P831" s="410"/>
      <c r="Q831" s="410"/>
      <c r="R831" s="625"/>
      <c r="S831" s="410"/>
      <c r="T831" s="410"/>
      <c r="U831" s="410"/>
      <c r="V831" s="410"/>
      <c r="W831" s="612"/>
      <c r="X831" s="612"/>
      <c r="Y831" s="625"/>
      <c r="Z831" s="410"/>
      <c r="AA831" s="626"/>
      <c r="AB831" s="410"/>
      <c r="AC831" s="410"/>
      <c r="AD831" s="410"/>
      <c r="AE831" s="410"/>
      <c r="AF831" s="612"/>
    </row>
    <row r="832">
      <c r="A832" s="410"/>
      <c r="B832" s="410"/>
      <c r="C832" s="410"/>
      <c r="D832" s="410"/>
      <c r="E832" s="410"/>
      <c r="F832" s="612"/>
      <c r="G832" s="410"/>
      <c r="H832" s="612"/>
      <c r="I832" s="410"/>
      <c r="J832" s="410"/>
      <c r="K832" s="410"/>
      <c r="L832" s="410"/>
      <c r="M832" s="410"/>
      <c r="N832" s="410"/>
      <c r="O832" s="410"/>
      <c r="P832" s="410"/>
      <c r="Q832" s="410"/>
      <c r="R832" s="625"/>
      <c r="S832" s="410"/>
      <c r="T832" s="410"/>
      <c r="U832" s="410"/>
      <c r="V832" s="410"/>
      <c r="W832" s="612"/>
      <c r="X832" s="612"/>
      <c r="Y832" s="625"/>
      <c r="Z832" s="410"/>
      <c r="AA832" s="626"/>
      <c r="AB832" s="410"/>
      <c r="AC832" s="410"/>
      <c r="AD832" s="410"/>
      <c r="AE832" s="410"/>
      <c r="AF832" s="612"/>
    </row>
    <row r="833">
      <c r="A833" s="410"/>
      <c r="B833" s="410"/>
      <c r="C833" s="410"/>
      <c r="D833" s="410"/>
      <c r="E833" s="410"/>
      <c r="F833" s="612"/>
      <c r="G833" s="410"/>
      <c r="H833" s="612"/>
      <c r="I833" s="410"/>
      <c r="J833" s="410"/>
      <c r="K833" s="410"/>
      <c r="L833" s="410"/>
      <c r="M833" s="410"/>
      <c r="N833" s="410"/>
      <c r="O833" s="410"/>
      <c r="P833" s="410"/>
      <c r="Q833" s="410"/>
      <c r="R833" s="625"/>
      <c r="S833" s="410"/>
      <c r="T833" s="410"/>
      <c r="U833" s="410"/>
      <c r="V833" s="410"/>
      <c r="W833" s="612"/>
      <c r="X833" s="612"/>
      <c r="Y833" s="625"/>
      <c r="Z833" s="410"/>
      <c r="AA833" s="626"/>
      <c r="AB833" s="410"/>
      <c r="AC833" s="410"/>
      <c r="AD833" s="410"/>
      <c r="AE833" s="410"/>
      <c r="AF833" s="612"/>
    </row>
    <row r="834">
      <c r="A834" s="410"/>
      <c r="B834" s="410"/>
      <c r="C834" s="410"/>
      <c r="D834" s="410"/>
      <c r="E834" s="410"/>
      <c r="F834" s="612"/>
      <c r="G834" s="410"/>
      <c r="H834" s="612"/>
      <c r="I834" s="410"/>
      <c r="J834" s="410"/>
      <c r="K834" s="410"/>
      <c r="L834" s="410"/>
      <c r="M834" s="410"/>
      <c r="N834" s="410"/>
      <c r="O834" s="410"/>
      <c r="P834" s="410"/>
      <c r="Q834" s="410"/>
      <c r="R834" s="625"/>
      <c r="S834" s="410"/>
      <c r="T834" s="410"/>
      <c r="U834" s="410"/>
      <c r="V834" s="410"/>
      <c r="W834" s="612"/>
      <c r="X834" s="612"/>
      <c r="Y834" s="625"/>
      <c r="Z834" s="410"/>
      <c r="AA834" s="626"/>
      <c r="AB834" s="410"/>
      <c r="AC834" s="410"/>
      <c r="AD834" s="410"/>
      <c r="AE834" s="410"/>
      <c r="AF834" s="612"/>
    </row>
    <row r="835">
      <c r="A835" s="410"/>
      <c r="B835" s="410"/>
      <c r="C835" s="410"/>
      <c r="D835" s="410"/>
      <c r="E835" s="410"/>
      <c r="F835" s="612"/>
      <c r="G835" s="410"/>
      <c r="H835" s="612"/>
      <c r="I835" s="410"/>
      <c r="J835" s="410"/>
      <c r="K835" s="410"/>
      <c r="L835" s="410"/>
      <c r="M835" s="410"/>
      <c r="N835" s="410"/>
      <c r="O835" s="410"/>
      <c r="P835" s="410"/>
      <c r="Q835" s="410"/>
      <c r="R835" s="625"/>
      <c r="S835" s="410"/>
      <c r="T835" s="410"/>
      <c r="U835" s="410"/>
      <c r="V835" s="410"/>
      <c r="W835" s="612"/>
      <c r="X835" s="612"/>
      <c r="Y835" s="625"/>
      <c r="Z835" s="410"/>
      <c r="AA835" s="626"/>
      <c r="AB835" s="410"/>
      <c r="AC835" s="410"/>
      <c r="AD835" s="410"/>
      <c r="AE835" s="410"/>
      <c r="AF835" s="612"/>
    </row>
    <row r="836">
      <c r="A836" s="410"/>
      <c r="B836" s="410"/>
      <c r="C836" s="410"/>
      <c r="D836" s="410"/>
      <c r="E836" s="410"/>
      <c r="F836" s="612"/>
      <c r="G836" s="410"/>
      <c r="H836" s="612"/>
      <c r="I836" s="410"/>
      <c r="J836" s="410"/>
      <c r="K836" s="410"/>
      <c r="L836" s="410"/>
      <c r="M836" s="410"/>
      <c r="N836" s="410"/>
      <c r="O836" s="410"/>
      <c r="P836" s="410"/>
      <c r="Q836" s="410"/>
      <c r="R836" s="625"/>
      <c r="S836" s="410"/>
      <c r="T836" s="410"/>
      <c r="U836" s="410"/>
      <c r="V836" s="410"/>
      <c r="W836" s="612"/>
      <c r="X836" s="612"/>
      <c r="Y836" s="625"/>
      <c r="Z836" s="410"/>
      <c r="AA836" s="626"/>
      <c r="AB836" s="410"/>
      <c r="AC836" s="410"/>
      <c r="AD836" s="410"/>
      <c r="AE836" s="410"/>
      <c r="AF836" s="612"/>
    </row>
    <row r="837">
      <c r="A837" s="410"/>
      <c r="B837" s="410"/>
      <c r="C837" s="410"/>
      <c r="D837" s="410"/>
      <c r="E837" s="410"/>
      <c r="F837" s="612"/>
      <c r="G837" s="410"/>
      <c r="H837" s="612"/>
      <c r="I837" s="410"/>
      <c r="J837" s="410"/>
      <c r="K837" s="410"/>
      <c r="L837" s="410"/>
      <c r="M837" s="410"/>
      <c r="N837" s="410"/>
      <c r="O837" s="410"/>
      <c r="P837" s="410"/>
      <c r="Q837" s="410"/>
      <c r="R837" s="625"/>
      <c r="S837" s="410"/>
      <c r="T837" s="410"/>
      <c r="U837" s="410"/>
      <c r="V837" s="410"/>
      <c r="W837" s="612"/>
      <c r="X837" s="612"/>
      <c r="Y837" s="625"/>
      <c r="Z837" s="410"/>
      <c r="AA837" s="626"/>
      <c r="AB837" s="410"/>
      <c r="AC837" s="410"/>
      <c r="AD837" s="410"/>
      <c r="AE837" s="410"/>
      <c r="AF837" s="612"/>
    </row>
    <row r="838">
      <c r="A838" s="410"/>
      <c r="B838" s="410"/>
      <c r="C838" s="410"/>
      <c r="D838" s="410"/>
      <c r="E838" s="410"/>
      <c r="F838" s="612"/>
      <c r="G838" s="410"/>
      <c r="H838" s="612"/>
      <c r="I838" s="410"/>
      <c r="J838" s="410"/>
      <c r="K838" s="410"/>
      <c r="L838" s="410"/>
      <c r="M838" s="410"/>
      <c r="N838" s="410"/>
      <c r="O838" s="410"/>
      <c r="P838" s="410"/>
      <c r="Q838" s="410"/>
      <c r="R838" s="625"/>
      <c r="S838" s="410"/>
      <c r="T838" s="410"/>
      <c r="U838" s="410"/>
      <c r="V838" s="410"/>
      <c r="W838" s="612"/>
      <c r="X838" s="612"/>
      <c r="Y838" s="625"/>
      <c r="Z838" s="410"/>
      <c r="AA838" s="626"/>
      <c r="AB838" s="410"/>
      <c r="AC838" s="410"/>
      <c r="AD838" s="410"/>
      <c r="AE838" s="410"/>
      <c r="AF838" s="612"/>
    </row>
    <row r="839">
      <c r="A839" s="410"/>
      <c r="B839" s="410"/>
      <c r="C839" s="410"/>
      <c r="D839" s="410"/>
      <c r="E839" s="410"/>
      <c r="F839" s="612"/>
      <c r="G839" s="410"/>
      <c r="H839" s="612"/>
      <c r="I839" s="410"/>
      <c r="J839" s="410"/>
      <c r="K839" s="410"/>
      <c r="L839" s="410"/>
      <c r="M839" s="410"/>
      <c r="N839" s="410"/>
      <c r="O839" s="410"/>
      <c r="P839" s="410"/>
      <c r="Q839" s="410"/>
      <c r="R839" s="625"/>
      <c r="S839" s="410"/>
      <c r="T839" s="410"/>
      <c r="U839" s="410"/>
      <c r="V839" s="410"/>
      <c r="W839" s="612"/>
      <c r="X839" s="612"/>
      <c r="Y839" s="625"/>
      <c r="Z839" s="410"/>
      <c r="AA839" s="626"/>
      <c r="AB839" s="410"/>
      <c r="AC839" s="410"/>
      <c r="AD839" s="410"/>
      <c r="AE839" s="410"/>
      <c r="AF839" s="612"/>
    </row>
    <row r="840">
      <c r="A840" s="410"/>
      <c r="B840" s="410"/>
      <c r="C840" s="410"/>
      <c r="D840" s="410"/>
      <c r="E840" s="410"/>
      <c r="F840" s="612"/>
      <c r="G840" s="410"/>
      <c r="H840" s="612"/>
      <c r="I840" s="410"/>
      <c r="J840" s="410"/>
      <c r="K840" s="410"/>
      <c r="L840" s="410"/>
      <c r="M840" s="410"/>
      <c r="N840" s="410"/>
      <c r="O840" s="410"/>
      <c r="P840" s="410"/>
      <c r="Q840" s="410"/>
      <c r="R840" s="625"/>
      <c r="S840" s="410"/>
      <c r="T840" s="410"/>
      <c r="U840" s="410"/>
      <c r="V840" s="410"/>
      <c r="W840" s="612"/>
      <c r="X840" s="612"/>
      <c r="Y840" s="625"/>
      <c r="Z840" s="410"/>
      <c r="AA840" s="626"/>
      <c r="AB840" s="410"/>
      <c r="AC840" s="410"/>
      <c r="AD840" s="410"/>
      <c r="AE840" s="410"/>
      <c r="AF840" s="612"/>
    </row>
    <row r="841">
      <c r="A841" s="410"/>
      <c r="B841" s="410"/>
      <c r="C841" s="410"/>
      <c r="D841" s="410"/>
      <c r="E841" s="410"/>
      <c r="F841" s="612"/>
      <c r="G841" s="410"/>
      <c r="H841" s="612"/>
      <c r="I841" s="410"/>
      <c r="J841" s="410"/>
      <c r="K841" s="410"/>
      <c r="L841" s="410"/>
      <c r="M841" s="410"/>
      <c r="N841" s="410"/>
      <c r="O841" s="410"/>
      <c r="P841" s="410"/>
      <c r="Q841" s="410"/>
      <c r="R841" s="625"/>
      <c r="S841" s="410"/>
      <c r="T841" s="410"/>
      <c r="U841" s="410"/>
      <c r="V841" s="410"/>
      <c r="W841" s="612"/>
      <c r="X841" s="612"/>
      <c r="Y841" s="625"/>
      <c r="Z841" s="410"/>
      <c r="AA841" s="626"/>
      <c r="AB841" s="410"/>
      <c r="AC841" s="410"/>
      <c r="AD841" s="410"/>
      <c r="AE841" s="410"/>
      <c r="AF841" s="612"/>
    </row>
    <row r="842">
      <c r="A842" s="410"/>
      <c r="B842" s="410"/>
      <c r="C842" s="410"/>
      <c r="D842" s="410"/>
      <c r="E842" s="410"/>
      <c r="F842" s="612"/>
      <c r="G842" s="410"/>
      <c r="H842" s="612"/>
      <c r="I842" s="410"/>
      <c r="J842" s="410"/>
      <c r="K842" s="410"/>
      <c r="L842" s="410"/>
      <c r="M842" s="410"/>
      <c r="N842" s="410"/>
      <c r="O842" s="410"/>
      <c r="P842" s="410"/>
      <c r="Q842" s="410"/>
      <c r="R842" s="625"/>
      <c r="S842" s="410"/>
      <c r="T842" s="410"/>
      <c r="U842" s="410"/>
      <c r="V842" s="410"/>
      <c r="W842" s="612"/>
      <c r="X842" s="612"/>
      <c r="Y842" s="625"/>
      <c r="Z842" s="410"/>
      <c r="AA842" s="626"/>
      <c r="AB842" s="410"/>
      <c r="AC842" s="410"/>
      <c r="AD842" s="410"/>
      <c r="AE842" s="410"/>
      <c r="AF842" s="612"/>
    </row>
    <row r="843">
      <c r="A843" s="410"/>
      <c r="B843" s="410"/>
      <c r="C843" s="410"/>
      <c r="D843" s="410"/>
      <c r="E843" s="410"/>
      <c r="F843" s="612"/>
      <c r="G843" s="410"/>
      <c r="H843" s="612"/>
      <c r="I843" s="410"/>
      <c r="J843" s="410"/>
      <c r="K843" s="410"/>
      <c r="L843" s="410"/>
      <c r="M843" s="410"/>
      <c r="N843" s="410"/>
      <c r="O843" s="410"/>
      <c r="P843" s="410"/>
      <c r="Q843" s="410"/>
      <c r="R843" s="625"/>
      <c r="S843" s="410"/>
      <c r="T843" s="410"/>
      <c r="U843" s="410"/>
      <c r="V843" s="410"/>
      <c r="W843" s="612"/>
      <c r="X843" s="612"/>
      <c r="Y843" s="625"/>
      <c r="Z843" s="410"/>
      <c r="AA843" s="626"/>
      <c r="AB843" s="410"/>
      <c r="AC843" s="410"/>
      <c r="AD843" s="410"/>
      <c r="AE843" s="410"/>
      <c r="AF843" s="612"/>
    </row>
    <row r="844">
      <c r="A844" s="410"/>
      <c r="B844" s="410"/>
      <c r="C844" s="410"/>
      <c r="D844" s="410"/>
      <c r="E844" s="410"/>
      <c r="F844" s="612"/>
      <c r="G844" s="410"/>
      <c r="H844" s="612"/>
      <c r="I844" s="410"/>
      <c r="J844" s="410"/>
      <c r="K844" s="410"/>
      <c r="L844" s="410"/>
      <c r="M844" s="410"/>
      <c r="N844" s="410"/>
      <c r="O844" s="410"/>
      <c r="P844" s="410"/>
      <c r="Q844" s="410"/>
      <c r="R844" s="625"/>
      <c r="S844" s="410"/>
      <c r="T844" s="410"/>
      <c r="U844" s="410"/>
      <c r="V844" s="410"/>
      <c r="W844" s="612"/>
      <c r="X844" s="612"/>
      <c r="Y844" s="625"/>
      <c r="Z844" s="410"/>
      <c r="AA844" s="626"/>
      <c r="AB844" s="410"/>
      <c r="AC844" s="410"/>
      <c r="AD844" s="410"/>
      <c r="AE844" s="410"/>
      <c r="AF844" s="612"/>
    </row>
    <row r="845">
      <c r="A845" s="410"/>
      <c r="B845" s="410"/>
      <c r="C845" s="410"/>
      <c r="D845" s="410"/>
      <c r="E845" s="410"/>
      <c r="F845" s="612"/>
      <c r="G845" s="410"/>
      <c r="H845" s="612"/>
      <c r="I845" s="410"/>
      <c r="J845" s="410"/>
      <c r="K845" s="410"/>
      <c r="L845" s="410"/>
      <c r="M845" s="410"/>
      <c r="N845" s="410"/>
      <c r="O845" s="410"/>
      <c r="P845" s="410"/>
      <c r="Q845" s="410"/>
      <c r="R845" s="625"/>
      <c r="S845" s="410"/>
      <c r="T845" s="410"/>
      <c r="U845" s="410"/>
      <c r="V845" s="410"/>
      <c r="W845" s="612"/>
      <c r="X845" s="612"/>
      <c r="Y845" s="625"/>
      <c r="Z845" s="410"/>
      <c r="AA845" s="626"/>
      <c r="AB845" s="410"/>
      <c r="AC845" s="410"/>
      <c r="AD845" s="410"/>
      <c r="AE845" s="410"/>
      <c r="AF845" s="612"/>
    </row>
    <row r="846">
      <c r="A846" s="410"/>
      <c r="B846" s="410"/>
      <c r="C846" s="410"/>
      <c r="D846" s="410"/>
      <c r="E846" s="410"/>
      <c r="F846" s="612"/>
      <c r="G846" s="410"/>
      <c r="H846" s="612"/>
      <c r="I846" s="410"/>
      <c r="J846" s="410"/>
      <c r="K846" s="410"/>
      <c r="L846" s="410"/>
      <c r="M846" s="410"/>
      <c r="N846" s="410"/>
      <c r="O846" s="410"/>
      <c r="P846" s="410"/>
      <c r="Q846" s="410"/>
      <c r="R846" s="625"/>
      <c r="S846" s="410"/>
      <c r="T846" s="410"/>
      <c r="U846" s="410"/>
      <c r="V846" s="410"/>
      <c r="W846" s="612"/>
      <c r="X846" s="612"/>
      <c r="Y846" s="625"/>
      <c r="Z846" s="410"/>
      <c r="AA846" s="626"/>
      <c r="AB846" s="410"/>
      <c r="AC846" s="410"/>
      <c r="AD846" s="410"/>
      <c r="AE846" s="410"/>
      <c r="AF846" s="612"/>
    </row>
    <row r="847">
      <c r="A847" s="410"/>
      <c r="B847" s="410"/>
      <c r="C847" s="410"/>
      <c r="D847" s="410"/>
      <c r="E847" s="410"/>
      <c r="F847" s="612"/>
      <c r="G847" s="410"/>
      <c r="H847" s="612"/>
      <c r="I847" s="410"/>
      <c r="J847" s="410"/>
      <c r="K847" s="410"/>
      <c r="L847" s="410"/>
      <c r="M847" s="410"/>
      <c r="N847" s="410"/>
      <c r="O847" s="410"/>
      <c r="P847" s="410"/>
      <c r="Q847" s="410"/>
      <c r="R847" s="625"/>
      <c r="S847" s="410"/>
      <c r="T847" s="410"/>
      <c r="U847" s="410"/>
      <c r="V847" s="410"/>
      <c r="W847" s="612"/>
      <c r="X847" s="612"/>
      <c r="Y847" s="625"/>
      <c r="Z847" s="410"/>
      <c r="AA847" s="626"/>
      <c r="AB847" s="410"/>
      <c r="AC847" s="410"/>
      <c r="AD847" s="410"/>
      <c r="AE847" s="410"/>
      <c r="AF847" s="612"/>
    </row>
    <row r="848">
      <c r="A848" s="410"/>
      <c r="B848" s="410"/>
      <c r="C848" s="410"/>
      <c r="D848" s="410"/>
      <c r="E848" s="410"/>
      <c r="F848" s="612"/>
      <c r="G848" s="410"/>
      <c r="H848" s="612"/>
      <c r="I848" s="410"/>
      <c r="J848" s="410"/>
      <c r="K848" s="410"/>
      <c r="L848" s="410"/>
      <c r="M848" s="410"/>
      <c r="N848" s="410"/>
      <c r="O848" s="410"/>
      <c r="P848" s="410"/>
      <c r="Q848" s="410"/>
      <c r="R848" s="625"/>
      <c r="S848" s="410"/>
      <c r="T848" s="410"/>
      <c r="U848" s="410"/>
      <c r="V848" s="410"/>
      <c r="W848" s="612"/>
      <c r="X848" s="612"/>
      <c r="Y848" s="625"/>
      <c r="Z848" s="410"/>
      <c r="AA848" s="626"/>
      <c r="AB848" s="410"/>
      <c r="AC848" s="410"/>
      <c r="AD848" s="410"/>
      <c r="AE848" s="410"/>
      <c r="AF848" s="612"/>
    </row>
    <row r="849">
      <c r="A849" s="410"/>
      <c r="B849" s="410"/>
      <c r="C849" s="410"/>
      <c r="D849" s="410"/>
      <c r="E849" s="410"/>
      <c r="F849" s="612"/>
      <c r="G849" s="410"/>
      <c r="H849" s="612"/>
      <c r="I849" s="410"/>
      <c r="J849" s="410"/>
      <c r="K849" s="410"/>
      <c r="L849" s="410"/>
      <c r="M849" s="410"/>
      <c r="N849" s="410"/>
      <c r="O849" s="410"/>
      <c r="P849" s="410"/>
      <c r="Q849" s="410"/>
      <c r="R849" s="625"/>
      <c r="S849" s="410"/>
      <c r="T849" s="410"/>
      <c r="U849" s="410"/>
      <c r="V849" s="410"/>
      <c r="W849" s="612"/>
      <c r="X849" s="612"/>
      <c r="Y849" s="625"/>
      <c r="Z849" s="410"/>
      <c r="AA849" s="626"/>
      <c r="AB849" s="410"/>
      <c r="AC849" s="410"/>
      <c r="AD849" s="410"/>
      <c r="AE849" s="410"/>
      <c r="AF849" s="612"/>
    </row>
    <row r="850">
      <c r="A850" s="410"/>
      <c r="B850" s="410"/>
      <c r="C850" s="410"/>
      <c r="D850" s="410"/>
      <c r="E850" s="410"/>
      <c r="F850" s="612"/>
      <c r="G850" s="410"/>
      <c r="H850" s="612"/>
      <c r="I850" s="410"/>
      <c r="J850" s="410"/>
      <c r="K850" s="410"/>
      <c r="L850" s="410"/>
      <c r="M850" s="410"/>
      <c r="N850" s="410"/>
      <c r="O850" s="410"/>
      <c r="P850" s="410"/>
      <c r="Q850" s="410"/>
      <c r="R850" s="625"/>
      <c r="S850" s="410"/>
      <c r="T850" s="410"/>
      <c r="U850" s="410"/>
      <c r="V850" s="410"/>
      <c r="W850" s="612"/>
      <c r="X850" s="612"/>
      <c r="Y850" s="625"/>
      <c r="Z850" s="410"/>
      <c r="AA850" s="626"/>
      <c r="AB850" s="410"/>
      <c r="AC850" s="410"/>
      <c r="AD850" s="410"/>
      <c r="AE850" s="410"/>
      <c r="AF850" s="612"/>
    </row>
    <row r="851">
      <c r="A851" s="410"/>
      <c r="B851" s="410"/>
      <c r="C851" s="410"/>
      <c r="D851" s="410"/>
      <c r="E851" s="410"/>
      <c r="F851" s="612"/>
      <c r="G851" s="410"/>
      <c r="H851" s="612"/>
      <c r="I851" s="410"/>
      <c r="J851" s="410"/>
      <c r="K851" s="410"/>
      <c r="L851" s="410"/>
      <c r="M851" s="410"/>
      <c r="N851" s="410"/>
      <c r="O851" s="410"/>
      <c r="P851" s="410"/>
      <c r="Q851" s="410"/>
      <c r="R851" s="625"/>
      <c r="S851" s="410"/>
      <c r="T851" s="410"/>
      <c r="U851" s="410"/>
      <c r="V851" s="410"/>
      <c r="W851" s="612"/>
      <c r="X851" s="612"/>
      <c r="Y851" s="625"/>
      <c r="Z851" s="410"/>
      <c r="AA851" s="626"/>
      <c r="AB851" s="410"/>
      <c r="AC851" s="410"/>
      <c r="AD851" s="410"/>
      <c r="AE851" s="410"/>
      <c r="AF851" s="612"/>
    </row>
    <row r="852">
      <c r="A852" s="410"/>
      <c r="B852" s="410"/>
      <c r="C852" s="410"/>
      <c r="D852" s="410"/>
      <c r="E852" s="410"/>
      <c r="F852" s="612"/>
      <c r="G852" s="410"/>
      <c r="H852" s="612"/>
      <c r="I852" s="410"/>
      <c r="J852" s="410"/>
      <c r="K852" s="410"/>
      <c r="L852" s="410"/>
      <c r="M852" s="410"/>
      <c r="N852" s="410"/>
      <c r="O852" s="410"/>
      <c r="P852" s="410"/>
      <c r="Q852" s="410"/>
      <c r="R852" s="625"/>
      <c r="S852" s="410"/>
      <c r="T852" s="410"/>
      <c r="U852" s="410"/>
      <c r="V852" s="410"/>
      <c r="W852" s="612"/>
      <c r="X852" s="612"/>
      <c r="Y852" s="625"/>
      <c r="Z852" s="410"/>
      <c r="AA852" s="626"/>
      <c r="AB852" s="410"/>
      <c r="AC852" s="410"/>
      <c r="AD852" s="410"/>
      <c r="AE852" s="410"/>
      <c r="AF852" s="612"/>
    </row>
    <row r="853">
      <c r="A853" s="410"/>
      <c r="B853" s="410"/>
      <c r="C853" s="410"/>
      <c r="D853" s="410"/>
      <c r="E853" s="410"/>
      <c r="F853" s="612"/>
      <c r="G853" s="410"/>
      <c r="H853" s="612"/>
      <c r="I853" s="410"/>
      <c r="J853" s="410"/>
      <c r="K853" s="410"/>
      <c r="L853" s="410"/>
      <c r="M853" s="410"/>
      <c r="N853" s="410"/>
      <c r="O853" s="410"/>
      <c r="P853" s="410"/>
      <c r="Q853" s="410"/>
      <c r="R853" s="625"/>
      <c r="S853" s="410"/>
      <c r="T853" s="410"/>
      <c r="U853" s="410"/>
      <c r="V853" s="410"/>
      <c r="W853" s="612"/>
      <c r="X853" s="612"/>
      <c r="Y853" s="625"/>
      <c r="Z853" s="410"/>
      <c r="AA853" s="626"/>
      <c r="AB853" s="410"/>
      <c r="AC853" s="410"/>
      <c r="AD853" s="410"/>
      <c r="AE853" s="410"/>
      <c r="AF853" s="612"/>
    </row>
    <row r="854">
      <c r="A854" s="410"/>
      <c r="B854" s="410"/>
      <c r="C854" s="410"/>
      <c r="D854" s="410"/>
      <c r="E854" s="410"/>
      <c r="F854" s="612"/>
      <c r="G854" s="410"/>
      <c r="H854" s="612"/>
      <c r="I854" s="410"/>
      <c r="J854" s="410"/>
      <c r="K854" s="410"/>
      <c r="L854" s="410"/>
      <c r="M854" s="410"/>
      <c r="N854" s="410"/>
      <c r="O854" s="410"/>
      <c r="P854" s="410"/>
      <c r="Q854" s="410"/>
      <c r="R854" s="625"/>
      <c r="S854" s="410"/>
      <c r="T854" s="410"/>
      <c r="U854" s="410"/>
      <c r="V854" s="410"/>
      <c r="W854" s="612"/>
      <c r="X854" s="612"/>
      <c r="Y854" s="625"/>
      <c r="Z854" s="410"/>
      <c r="AA854" s="626"/>
      <c r="AB854" s="410"/>
      <c r="AC854" s="410"/>
      <c r="AD854" s="410"/>
      <c r="AE854" s="410"/>
      <c r="AF854" s="612"/>
    </row>
    <row r="855">
      <c r="A855" s="410"/>
      <c r="B855" s="410"/>
      <c r="C855" s="410"/>
      <c r="D855" s="410"/>
      <c r="E855" s="410"/>
      <c r="F855" s="612"/>
      <c r="G855" s="410"/>
      <c r="H855" s="612"/>
      <c r="I855" s="410"/>
      <c r="J855" s="410"/>
      <c r="K855" s="410"/>
      <c r="L855" s="410"/>
      <c r="M855" s="410"/>
      <c r="N855" s="410"/>
      <c r="O855" s="410"/>
      <c r="P855" s="410"/>
      <c r="Q855" s="410"/>
      <c r="R855" s="625"/>
      <c r="S855" s="410"/>
      <c r="T855" s="410"/>
      <c r="U855" s="410"/>
      <c r="V855" s="410"/>
      <c r="W855" s="612"/>
      <c r="X855" s="612"/>
      <c r="Y855" s="625"/>
      <c r="Z855" s="410"/>
      <c r="AA855" s="626"/>
      <c r="AB855" s="410"/>
      <c r="AC855" s="410"/>
      <c r="AD855" s="410"/>
      <c r="AE855" s="410"/>
      <c r="AF855" s="612"/>
    </row>
    <row r="856">
      <c r="A856" s="410"/>
      <c r="B856" s="410"/>
      <c r="C856" s="410"/>
      <c r="D856" s="410"/>
      <c r="E856" s="410"/>
      <c r="F856" s="612"/>
      <c r="G856" s="410"/>
      <c r="H856" s="612"/>
      <c r="I856" s="410"/>
      <c r="J856" s="410"/>
      <c r="K856" s="410"/>
      <c r="L856" s="410"/>
      <c r="M856" s="410"/>
      <c r="N856" s="410"/>
      <c r="O856" s="410"/>
      <c r="P856" s="410"/>
      <c r="Q856" s="410"/>
      <c r="R856" s="625"/>
      <c r="S856" s="410"/>
      <c r="T856" s="410"/>
      <c r="U856" s="410"/>
      <c r="V856" s="410"/>
      <c r="W856" s="612"/>
      <c r="X856" s="612"/>
      <c r="Y856" s="625"/>
      <c r="Z856" s="410"/>
      <c r="AA856" s="626"/>
      <c r="AB856" s="410"/>
      <c r="AC856" s="410"/>
      <c r="AD856" s="410"/>
      <c r="AE856" s="410"/>
      <c r="AF856" s="612"/>
    </row>
    <row r="857">
      <c r="A857" s="410"/>
      <c r="B857" s="410"/>
      <c r="C857" s="410"/>
      <c r="D857" s="410"/>
      <c r="E857" s="410"/>
      <c r="F857" s="612"/>
      <c r="G857" s="410"/>
      <c r="H857" s="612"/>
      <c r="I857" s="410"/>
      <c r="J857" s="410"/>
      <c r="K857" s="410"/>
      <c r="L857" s="410"/>
      <c r="M857" s="410"/>
      <c r="N857" s="410"/>
      <c r="O857" s="410"/>
      <c r="P857" s="410"/>
      <c r="Q857" s="410"/>
      <c r="R857" s="625"/>
      <c r="S857" s="410"/>
      <c r="T857" s="410"/>
      <c r="U857" s="410"/>
      <c r="V857" s="410"/>
      <c r="W857" s="612"/>
      <c r="X857" s="612"/>
      <c r="Y857" s="625"/>
      <c r="Z857" s="410"/>
      <c r="AA857" s="626"/>
      <c r="AB857" s="410"/>
      <c r="AC857" s="410"/>
      <c r="AD857" s="410"/>
      <c r="AE857" s="410"/>
      <c r="AF857" s="612"/>
    </row>
    <row r="858">
      <c r="A858" s="410"/>
      <c r="B858" s="410"/>
      <c r="C858" s="410"/>
      <c r="D858" s="410"/>
      <c r="E858" s="410"/>
      <c r="F858" s="612"/>
      <c r="G858" s="410"/>
      <c r="H858" s="612"/>
      <c r="I858" s="410"/>
      <c r="J858" s="410"/>
      <c r="K858" s="410"/>
      <c r="L858" s="410"/>
      <c r="M858" s="410"/>
      <c r="N858" s="410"/>
      <c r="O858" s="410"/>
      <c r="P858" s="410"/>
      <c r="Q858" s="410"/>
      <c r="R858" s="625"/>
      <c r="S858" s="410"/>
      <c r="T858" s="410"/>
      <c r="U858" s="410"/>
      <c r="V858" s="410"/>
      <c r="W858" s="612"/>
      <c r="X858" s="612"/>
      <c r="Y858" s="625"/>
      <c r="Z858" s="410"/>
      <c r="AA858" s="626"/>
      <c r="AB858" s="410"/>
      <c r="AC858" s="410"/>
      <c r="AD858" s="410"/>
      <c r="AE858" s="410"/>
      <c r="AF858" s="612"/>
    </row>
    <row r="859">
      <c r="A859" s="410"/>
      <c r="B859" s="410"/>
      <c r="C859" s="410"/>
      <c r="D859" s="410"/>
      <c r="E859" s="410"/>
      <c r="F859" s="612"/>
      <c r="G859" s="410"/>
      <c r="H859" s="612"/>
      <c r="I859" s="410"/>
      <c r="J859" s="410"/>
      <c r="K859" s="410"/>
      <c r="L859" s="410"/>
      <c r="M859" s="410"/>
      <c r="N859" s="410"/>
      <c r="O859" s="410"/>
      <c r="P859" s="410"/>
      <c r="Q859" s="410"/>
      <c r="R859" s="625"/>
      <c r="S859" s="410"/>
      <c r="T859" s="410"/>
      <c r="U859" s="410"/>
      <c r="V859" s="410"/>
      <c r="W859" s="612"/>
      <c r="X859" s="612"/>
      <c r="Y859" s="625"/>
      <c r="Z859" s="410"/>
      <c r="AA859" s="626"/>
      <c r="AB859" s="410"/>
      <c r="AC859" s="410"/>
      <c r="AD859" s="410"/>
      <c r="AE859" s="410"/>
      <c r="AF859" s="612"/>
    </row>
    <row r="860">
      <c r="A860" s="410"/>
      <c r="B860" s="410"/>
      <c r="C860" s="410"/>
      <c r="D860" s="410"/>
      <c r="E860" s="410"/>
      <c r="F860" s="612"/>
      <c r="G860" s="410"/>
      <c r="H860" s="612"/>
      <c r="I860" s="410"/>
      <c r="J860" s="410"/>
      <c r="K860" s="410"/>
      <c r="L860" s="410"/>
      <c r="M860" s="410"/>
      <c r="N860" s="410"/>
      <c r="O860" s="410"/>
      <c r="P860" s="410"/>
      <c r="Q860" s="410"/>
      <c r="R860" s="625"/>
      <c r="S860" s="410"/>
      <c r="T860" s="410"/>
      <c r="U860" s="410"/>
      <c r="V860" s="410"/>
      <c r="W860" s="612"/>
      <c r="X860" s="612"/>
      <c r="Y860" s="625"/>
      <c r="Z860" s="410"/>
      <c r="AA860" s="626"/>
      <c r="AB860" s="410"/>
      <c r="AC860" s="410"/>
      <c r="AD860" s="410"/>
      <c r="AE860" s="410"/>
      <c r="AF860" s="612"/>
    </row>
    <row r="861">
      <c r="A861" s="410"/>
      <c r="B861" s="410"/>
      <c r="C861" s="410"/>
      <c r="D861" s="410"/>
      <c r="E861" s="410"/>
      <c r="F861" s="612"/>
      <c r="G861" s="410"/>
      <c r="H861" s="612"/>
      <c r="I861" s="410"/>
      <c r="J861" s="410"/>
      <c r="K861" s="410"/>
      <c r="L861" s="410"/>
      <c r="M861" s="410"/>
      <c r="N861" s="410"/>
      <c r="O861" s="410"/>
      <c r="P861" s="410"/>
      <c r="Q861" s="410"/>
      <c r="R861" s="625"/>
      <c r="S861" s="410"/>
      <c r="T861" s="410"/>
      <c r="U861" s="410"/>
      <c r="V861" s="410"/>
      <c r="W861" s="612"/>
      <c r="X861" s="612"/>
      <c r="Y861" s="625"/>
      <c r="Z861" s="410"/>
      <c r="AA861" s="626"/>
      <c r="AB861" s="410"/>
      <c r="AC861" s="410"/>
      <c r="AD861" s="410"/>
      <c r="AE861" s="410"/>
      <c r="AF861" s="612"/>
    </row>
    <row r="862">
      <c r="A862" s="410"/>
      <c r="B862" s="410"/>
      <c r="C862" s="410"/>
      <c r="D862" s="410"/>
      <c r="E862" s="410"/>
      <c r="F862" s="612"/>
      <c r="G862" s="410"/>
      <c r="H862" s="612"/>
      <c r="I862" s="410"/>
      <c r="J862" s="410"/>
      <c r="K862" s="410"/>
      <c r="L862" s="410"/>
      <c r="M862" s="410"/>
      <c r="N862" s="410"/>
      <c r="O862" s="410"/>
      <c r="P862" s="410"/>
      <c r="Q862" s="410"/>
      <c r="R862" s="625"/>
      <c r="S862" s="410"/>
      <c r="T862" s="410"/>
      <c r="U862" s="410"/>
      <c r="V862" s="410"/>
      <c r="W862" s="612"/>
      <c r="X862" s="612"/>
      <c r="Y862" s="625"/>
      <c r="Z862" s="410"/>
      <c r="AA862" s="626"/>
      <c r="AB862" s="410"/>
      <c r="AC862" s="410"/>
      <c r="AD862" s="410"/>
      <c r="AE862" s="410"/>
      <c r="AF862" s="612"/>
    </row>
    <row r="863">
      <c r="A863" s="410"/>
      <c r="B863" s="410"/>
      <c r="C863" s="410"/>
      <c r="D863" s="410"/>
      <c r="E863" s="410"/>
      <c r="F863" s="612"/>
      <c r="G863" s="410"/>
      <c r="H863" s="612"/>
      <c r="I863" s="410"/>
      <c r="J863" s="410"/>
      <c r="K863" s="410"/>
      <c r="L863" s="410"/>
      <c r="M863" s="410"/>
      <c r="N863" s="410"/>
      <c r="O863" s="410"/>
      <c r="P863" s="410"/>
      <c r="Q863" s="410"/>
      <c r="R863" s="625"/>
      <c r="S863" s="410"/>
      <c r="T863" s="410"/>
      <c r="U863" s="410"/>
      <c r="V863" s="410"/>
      <c r="W863" s="612"/>
      <c r="X863" s="612"/>
      <c r="Y863" s="625"/>
      <c r="Z863" s="410"/>
      <c r="AA863" s="626"/>
      <c r="AB863" s="410"/>
      <c r="AC863" s="410"/>
      <c r="AD863" s="410"/>
      <c r="AE863" s="410"/>
      <c r="AF863" s="612"/>
    </row>
    <row r="864">
      <c r="A864" s="410"/>
      <c r="B864" s="410"/>
      <c r="C864" s="410"/>
      <c r="D864" s="410"/>
      <c r="E864" s="410"/>
      <c r="F864" s="612"/>
      <c r="G864" s="410"/>
      <c r="H864" s="612"/>
      <c r="I864" s="410"/>
      <c r="J864" s="410"/>
      <c r="K864" s="410"/>
      <c r="L864" s="410"/>
      <c r="M864" s="410"/>
      <c r="N864" s="410"/>
      <c r="O864" s="410"/>
      <c r="P864" s="410"/>
      <c r="Q864" s="410"/>
      <c r="R864" s="625"/>
      <c r="S864" s="410"/>
      <c r="T864" s="410"/>
      <c r="U864" s="410"/>
      <c r="V864" s="410"/>
      <c r="W864" s="612"/>
      <c r="X864" s="612"/>
      <c r="Y864" s="625"/>
      <c r="Z864" s="410"/>
      <c r="AA864" s="626"/>
      <c r="AB864" s="410"/>
      <c r="AC864" s="410"/>
      <c r="AD864" s="410"/>
      <c r="AE864" s="410"/>
      <c r="AF864" s="612"/>
    </row>
    <row r="865">
      <c r="A865" s="410"/>
      <c r="B865" s="410"/>
      <c r="C865" s="410"/>
      <c r="D865" s="410"/>
      <c r="E865" s="410"/>
      <c r="F865" s="612"/>
      <c r="G865" s="410"/>
      <c r="H865" s="612"/>
      <c r="I865" s="410"/>
      <c r="J865" s="410"/>
      <c r="K865" s="410"/>
      <c r="L865" s="410"/>
      <c r="M865" s="410"/>
      <c r="N865" s="410"/>
      <c r="O865" s="410"/>
      <c r="P865" s="410"/>
      <c r="Q865" s="410"/>
      <c r="R865" s="625"/>
      <c r="S865" s="410"/>
      <c r="T865" s="410"/>
      <c r="U865" s="410"/>
      <c r="V865" s="410"/>
      <c r="W865" s="612"/>
      <c r="X865" s="612"/>
      <c r="Y865" s="625"/>
      <c r="Z865" s="410"/>
      <c r="AA865" s="626"/>
      <c r="AB865" s="410"/>
      <c r="AC865" s="410"/>
      <c r="AD865" s="410"/>
      <c r="AE865" s="410"/>
      <c r="AF865" s="612"/>
    </row>
    <row r="866">
      <c r="A866" s="410"/>
      <c r="B866" s="410"/>
      <c r="C866" s="410"/>
      <c r="D866" s="410"/>
      <c r="E866" s="410"/>
      <c r="F866" s="612"/>
      <c r="G866" s="410"/>
      <c r="H866" s="612"/>
      <c r="I866" s="410"/>
      <c r="J866" s="410"/>
      <c r="K866" s="410"/>
      <c r="L866" s="410"/>
      <c r="M866" s="410"/>
      <c r="N866" s="410"/>
      <c r="O866" s="410"/>
      <c r="P866" s="410"/>
      <c r="Q866" s="410"/>
      <c r="R866" s="625"/>
      <c r="S866" s="410"/>
      <c r="T866" s="410"/>
      <c r="U866" s="410"/>
      <c r="V866" s="410"/>
      <c r="W866" s="612"/>
      <c r="X866" s="612"/>
      <c r="Y866" s="625"/>
      <c r="Z866" s="410"/>
      <c r="AA866" s="626"/>
      <c r="AB866" s="410"/>
      <c r="AC866" s="410"/>
      <c r="AD866" s="410"/>
      <c r="AE866" s="410"/>
      <c r="AF866" s="612"/>
    </row>
    <row r="867">
      <c r="A867" s="410"/>
      <c r="B867" s="410"/>
      <c r="C867" s="410"/>
      <c r="D867" s="410"/>
      <c r="E867" s="410"/>
      <c r="F867" s="612"/>
      <c r="G867" s="410"/>
      <c r="H867" s="612"/>
      <c r="I867" s="410"/>
      <c r="J867" s="410"/>
      <c r="K867" s="410"/>
      <c r="L867" s="410"/>
      <c r="M867" s="410"/>
      <c r="N867" s="410"/>
      <c r="O867" s="410"/>
      <c r="P867" s="410"/>
      <c r="Q867" s="410"/>
      <c r="R867" s="625"/>
      <c r="S867" s="410"/>
      <c r="T867" s="410"/>
      <c r="U867" s="410"/>
      <c r="V867" s="410"/>
      <c r="W867" s="612"/>
      <c r="X867" s="612"/>
      <c r="Y867" s="625"/>
      <c r="Z867" s="410"/>
      <c r="AA867" s="626"/>
      <c r="AB867" s="410"/>
      <c r="AC867" s="410"/>
      <c r="AD867" s="410"/>
      <c r="AE867" s="410"/>
      <c r="AF867" s="612"/>
    </row>
    <row r="868">
      <c r="A868" s="410"/>
      <c r="B868" s="410"/>
      <c r="C868" s="410"/>
      <c r="D868" s="410"/>
      <c r="E868" s="410"/>
      <c r="F868" s="612"/>
      <c r="G868" s="410"/>
      <c r="H868" s="612"/>
      <c r="I868" s="410"/>
      <c r="J868" s="410"/>
      <c r="K868" s="410"/>
      <c r="L868" s="410"/>
      <c r="M868" s="410"/>
      <c r="N868" s="410"/>
      <c r="O868" s="410"/>
      <c r="P868" s="410"/>
      <c r="Q868" s="410"/>
      <c r="R868" s="625"/>
      <c r="S868" s="410"/>
      <c r="T868" s="410"/>
      <c r="U868" s="410"/>
      <c r="V868" s="410"/>
      <c r="W868" s="612"/>
      <c r="X868" s="612"/>
      <c r="Y868" s="625"/>
      <c r="Z868" s="410"/>
      <c r="AA868" s="626"/>
      <c r="AB868" s="410"/>
      <c r="AC868" s="410"/>
      <c r="AD868" s="410"/>
      <c r="AE868" s="410"/>
      <c r="AF868" s="612"/>
    </row>
    <row r="869">
      <c r="A869" s="410"/>
      <c r="B869" s="410"/>
      <c r="C869" s="410"/>
      <c r="D869" s="410"/>
      <c r="E869" s="410"/>
      <c r="F869" s="612"/>
      <c r="G869" s="410"/>
      <c r="H869" s="612"/>
      <c r="I869" s="410"/>
      <c r="J869" s="410"/>
      <c r="K869" s="410"/>
      <c r="L869" s="410"/>
      <c r="M869" s="410"/>
      <c r="N869" s="410"/>
      <c r="O869" s="410"/>
      <c r="P869" s="410"/>
      <c r="Q869" s="410"/>
      <c r="R869" s="625"/>
      <c r="S869" s="410"/>
      <c r="T869" s="410"/>
      <c r="U869" s="410"/>
      <c r="V869" s="410"/>
      <c r="W869" s="612"/>
      <c r="X869" s="612"/>
      <c r="Y869" s="625"/>
      <c r="Z869" s="410"/>
      <c r="AA869" s="626"/>
      <c r="AB869" s="410"/>
      <c r="AC869" s="410"/>
      <c r="AD869" s="410"/>
      <c r="AE869" s="410"/>
      <c r="AF869" s="612"/>
    </row>
    <row r="870">
      <c r="A870" s="410"/>
      <c r="B870" s="410"/>
      <c r="C870" s="410"/>
      <c r="D870" s="410"/>
      <c r="E870" s="410"/>
      <c r="F870" s="612"/>
      <c r="G870" s="410"/>
      <c r="H870" s="612"/>
      <c r="I870" s="410"/>
      <c r="J870" s="410"/>
      <c r="K870" s="410"/>
      <c r="L870" s="410"/>
      <c r="M870" s="410"/>
      <c r="N870" s="410"/>
      <c r="O870" s="410"/>
      <c r="P870" s="410"/>
      <c r="Q870" s="410"/>
      <c r="R870" s="625"/>
      <c r="S870" s="410"/>
      <c r="T870" s="410"/>
      <c r="U870" s="410"/>
      <c r="V870" s="410"/>
      <c r="W870" s="612"/>
      <c r="X870" s="612"/>
      <c r="Y870" s="625"/>
      <c r="Z870" s="410"/>
      <c r="AA870" s="626"/>
      <c r="AB870" s="410"/>
      <c r="AC870" s="410"/>
      <c r="AD870" s="410"/>
      <c r="AE870" s="410"/>
      <c r="AF870" s="612"/>
    </row>
    <row r="871">
      <c r="A871" s="410"/>
      <c r="B871" s="410"/>
      <c r="C871" s="410"/>
      <c r="D871" s="410"/>
      <c r="E871" s="410"/>
      <c r="F871" s="612"/>
      <c r="G871" s="410"/>
      <c r="H871" s="612"/>
      <c r="I871" s="410"/>
      <c r="J871" s="410"/>
      <c r="K871" s="410"/>
      <c r="L871" s="410"/>
      <c r="M871" s="410"/>
      <c r="N871" s="410"/>
      <c r="O871" s="410"/>
      <c r="P871" s="410"/>
      <c r="Q871" s="410"/>
      <c r="R871" s="625"/>
      <c r="S871" s="410"/>
      <c r="T871" s="410"/>
      <c r="U871" s="410"/>
      <c r="V871" s="410"/>
      <c r="W871" s="612"/>
      <c r="X871" s="612"/>
      <c r="Y871" s="625"/>
      <c r="Z871" s="410"/>
      <c r="AA871" s="626"/>
      <c r="AB871" s="410"/>
      <c r="AC871" s="410"/>
      <c r="AD871" s="410"/>
      <c r="AE871" s="410"/>
      <c r="AF871" s="612"/>
    </row>
    <row r="872">
      <c r="A872" s="410"/>
      <c r="B872" s="410"/>
      <c r="C872" s="410"/>
      <c r="D872" s="410"/>
      <c r="E872" s="410"/>
      <c r="F872" s="612"/>
      <c r="G872" s="410"/>
      <c r="H872" s="612"/>
      <c r="I872" s="410"/>
      <c r="J872" s="410"/>
      <c r="K872" s="410"/>
      <c r="L872" s="410"/>
      <c r="M872" s="410"/>
      <c r="N872" s="410"/>
      <c r="O872" s="410"/>
      <c r="P872" s="410"/>
      <c r="Q872" s="410"/>
      <c r="R872" s="625"/>
      <c r="S872" s="410"/>
      <c r="T872" s="410"/>
      <c r="U872" s="410"/>
      <c r="V872" s="410"/>
      <c r="W872" s="612"/>
      <c r="X872" s="612"/>
      <c r="Y872" s="625"/>
      <c r="Z872" s="410"/>
      <c r="AA872" s="626"/>
      <c r="AB872" s="410"/>
      <c r="AC872" s="410"/>
      <c r="AD872" s="410"/>
      <c r="AE872" s="410"/>
      <c r="AF872" s="612"/>
    </row>
    <row r="873">
      <c r="A873" s="410"/>
      <c r="B873" s="410"/>
      <c r="C873" s="410"/>
      <c r="D873" s="410"/>
      <c r="E873" s="410"/>
      <c r="F873" s="612"/>
      <c r="G873" s="410"/>
      <c r="H873" s="612"/>
      <c r="I873" s="410"/>
      <c r="J873" s="410"/>
      <c r="K873" s="410"/>
      <c r="L873" s="410"/>
      <c r="M873" s="410"/>
      <c r="N873" s="410"/>
      <c r="O873" s="410"/>
      <c r="P873" s="410"/>
      <c r="Q873" s="410"/>
      <c r="R873" s="625"/>
      <c r="S873" s="410"/>
      <c r="T873" s="410"/>
      <c r="U873" s="410"/>
      <c r="V873" s="410"/>
      <c r="W873" s="612"/>
      <c r="X873" s="612"/>
      <c r="Y873" s="625"/>
      <c r="Z873" s="410"/>
      <c r="AA873" s="626"/>
      <c r="AB873" s="410"/>
      <c r="AC873" s="410"/>
      <c r="AD873" s="410"/>
      <c r="AE873" s="410"/>
      <c r="AF873" s="612"/>
    </row>
    <row r="874">
      <c r="A874" s="410"/>
      <c r="B874" s="410"/>
      <c r="C874" s="410"/>
      <c r="D874" s="410"/>
      <c r="E874" s="410"/>
      <c r="F874" s="612"/>
      <c r="G874" s="410"/>
      <c r="H874" s="612"/>
      <c r="I874" s="410"/>
      <c r="J874" s="410"/>
      <c r="K874" s="410"/>
      <c r="L874" s="410"/>
      <c r="M874" s="410"/>
      <c r="N874" s="410"/>
      <c r="O874" s="410"/>
      <c r="P874" s="410"/>
      <c r="Q874" s="410"/>
      <c r="R874" s="625"/>
      <c r="S874" s="410"/>
      <c r="T874" s="410"/>
      <c r="U874" s="410"/>
      <c r="V874" s="410"/>
      <c r="W874" s="612"/>
      <c r="X874" s="612"/>
      <c r="Y874" s="625"/>
      <c r="Z874" s="410"/>
      <c r="AA874" s="626"/>
      <c r="AB874" s="410"/>
      <c r="AC874" s="410"/>
      <c r="AD874" s="410"/>
      <c r="AE874" s="410"/>
      <c r="AF874" s="612"/>
    </row>
    <row r="875">
      <c r="A875" s="410"/>
      <c r="B875" s="410"/>
      <c r="C875" s="410"/>
      <c r="D875" s="410"/>
      <c r="E875" s="410"/>
      <c r="F875" s="612"/>
      <c r="G875" s="410"/>
      <c r="H875" s="612"/>
      <c r="I875" s="410"/>
      <c r="J875" s="410"/>
      <c r="K875" s="410"/>
      <c r="L875" s="410"/>
      <c r="M875" s="410"/>
      <c r="N875" s="410"/>
      <c r="O875" s="410"/>
      <c r="P875" s="410"/>
      <c r="Q875" s="410"/>
      <c r="R875" s="625"/>
      <c r="S875" s="410"/>
      <c r="T875" s="410"/>
      <c r="U875" s="410"/>
      <c r="V875" s="410"/>
      <c r="W875" s="612"/>
      <c r="X875" s="612"/>
      <c r="Y875" s="625"/>
      <c r="Z875" s="410"/>
      <c r="AA875" s="626"/>
      <c r="AB875" s="410"/>
      <c r="AC875" s="410"/>
      <c r="AD875" s="410"/>
      <c r="AE875" s="410"/>
      <c r="AF875" s="612"/>
    </row>
    <row r="876">
      <c r="A876" s="410"/>
      <c r="B876" s="410"/>
      <c r="C876" s="410"/>
      <c r="D876" s="410"/>
      <c r="E876" s="410"/>
      <c r="F876" s="612"/>
      <c r="G876" s="410"/>
      <c r="H876" s="612"/>
      <c r="I876" s="410"/>
      <c r="J876" s="410"/>
      <c r="K876" s="410"/>
      <c r="L876" s="410"/>
      <c r="M876" s="410"/>
      <c r="N876" s="410"/>
      <c r="O876" s="410"/>
      <c r="P876" s="410"/>
      <c r="Q876" s="410"/>
      <c r="R876" s="625"/>
      <c r="S876" s="410"/>
      <c r="T876" s="410"/>
      <c r="U876" s="410"/>
      <c r="V876" s="410"/>
      <c r="W876" s="612"/>
      <c r="X876" s="612"/>
      <c r="Y876" s="625"/>
      <c r="Z876" s="410"/>
      <c r="AA876" s="626"/>
      <c r="AB876" s="410"/>
      <c r="AC876" s="410"/>
      <c r="AD876" s="410"/>
      <c r="AE876" s="410"/>
      <c r="AF876" s="612"/>
    </row>
    <row r="877">
      <c r="A877" s="410"/>
      <c r="B877" s="410"/>
      <c r="C877" s="410"/>
      <c r="D877" s="410"/>
      <c r="E877" s="410"/>
      <c r="F877" s="612"/>
      <c r="G877" s="410"/>
      <c r="H877" s="612"/>
      <c r="I877" s="410"/>
      <c r="J877" s="410"/>
      <c r="K877" s="410"/>
      <c r="L877" s="410"/>
      <c r="M877" s="410"/>
      <c r="N877" s="410"/>
      <c r="O877" s="410"/>
      <c r="P877" s="410"/>
      <c r="Q877" s="410"/>
      <c r="R877" s="625"/>
      <c r="S877" s="410"/>
      <c r="T877" s="410"/>
      <c r="U877" s="410"/>
      <c r="V877" s="410"/>
      <c r="W877" s="612"/>
      <c r="X877" s="612"/>
      <c r="Y877" s="625"/>
      <c r="Z877" s="410"/>
      <c r="AA877" s="626"/>
      <c r="AB877" s="410"/>
      <c r="AC877" s="410"/>
      <c r="AD877" s="410"/>
      <c r="AE877" s="410"/>
      <c r="AF877" s="612"/>
    </row>
    <row r="878">
      <c r="A878" s="410"/>
      <c r="B878" s="410"/>
      <c r="C878" s="410"/>
      <c r="D878" s="410"/>
      <c r="E878" s="410"/>
      <c r="F878" s="612"/>
      <c r="G878" s="410"/>
      <c r="H878" s="612"/>
      <c r="I878" s="410"/>
      <c r="J878" s="410"/>
      <c r="K878" s="410"/>
      <c r="L878" s="410"/>
      <c r="M878" s="410"/>
      <c r="N878" s="410"/>
      <c r="O878" s="410"/>
      <c r="P878" s="410"/>
      <c r="Q878" s="410"/>
      <c r="R878" s="625"/>
      <c r="S878" s="410"/>
      <c r="T878" s="410"/>
      <c r="U878" s="410"/>
      <c r="V878" s="410"/>
      <c r="W878" s="612"/>
      <c r="X878" s="612"/>
      <c r="Y878" s="625"/>
      <c r="Z878" s="410"/>
      <c r="AA878" s="626"/>
      <c r="AB878" s="410"/>
      <c r="AC878" s="410"/>
      <c r="AD878" s="410"/>
      <c r="AE878" s="410"/>
      <c r="AF878" s="612"/>
    </row>
    <row r="879">
      <c r="A879" s="410"/>
      <c r="B879" s="410"/>
      <c r="C879" s="410"/>
      <c r="D879" s="410"/>
      <c r="E879" s="410"/>
      <c r="F879" s="612"/>
      <c r="G879" s="410"/>
      <c r="H879" s="612"/>
      <c r="I879" s="410"/>
      <c r="J879" s="410"/>
      <c r="K879" s="410"/>
      <c r="L879" s="410"/>
      <c r="M879" s="410"/>
      <c r="N879" s="410"/>
      <c r="O879" s="410"/>
      <c r="P879" s="410"/>
      <c r="Q879" s="410"/>
      <c r="R879" s="625"/>
      <c r="S879" s="410"/>
      <c r="T879" s="410"/>
      <c r="U879" s="410"/>
      <c r="V879" s="410"/>
      <c r="W879" s="612"/>
      <c r="X879" s="612"/>
      <c r="Y879" s="625"/>
      <c r="Z879" s="410"/>
      <c r="AA879" s="626"/>
      <c r="AB879" s="410"/>
      <c r="AC879" s="410"/>
      <c r="AD879" s="410"/>
      <c r="AE879" s="410"/>
      <c r="AF879" s="612"/>
    </row>
    <row r="880">
      <c r="A880" s="410"/>
      <c r="B880" s="410"/>
      <c r="C880" s="410"/>
      <c r="D880" s="410"/>
      <c r="E880" s="410"/>
      <c r="F880" s="612"/>
      <c r="G880" s="410"/>
      <c r="H880" s="612"/>
      <c r="I880" s="410"/>
      <c r="J880" s="410"/>
      <c r="K880" s="410"/>
      <c r="L880" s="410"/>
      <c r="M880" s="410"/>
      <c r="N880" s="410"/>
      <c r="O880" s="410"/>
      <c r="P880" s="410"/>
      <c r="Q880" s="410"/>
      <c r="R880" s="625"/>
      <c r="S880" s="410"/>
      <c r="T880" s="410"/>
      <c r="U880" s="410"/>
      <c r="V880" s="410"/>
      <c r="W880" s="612"/>
      <c r="X880" s="612"/>
      <c r="Y880" s="625"/>
      <c r="Z880" s="410"/>
      <c r="AA880" s="626"/>
      <c r="AB880" s="410"/>
      <c r="AC880" s="410"/>
      <c r="AD880" s="410"/>
      <c r="AE880" s="410"/>
      <c r="AF880" s="612"/>
    </row>
    <row r="881">
      <c r="A881" s="410"/>
      <c r="B881" s="410"/>
      <c r="C881" s="410"/>
      <c r="D881" s="410"/>
      <c r="E881" s="410"/>
      <c r="F881" s="612"/>
      <c r="G881" s="410"/>
      <c r="H881" s="612"/>
      <c r="I881" s="410"/>
      <c r="J881" s="410"/>
      <c r="K881" s="410"/>
      <c r="L881" s="410"/>
      <c r="M881" s="410"/>
      <c r="N881" s="410"/>
      <c r="O881" s="410"/>
      <c r="P881" s="410"/>
      <c r="Q881" s="410"/>
      <c r="R881" s="625"/>
      <c r="S881" s="410"/>
      <c r="T881" s="410"/>
      <c r="U881" s="410"/>
      <c r="V881" s="410"/>
      <c r="W881" s="612"/>
      <c r="X881" s="612"/>
      <c r="Y881" s="625"/>
      <c r="Z881" s="410"/>
      <c r="AA881" s="626"/>
      <c r="AB881" s="410"/>
      <c r="AC881" s="410"/>
      <c r="AD881" s="410"/>
      <c r="AE881" s="410"/>
      <c r="AF881" s="612"/>
    </row>
    <row r="882">
      <c r="A882" s="410"/>
      <c r="B882" s="410"/>
      <c r="C882" s="410"/>
      <c r="D882" s="410"/>
      <c r="E882" s="410"/>
      <c r="F882" s="612"/>
      <c r="G882" s="410"/>
      <c r="H882" s="612"/>
      <c r="I882" s="410"/>
      <c r="J882" s="410"/>
      <c r="K882" s="410"/>
      <c r="L882" s="410"/>
      <c r="M882" s="410"/>
      <c r="N882" s="410"/>
      <c r="O882" s="410"/>
      <c r="P882" s="410"/>
      <c r="Q882" s="410"/>
      <c r="R882" s="625"/>
      <c r="S882" s="410"/>
      <c r="T882" s="410"/>
      <c r="U882" s="410"/>
      <c r="V882" s="410"/>
      <c r="W882" s="612"/>
      <c r="X882" s="612"/>
      <c r="Y882" s="625"/>
      <c r="Z882" s="410"/>
      <c r="AA882" s="626"/>
      <c r="AB882" s="410"/>
      <c r="AC882" s="410"/>
      <c r="AD882" s="410"/>
      <c r="AE882" s="410"/>
      <c r="AF882" s="612"/>
    </row>
    <row r="883">
      <c r="A883" s="410"/>
      <c r="B883" s="410"/>
      <c r="C883" s="410"/>
      <c r="D883" s="410"/>
      <c r="E883" s="410"/>
      <c r="F883" s="612"/>
      <c r="G883" s="410"/>
      <c r="H883" s="612"/>
      <c r="I883" s="410"/>
      <c r="J883" s="410"/>
      <c r="K883" s="410"/>
      <c r="L883" s="410"/>
      <c r="M883" s="410"/>
      <c r="N883" s="410"/>
      <c r="O883" s="410"/>
      <c r="P883" s="410"/>
      <c r="Q883" s="410"/>
      <c r="R883" s="625"/>
      <c r="S883" s="410"/>
      <c r="T883" s="410"/>
      <c r="U883" s="410"/>
      <c r="V883" s="410"/>
      <c r="W883" s="612"/>
      <c r="X883" s="612"/>
      <c r="Y883" s="625"/>
      <c r="Z883" s="410"/>
      <c r="AA883" s="626"/>
      <c r="AB883" s="410"/>
      <c r="AC883" s="410"/>
      <c r="AD883" s="410"/>
      <c r="AE883" s="410"/>
      <c r="AF883" s="612"/>
    </row>
    <row r="884">
      <c r="A884" s="410"/>
      <c r="B884" s="410"/>
      <c r="C884" s="410"/>
      <c r="D884" s="410"/>
      <c r="E884" s="410"/>
      <c r="F884" s="612"/>
      <c r="G884" s="410"/>
      <c r="H884" s="612"/>
      <c r="I884" s="410"/>
      <c r="J884" s="410"/>
      <c r="K884" s="410"/>
      <c r="L884" s="410"/>
      <c r="M884" s="410"/>
      <c r="N884" s="410"/>
      <c r="O884" s="410"/>
      <c r="P884" s="410"/>
      <c r="Q884" s="410"/>
      <c r="R884" s="625"/>
      <c r="S884" s="410"/>
      <c r="T884" s="410"/>
      <c r="U884" s="410"/>
      <c r="V884" s="410"/>
      <c r="W884" s="612"/>
      <c r="X884" s="612"/>
      <c r="Y884" s="625"/>
      <c r="Z884" s="410"/>
      <c r="AA884" s="626"/>
      <c r="AB884" s="410"/>
      <c r="AC884" s="410"/>
      <c r="AD884" s="410"/>
      <c r="AE884" s="410"/>
      <c r="AF884" s="612"/>
    </row>
    <row r="885">
      <c r="A885" s="410"/>
      <c r="B885" s="410"/>
      <c r="C885" s="410"/>
      <c r="D885" s="410"/>
      <c r="E885" s="410"/>
      <c r="F885" s="612"/>
      <c r="G885" s="410"/>
      <c r="H885" s="612"/>
      <c r="I885" s="410"/>
      <c r="J885" s="410"/>
      <c r="K885" s="410"/>
      <c r="L885" s="410"/>
      <c r="M885" s="410"/>
      <c r="N885" s="410"/>
      <c r="O885" s="410"/>
      <c r="P885" s="410"/>
      <c r="Q885" s="410"/>
      <c r="R885" s="625"/>
      <c r="S885" s="410"/>
      <c r="T885" s="410"/>
      <c r="U885" s="410"/>
      <c r="V885" s="410"/>
      <c r="W885" s="612"/>
      <c r="X885" s="612"/>
      <c r="Y885" s="625"/>
      <c r="Z885" s="410"/>
      <c r="AA885" s="626"/>
      <c r="AB885" s="410"/>
      <c r="AC885" s="410"/>
      <c r="AD885" s="410"/>
      <c r="AE885" s="410"/>
      <c r="AF885" s="612"/>
    </row>
    <row r="886">
      <c r="A886" s="410"/>
      <c r="B886" s="410"/>
      <c r="C886" s="410"/>
      <c r="D886" s="410"/>
      <c r="E886" s="410"/>
      <c r="F886" s="612"/>
      <c r="G886" s="410"/>
      <c r="H886" s="612"/>
      <c r="I886" s="410"/>
      <c r="J886" s="410"/>
      <c r="K886" s="410"/>
      <c r="L886" s="410"/>
      <c r="M886" s="410"/>
      <c r="N886" s="410"/>
      <c r="O886" s="410"/>
      <c r="P886" s="410"/>
      <c r="Q886" s="410"/>
      <c r="R886" s="625"/>
      <c r="S886" s="410"/>
      <c r="T886" s="410"/>
      <c r="U886" s="410"/>
      <c r="V886" s="410"/>
      <c r="W886" s="612"/>
      <c r="X886" s="612"/>
      <c r="Y886" s="625"/>
      <c r="Z886" s="410"/>
      <c r="AA886" s="626"/>
      <c r="AB886" s="410"/>
      <c r="AC886" s="410"/>
      <c r="AD886" s="410"/>
      <c r="AE886" s="410"/>
      <c r="AF886" s="612"/>
    </row>
    <row r="887">
      <c r="A887" s="410"/>
      <c r="B887" s="410"/>
      <c r="C887" s="410"/>
      <c r="D887" s="410"/>
      <c r="E887" s="410"/>
      <c r="F887" s="612"/>
      <c r="G887" s="410"/>
      <c r="H887" s="612"/>
      <c r="I887" s="410"/>
      <c r="J887" s="410"/>
      <c r="K887" s="410"/>
      <c r="L887" s="410"/>
      <c r="M887" s="410"/>
      <c r="N887" s="410"/>
      <c r="O887" s="410"/>
      <c r="P887" s="410"/>
      <c r="Q887" s="410"/>
      <c r="R887" s="625"/>
      <c r="S887" s="410"/>
      <c r="T887" s="410"/>
      <c r="U887" s="410"/>
      <c r="V887" s="410"/>
      <c r="W887" s="612"/>
      <c r="X887" s="612"/>
      <c r="Y887" s="625"/>
      <c r="Z887" s="410"/>
      <c r="AA887" s="626"/>
      <c r="AB887" s="410"/>
      <c r="AC887" s="410"/>
      <c r="AD887" s="410"/>
      <c r="AE887" s="410"/>
      <c r="AF887" s="612"/>
    </row>
    <row r="888">
      <c r="A888" s="410"/>
      <c r="B888" s="410"/>
      <c r="C888" s="410"/>
      <c r="D888" s="410"/>
      <c r="E888" s="410"/>
      <c r="F888" s="612"/>
      <c r="G888" s="410"/>
      <c r="H888" s="612"/>
      <c r="I888" s="410"/>
      <c r="J888" s="410"/>
      <c r="K888" s="410"/>
      <c r="L888" s="410"/>
      <c r="M888" s="410"/>
      <c r="N888" s="410"/>
      <c r="O888" s="410"/>
      <c r="P888" s="410"/>
      <c r="Q888" s="410"/>
      <c r="R888" s="625"/>
      <c r="S888" s="410"/>
      <c r="T888" s="410"/>
      <c r="U888" s="410"/>
      <c r="V888" s="410"/>
      <c r="W888" s="612"/>
      <c r="X888" s="612"/>
      <c r="Y888" s="625"/>
      <c r="Z888" s="410"/>
      <c r="AA888" s="626"/>
      <c r="AB888" s="410"/>
      <c r="AC888" s="410"/>
      <c r="AD888" s="410"/>
      <c r="AE888" s="410"/>
      <c r="AF888" s="612"/>
    </row>
    <row r="889">
      <c r="A889" s="410"/>
      <c r="B889" s="410"/>
      <c r="C889" s="410"/>
      <c r="D889" s="410"/>
      <c r="E889" s="410"/>
      <c r="F889" s="612"/>
      <c r="G889" s="410"/>
      <c r="H889" s="612"/>
      <c r="I889" s="410"/>
      <c r="J889" s="410"/>
      <c r="K889" s="410"/>
      <c r="L889" s="410"/>
      <c r="M889" s="410"/>
      <c r="N889" s="410"/>
      <c r="O889" s="410"/>
      <c r="P889" s="410"/>
      <c r="Q889" s="410"/>
      <c r="R889" s="625"/>
      <c r="S889" s="410"/>
      <c r="T889" s="410"/>
      <c r="U889" s="410"/>
      <c r="V889" s="410"/>
      <c r="W889" s="612"/>
      <c r="X889" s="612"/>
      <c r="Y889" s="625"/>
      <c r="Z889" s="410"/>
      <c r="AA889" s="626"/>
      <c r="AB889" s="410"/>
      <c r="AC889" s="410"/>
      <c r="AD889" s="410"/>
      <c r="AE889" s="410"/>
      <c r="AF889" s="612"/>
    </row>
    <row r="890">
      <c r="A890" s="410"/>
      <c r="B890" s="410"/>
      <c r="C890" s="410"/>
      <c r="D890" s="410"/>
      <c r="E890" s="410"/>
      <c r="F890" s="612"/>
      <c r="G890" s="410"/>
      <c r="H890" s="612"/>
      <c r="I890" s="410"/>
      <c r="J890" s="410"/>
      <c r="K890" s="410"/>
      <c r="L890" s="410"/>
      <c r="M890" s="410"/>
      <c r="N890" s="410"/>
      <c r="O890" s="410"/>
      <c r="P890" s="410"/>
      <c r="Q890" s="410"/>
      <c r="R890" s="625"/>
      <c r="S890" s="410"/>
      <c r="T890" s="410"/>
      <c r="U890" s="410"/>
      <c r="V890" s="410"/>
      <c r="W890" s="612"/>
      <c r="X890" s="612"/>
      <c r="Y890" s="625"/>
      <c r="Z890" s="410"/>
      <c r="AA890" s="626"/>
      <c r="AB890" s="410"/>
      <c r="AC890" s="410"/>
      <c r="AD890" s="410"/>
      <c r="AE890" s="410"/>
      <c r="AF890" s="612"/>
    </row>
    <row r="891">
      <c r="A891" s="410"/>
      <c r="B891" s="410"/>
      <c r="C891" s="410"/>
      <c r="D891" s="410"/>
      <c r="E891" s="410"/>
      <c r="F891" s="612"/>
      <c r="G891" s="410"/>
      <c r="H891" s="612"/>
      <c r="I891" s="410"/>
      <c r="J891" s="410"/>
      <c r="K891" s="410"/>
      <c r="L891" s="410"/>
      <c r="M891" s="410"/>
      <c r="N891" s="410"/>
      <c r="O891" s="410"/>
      <c r="P891" s="410"/>
      <c r="Q891" s="410"/>
      <c r="R891" s="625"/>
      <c r="S891" s="410"/>
      <c r="T891" s="410"/>
      <c r="U891" s="410"/>
      <c r="V891" s="410"/>
      <c r="W891" s="612"/>
      <c r="X891" s="612"/>
      <c r="Y891" s="625"/>
      <c r="Z891" s="410"/>
      <c r="AA891" s="626"/>
      <c r="AB891" s="410"/>
      <c r="AC891" s="410"/>
      <c r="AD891" s="410"/>
      <c r="AE891" s="410"/>
      <c r="AF891" s="612"/>
    </row>
    <row r="892">
      <c r="A892" s="410"/>
      <c r="B892" s="410"/>
      <c r="C892" s="410"/>
      <c r="D892" s="410"/>
      <c r="E892" s="410"/>
      <c r="F892" s="612"/>
      <c r="G892" s="410"/>
      <c r="H892" s="612"/>
      <c r="I892" s="410"/>
      <c r="J892" s="410"/>
      <c r="K892" s="410"/>
      <c r="L892" s="410"/>
      <c r="M892" s="410"/>
      <c r="N892" s="410"/>
      <c r="O892" s="410"/>
      <c r="P892" s="410"/>
      <c r="Q892" s="410"/>
      <c r="R892" s="625"/>
      <c r="S892" s="410"/>
      <c r="T892" s="410"/>
      <c r="U892" s="410"/>
      <c r="V892" s="410"/>
      <c r="W892" s="612"/>
      <c r="X892" s="612"/>
      <c r="Y892" s="625"/>
      <c r="Z892" s="410"/>
      <c r="AA892" s="626"/>
      <c r="AB892" s="410"/>
      <c r="AC892" s="410"/>
      <c r="AD892" s="410"/>
      <c r="AE892" s="410"/>
      <c r="AF892" s="612"/>
    </row>
    <row r="893">
      <c r="A893" s="410"/>
      <c r="B893" s="410"/>
      <c r="C893" s="410"/>
      <c r="D893" s="410"/>
      <c r="E893" s="410"/>
      <c r="F893" s="612"/>
      <c r="G893" s="410"/>
      <c r="H893" s="612"/>
      <c r="I893" s="410"/>
      <c r="J893" s="410"/>
      <c r="K893" s="410"/>
      <c r="L893" s="410"/>
      <c r="M893" s="410"/>
      <c r="N893" s="410"/>
      <c r="O893" s="410"/>
      <c r="P893" s="410"/>
      <c r="Q893" s="410"/>
      <c r="R893" s="625"/>
      <c r="S893" s="410"/>
      <c r="T893" s="410"/>
      <c r="U893" s="410"/>
      <c r="V893" s="410"/>
      <c r="W893" s="612"/>
      <c r="X893" s="612"/>
      <c r="Y893" s="625"/>
      <c r="Z893" s="410"/>
      <c r="AA893" s="626"/>
      <c r="AB893" s="410"/>
      <c r="AC893" s="410"/>
      <c r="AD893" s="410"/>
      <c r="AE893" s="410"/>
      <c r="AF893" s="612"/>
    </row>
    <row r="894">
      <c r="A894" s="410"/>
      <c r="B894" s="410"/>
      <c r="C894" s="410"/>
      <c r="D894" s="410"/>
      <c r="E894" s="410"/>
      <c r="F894" s="612"/>
      <c r="G894" s="410"/>
      <c r="H894" s="612"/>
      <c r="I894" s="410"/>
      <c r="J894" s="410"/>
      <c r="K894" s="410"/>
      <c r="L894" s="410"/>
      <c r="M894" s="410"/>
      <c r="N894" s="410"/>
      <c r="O894" s="410"/>
      <c r="P894" s="410"/>
      <c r="Q894" s="410"/>
      <c r="R894" s="625"/>
      <c r="S894" s="410"/>
      <c r="T894" s="410"/>
      <c r="U894" s="410"/>
      <c r="V894" s="410"/>
      <c r="W894" s="612"/>
      <c r="X894" s="612"/>
      <c r="Y894" s="625"/>
      <c r="Z894" s="410"/>
      <c r="AA894" s="626"/>
      <c r="AB894" s="410"/>
      <c r="AC894" s="410"/>
      <c r="AD894" s="410"/>
      <c r="AE894" s="410"/>
      <c r="AF894" s="612"/>
    </row>
    <row r="895">
      <c r="A895" s="410"/>
      <c r="B895" s="410"/>
      <c r="C895" s="410"/>
      <c r="D895" s="410"/>
      <c r="E895" s="410"/>
      <c r="F895" s="612"/>
      <c r="G895" s="410"/>
      <c r="H895" s="612"/>
      <c r="I895" s="410"/>
      <c r="J895" s="410"/>
      <c r="K895" s="410"/>
      <c r="L895" s="410"/>
      <c r="M895" s="410"/>
      <c r="N895" s="410"/>
      <c r="O895" s="410"/>
      <c r="P895" s="410"/>
      <c r="Q895" s="410"/>
      <c r="R895" s="625"/>
      <c r="S895" s="410"/>
      <c r="T895" s="410"/>
      <c r="U895" s="410"/>
      <c r="V895" s="410"/>
      <c r="W895" s="612"/>
      <c r="X895" s="612"/>
      <c r="Y895" s="625"/>
      <c r="Z895" s="410"/>
      <c r="AA895" s="626"/>
      <c r="AB895" s="410"/>
      <c r="AC895" s="410"/>
      <c r="AD895" s="410"/>
      <c r="AE895" s="410"/>
      <c r="AF895" s="612"/>
    </row>
    <row r="896">
      <c r="A896" s="410"/>
      <c r="B896" s="410"/>
      <c r="C896" s="410"/>
      <c r="D896" s="410"/>
      <c r="E896" s="410"/>
      <c r="F896" s="612"/>
      <c r="G896" s="410"/>
      <c r="H896" s="612"/>
      <c r="I896" s="410"/>
      <c r="J896" s="410"/>
      <c r="K896" s="410"/>
      <c r="L896" s="410"/>
      <c r="M896" s="410"/>
      <c r="N896" s="410"/>
      <c r="O896" s="410"/>
      <c r="P896" s="410"/>
      <c r="Q896" s="410"/>
      <c r="R896" s="625"/>
      <c r="S896" s="410"/>
      <c r="T896" s="410"/>
      <c r="U896" s="410"/>
      <c r="V896" s="410"/>
      <c r="W896" s="612"/>
      <c r="X896" s="612"/>
      <c r="Y896" s="625"/>
      <c r="Z896" s="410"/>
      <c r="AA896" s="626"/>
      <c r="AB896" s="410"/>
      <c r="AC896" s="410"/>
      <c r="AD896" s="410"/>
      <c r="AE896" s="410"/>
      <c r="AF896" s="612"/>
    </row>
    <row r="897">
      <c r="A897" s="410"/>
      <c r="B897" s="410"/>
      <c r="C897" s="410"/>
      <c r="D897" s="410"/>
      <c r="E897" s="410"/>
      <c r="F897" s="612"/>
      <c r="G897" s="410"/>
      <c r="H897" s="612"/>
      <c r="I897" s="410"/>
      <c r="J897" s="410"/>
      <c r="K897" s="410"/>
      <c r="L897" s="410"/>
      <c r="M897" s="410"/>
      <c r="N897" s="410"/>
      <c r="O897" s="410"/>
      <c r="P897" s="410"/>
      <c r="Q897" s="410"/>
      <c r="R897" s="625"/>
      <c r="S897" s="410"/>
      <c r="T897" s="410"/>
      <c r="U897" s="410"/>
      <c r="V897" s="410"/>
      <c r="W897" s="612"/>
      <c r="X897" s="612"/>
      <c r="Y897" s="625"/>
      <c r="Z897" s="410"/>
      <c r="AA897" s="626"/>
      <c r="AB897" s="410"/>
      <c r="AC897" s="410"/>
      <c r="AD897" s="410"/>
      <c r="AE897" s="410"/>
      <c r="AF897" s="612"/>
    </row>
    <row r="898">
      <c r="A898" s="410"/>
      <c r="B898" s="410"/>
      <c r="C898" s="410"/>
      <c r="D898" s="410"/>
      <c r="E898" s="410"/>
      <c r="F898" s="612"/>
      <c r="G898" s="410"/>
      <c r="H898" s="612"/>
      <c r="I898" s="410"/>
      <c r="J898" s="410"/>
      <c r="K898" s="410"/>
      <c r="L898" s="410"/>
      <c r="M898" s="410"/>
      <c r="N898" s="410"/>
      <c r="O898" s="410"/>
      <c r="P898" s="410"/>
      <c r="Q898" s="410"/>
      <c r="R898" s="625"/>
      <c r="S898" s="410"/>
      <c r="T898" s="410"/>
      <c r="U898" s="410"/>
      <c r="V898" s="410"/>
      <c r="W898" s="612"/>
      <c r="X898" s="612"/>
      <c r="Y898" s="625"/>
      <c r="Z898" s="410"/>
      <c r="AA898" s="626"/>
      <c r="AB898" s="410"/>
      <c r="AC898" s="410"/>
      <c r="AD898" s="410"/>
      <c r="AE898" s="410"/>
      <c r="AF898" s="612"/>
    </row>
    <row r="899">
      <c r="A899" s="410"/>
      <c r="B899" s="410"/>
      <c r="C899" s="410"/>
      <c r="D899" s="410"/>
      <c r="E899" s="410"/>
      <c r="F899" s="612"/>
      <c r="G899" s="410"/>
      <c r="H899" s="612"/>
      <c r="I899" s="410"/>
      <c r="J899" s="410"/>
      <c r="K899" s="410"/>
      <c r="L899" s="410"/>
      <c r="M899" s="410"/>
      <c r="N899" s="410"/>
      <c r="O899" s="410"/>
      <c r="P899" s="410"/>
      <c r="Q899" s="410"/>
      <c r="R899" s="625"/>
      <c r="S899" s="410"/>
      <c r="T899" s="410"/>
      <c r="U899" s="410"/>
      <c r="V899" s="410"/>
      <c r="W899" s="612"/>
      <c r="X899" s="612"/>
      <c r="Y899" s="625"/>
      <c r="Z899" s="410"/>
      <c r="AA899" s="626"/>
      <c r="AB899" s="410"/>
      <c r="AC899" s="410"/>
      <c r="AD899" s="410"/>
      <c r="AE899" s="410"/>
      <c r="AF899" s="612"/>
    </row>
    <row r="900">
      <c r="A900" s="410"/>
      <c r="B900" s="410"/>
      <c r="C900" s="410"/>
      <c r="D900" s="410"/>
      <c r="E900" s="410"/>
      <c r="F900" s="612"/>
      <c r="G900" s="410"/>
      <c r="H900" s="612"/>
      <c r="I900" s="410"/>
      <c r="J900" s="410"/>
      <c r="K900" s="410"/>
      <c r="L900" s="410"/>
      <c r="M900" s="410"/>
      <c r="N900" s="410"/>
      <c r="O900" s="410"/>
      <c r="P900" s="410"/>
      <c r="Q900" s="410"/>
      <c r="R900" s="625"/>
      <c r="S900" s="410"/>
      <c r="T900" s="410"/>
      <c r="U900" s="410"/>
      <c r="V900" s="410"/>
      <c r="W900" s="612"/>
      <c r="X900" s="612"/>
      <c r="Y900" s="625"/>
      <c r="Z900" s="410"/>
      <c r="AA900" s="626"/>
      <c r="AB900" s="410"/>
      <c r="AC900" s="410"/>
      <c r="AD900" s="410"/>
      <c r="AE900" s="410"/>
      <c r="AF900" s="612"/>
    </row>
    <row r="901">
      <c r="A901" s="410"/>
      <c r="B901" s="410"/>
      <c r="C901" s="410"/>
      <c r="D901" s="410"/>
      <c r="E901" s="410"/>
      <c r="F901" s="612"/>
      <c r="G901" s="410"/>
      <c r="H901" s="612"/>
      <c r="I901" s="410"/>
      <c r="J901" s="410"/>
      <c r="K901" s="410"/>
      <c r="L901" s="410"/>
      <c r="M901" s="410"/>
      <c r="N901" s="410"/>
      <c r="O901" s="410"/>
      <c r="P901" s="410"/>
      <c r="Q901" s="410"/>
      <c r="R901" s="625"/>
      <c r="S901" s="410"/>
      <c r="T901" s="410"/>
      <c r="U901" s="410"/>
      <c r="V901" s="410"/>
      <c r="W901" s="612"/>
      <c r="X901" s="612"/>
      <c r="Y901" s="625"/>
      <c r="Z901" s="410"/>
      <c r="AA901" s="626"/>
      <c r="AB901" s="410"/>
      <c r="AC901" s="410"/>
      <c r="AD901" s="410"/>
      <c r="AE901" s="410"/>
      <c r="AF901" s="612"/>
    </row>
    <row r="902">
      <c r="A902" s="410"/>
      <c r="B902" s="410"/>
      <c r="C902" s="410"/>
      <c r="D902" s="410"/>
      <c r="E902" s="410"/>
      <c r="F902" s="612"/>
      <c r="G902" s="410"/>
      <c r="H902" s="612"/>
      <c r="I902" s="410"/>
      <c r="J902" s="410"/>
      <c r="K902" s="410"/>
      <c r="L902" s="410"/>
      <c r="M902" s="410"/>
      <c r="N902" s="410"/>
      <c r="O902" s="410"/>
      <c r="P902" s="410"/>
      <c r="Q902" s="410"/>
      <c r="R902" s="625"/>
      <c r="S902" s="410"/>
      <c r="T902" s="410"/>
      <c r="U902" s="410"/>
      <c r="V902" s="410"/>
      <c r="W902" s="612"/>
      <c r="X902" s="612"/>
      <c r="Y902" s="625"/>
      <c r="Z902" s="410"/>
      <c r="AA902" s="626"/>
      <c r="AB902" s="410"/>
      <c r="AC902" s="410"/>
      <c r="AD902" s="410"/>
      <c r="AE902" s="410"/>
      <c r="AF902" s="612"/>
    </row>
    <row r="903">
      <c r="A903" s="410"/>
      <c r="B903" s="410"/>
      <c r="C903" s="410"/>
      <c r="D903" s="410"/>
      <c r="E903" s="410"/>
      <c r="F903" s="612"/>
      <c r="G903" s="410"/>
      <c r="H903" s="612"/>
      <c r="I903" s="410"/>
      <c r="J903" s="410"/>
      <c r="K903" s="410"/>
      <c r="L903" s="410"/>
      <c r="M903" s="410"/>
      <c r="N903" s="410"/>
      <c r="O903" s="410"/>
      <c r="P903" s="410"/>
      <c r="Q903" s="410"/>
      <c r="R903" s="625"/>
      <c r="S903" s="410"/>
      <c r="T903" s="410"/>
      <c r="U903" s="410"/>
      <c r="V903" s="410"/>
      <c r="W903" s="612"/>
      <c r="X903" s="612"/>
      <c r="Y903" s="625"/>
      <c r="Z903" s="410"/>
      <c r="AA903" s="626"/>
      <c r="AB903" s="410"/>
      <c r="AC903" s="410"/>
      <c r="AD903" s="410"/>
      <c r="AE903" s="410"/>
      <c r="AF903" s="612"/>
    </row>
    <row r="904">
      <c r="A904" s="410"/>
      <c r="B904" s="410"/>
      <c r="C904" s="410"/>
      <c r="D904" s="410"/>
      <c r="E904" s="410"/>
      <c r="F904" s="612"/>
      <c r="G904" s="410"/>
      <c r="H904" s="612"/>
      <c r="I904" s="410"/>
      <c r="J904" s="410"/>
      <c r="K904" s="410"/>
      <c r="L904" s="410"/>
      <c r="M904" s="410"/>
      <c r="N904" s="410"/>
      <c r="O904" s="410"/>
      <c r="P904" s="410"/>
      <c r="Q904" s="410"/>
      <c r="R904" s="625"/>
      <c r="S904" s="410"/>
      <c r="T904" s="410"/>
      <c r="U904" s="410"/>
      <c r="V904" s="410"/>
      <c r="W904" s="612"/>
      <c r="X904" s="612"/>
      <c r="Y904" s="625"/>
      <c r="Z904" s="410"/>
      <c r="AA904" s="626"/>
      <c r="AB904" s="410"/>
      <c r="AC904" s="410"/>
      <c r="AD904" s="410"/>
      <c r="AE904" s="410"/>
      <c r="AF904" s="612"/>
    </row>
    <row r="905">
      <c r="A905" s="410"/>
      <c r="B905" s="410"/>
      <c r="C905" s="410"/>
      <c r="D905" s="410"/>
      <c r="E905" s="410"/>
      <c r="F905" s="612"/>
      <c r="G905" s="410"/>
      <c r="H905" s="612"/>
      <c r="I905" s="410"/>
      <c r="J905" s="410"/>
      <c r="K905" s="410"/>
      <c r="L905" s="410"/>
      <c r="M905" s="410"/>
      <c r="N905" s="410"/>
      <c r="O905" s="410"/>
      <c r="P905" s="410"/>
      <c r="Q905" s="410"/>
      <c r="R905" s="625"/>
      <c r="S905" s="410"/>
      <c r="T905" s="410"/>
      <c r="U905" s="410"/>
      <c r="V905" s="410"/>
      <c r="W905" s="612"/>
      <c r="X905" s="612"/>
      <c r="Y905" s="625"/>
      <c r="Z905" s="410"/>
      <c r="AA905" s="626"/>
      <c r="AB905" s="410"/>
      <c r="AC905" s="410"/>
      <c r="AD905" s="410"/>
      <c r="AE905" s="410"/>
      <c r="AF905" s="612"/>
    </row>
    <row r="906">
      <c r="A906" s="410"/>
      <c r="B906" s="410"/>
      <c r="C906" s="410"/>
      <c r="D906" s="410"/>
      <c r="E906" s="410"/>
      <c r="F906" s="612"/>
      <c r="G906" s="410"/>
      <c r="H906" s="612"/>
      <c r="I906" s="410"/>
      <c r="J906" s="410"/>
      <c r="K906" s="410"/>
      <c r="L906" s="410"/>
      <c r="M906" s="410"/>
      <c r="N906" s="410"/>
      <c r="O906" s="410"/>
      <c r="P906" s="410"/>
      <c r="Q906" s="410"/>
      <c r="R906" s="625"/>
      <c r="S906" s="410"/>
      <c r="T906" s="410"/>
      <c r="U906" s="410"/>
      <c r="V906" s="410"/>
      <c r="W906" s="612"/>
      <c r="X906" s="612"/>
      <c r="Y906" s="625"/>
      <c r="Z906" s="410"/>
      <c r="AA906" s="626"/>
      <c r="AB906" s="410"/>
      <c r="AC906" s="410"/>
      <c r="AD906" s="410"/>
      <c r="AE906" s="410"/>
      <c r="AF906" s="612"/>
    </row>
    <row r="907">
      <c r="A907" s="410"/>
      <c r="B907" s="410"/>
      <c r="C907" s="410"/>
      <c r="D907" s="410"/>
      <c r="E907" s="410"/>
      <c r="F907" s="612"/>
      <c r="G907" s="410"/>
      <c r="H907" s="612"/>
      <c r="I907" s="410"/>
      <c r="J907" s="410"/>
      <c r="K907" s="410"/>
      <c r="L907" s="410"/>
      <c r="M907" s="410"/>
      <c r="N907" s="410"/>
      <c r="O907" s="410"/>
      <c r="P907" s="410"/>
      <c r="Q907" s="410"/>
      <c r="R907" s="625"/>
      <c r="S907" s="410"/>
      <c r="T907" s="410"/>
      <c r="U907" s="410"/>
      <c r="V907" s="410"/>
      <c r="W907" s="612"/>
      <c r="X907" s="612"/>
      <c r="Y907" s="625"/>
      <c r="Z907" s="410"/>
      <c r="AA907" s="626"/>
      <c r="AB907" s="410"/>
      <c r="AC907" s="410"/>
      <c r="AD907" s="410"/>
      <c r="AE907" s="410"/>
      <c r="AF907" s="612"/>
    </row>
    <row r="908">
      <c r="A908" s="410"/>
      <c r="B908" s="410"/>
      <c r="C908" s="410"/>
      <c r="D908" s="410"/>
      <c r="E908" s="410"/>
      <c r="F908" s="612"/>
      <c r="G908" s="410"/>
      <c r="H908" s="612"/>
      <c r="I908" s="410"/>
      <c r="J908" s="410"/>
      <c r="K908" s="410"/>
      <c r="L908" s="410"/>
      <c r="M908" s="410"/>
      <c r="N908" s="410"/>
      <c r="O908" s="410"/>
      <c r="P908" s="410"/>
      <c r="Q908" s="410"/>
      <c r="R908" s="625"/>
      <c r="S908" s="410"/>
      <c r="T908" s="410"/>
      <c r="U908" s="410"/>
      <c r="V908" s="410"/>
      <c r="W908" s="612"/>
      <c r="X908" s="612"/>
      <c r="Y908" s="625"/>
      <c r="Z908" s="410"/>
      <c r="AA908" s="626"/>
      <c r="AB908" s="410"/>
      <c r="AC908" s="410"/>
      <c r="AD908" s="410"/>
      <c r="AE908" s="410"/>
      <c r="AF908" s="612"/>
    </row>
    <row r="909">
      <c r="A909" s="410"/>
      <c r="B909" s="410"/>
      <c r="C909" s="410"/>
      <c r="D909" s="410"/>
      <c r="E909" s="410"/>
      <c r="F909" s="612"/>
      <c r="G909" s="410"/>
      <c r="H909" s="612"/>
      <c r="I909" s="410"/>
      <c r="J909" s="410"/>
      <c r="K909" s="410"/>
      <c r="L909" s="410"/>
      <c r="M909" s="410"/>
      <c r="N909" s="410"/>
      <c r="O909" s="410"/>
      <c r="P909" s="410"/>
      <c r="Q909" s="410"/>
      <c r="R909" s="625"/>
      <c r="S909" s="410"/>
      <c r="T909" s="410"/>
      <c r="U909" s="410"/>
      <c r="V909" s="410"/>
      <c r="W909" s="612"/>
      <c r="X909" s="612"/>
      <c r="Y909" s="625"/>
      <c r="Z909" s="410"/>
      <c r="AA909" s="626"/>
      <c r="AB909" s="410"/>
      <c r="AC909" s="410"/>
      <c r="AD909" s="410"/>
      <c r="AE909" s="410"/>
      <c r="AF909" s="612"/>
    </row>
    <row r="910">
      <c r="A910" s="410"/>
      <c r="B910" s="410"/>
      <c r="C910" s="410"/>
      <c r="D910" s="410"/>
      <c r="E910" s="410"/>
      <c r="F910" s="612"/>
      <c r="G910" s="410"/>
      <c r="H910" s="612"/>
      <c r="I910" s="410"/>
      <c r="J910" s="410"/>
      <c r="K910" s="410"/>
      <c r="L910" s="410"/>
      <c r="M910" s="410"/>
      <c r="N910" s="410"/>
      <c r="O910" s="410"/>
      <c r="P910" s="410"/>
      <c r="Q910" s="410"/>
      <c r="R910" s="625"/>
      <c r="S910" s="410"/>
      <c r="T910" s="410"/>
      <c r="U910" s="410"/>
      <c r="V910" s="410"/>
      <c r="W910" s="612"/>
      <c r="X910" s="612"/>
      <c r="Y910" s="625"/>
      <c r="Z910" s="410"/>
      <c r="AA910" s="626"/>
      <c r="AB910" s="410"/>
      <c r="AC910" s="410"/>
      <c r="AD910" s="410"/>
      <c r="AE910" s="410"/>
      <c r="AF910" s="612"/>
    </row>
    <row r="911">
      <c r="A911" s="410"/>
      <c r="B911" s="410"/>
      <c r="C911" s="410"/>
      <c r="D911" s="410"/>
      <c r="E911" s="410"/>
      <c r="F911" s="612"/>
      <c r="G911" s="410"/>
      <c r="H911" s="612"/>
      <c r="I911" s="410"/>
      <c r="J911" s="410"/>
      <c r="K911" s="410"/>
      <c r="L911" s="410"/>
      <c r="M911" s="410"/>
      <c r="N911" s="410"/>
      <c r="O911" s="410"/>
      <c r="P911" s="410"/>
      <c r="Q911" s="410"/>
      <c r="R911" s="625"/>
      <c r="S911" s="410"/>
      <c r="T911" s="410"/>
      <c r="U911" s="410"/>
      <c r="V911" s="410"/>
      <c r="W911" s="612"/>
      <c r="X911" s="612"/>
      <c r="Y911" s="625"/>
      <c r="Z911" s="410"/>
      <c r="AA911" s="626"/>
      <c r="AB911" s="410"/>
      <c r="AC911" s="410"/>
      <c r="AD911" s="410"/>
      <c r="AE911" s="410"/>
      <c r="AF911" s="612"/>
    </row>
    <row r="912">
      <c r="A912" s="410"/>
      <c r="B912" s="410"/>
      <c r="C912" s="410"/>
      <c r="D912" s="410"/>
      <c r="E912" s="410"/>
      <c r="F912" s="612"/>
      <c r="G912" s="410"/>
      <c r="H912" s="612"/>
      <c r="I912" s="410"/>
      <c r="J912" s="410"/>
      <c r="K912" s="410"/>
      <c r="L912" s="410"/>
      <c r="M912" s="410"/>
      <c r="N912" s="410"/>
      <c r="O912" s="410"/>
      <c r="P912" s="410"/>
      <c r="Q912" s="410"/>
      <c r="R912" s="625"/>
      <c r="S912" s="410"/>
      <c r="T912" s="410"/>
      <c r="U912" s="410"/>
      <c r="V912" s="410"/>
      <c r="W912" s="612"/>
      <c r="X912" s="612"/>
      <c r="Y912" s="625"/>
      <c r="Z912" s="410"/>
      <c r="AA912" s="626"/>
      <c r="AB912" s="410"/>
      <c r="AC912" s="410"/>
      <c r="AD912" s="410"/>
      <c r="AE912" s="410"/>
      <c r="AF912" s="612"/>
    </row>
    <row r="913">
      <c r="A913" s="410"/>
      <c r="B913" s="410"/>
      <c r="C913" s="410"/>
      <c r="D913" s="410"/>
      <c r="E913" s="410"/>
      <c r="F913" s="612"/>
      <c r="G913" s="410"/>
      <c r="H913" s="612"/>
      <c r="I913" s="410"/>
      <c r="J913" s="410"/>
      <c r="K913" s="410"/>
      <c r="L913" s="410"/>
      <c r="M913" s="410"/>
      <c r="N913" s="410"/>
      <c r="O913" s="410"/>
      <c r="P913" s="410"/>
      <c r="Q913" s="410"/>
      <c r="R913" s="625"/>
      <c r="S913" s="410"/>
      <c r="T913" s="410"/>
      <c r="U913" s="410"/>
      <c r="V913" s="410"/>
      <c r="W913" s="612"/>
      <c r="X913" s="612"/>
      <c r="Y913" s="625"/>
      <c r="Z913" s="410"/>
      <c r="AA913" s="626"/>
      <c r="AB913" s="410"/>
      <c r="AC913" s="410"/>
      <c r="AD913" s="410"/>
      <c r="AE913" s="410"/>
      <c r="AF913" s="612"/>
    </row>
    <row r="914">
      <c r="A914" s="410"/>
      <c r="B914" s="410"/>
      <c r="C914" s="410"/>
      <c r="D914" s="410"/>
      <c r="E914" s="410"/>
      <c r="F914" s="612"/>
      <c r="G914" s="410"/>
      <c r="H914" s="612"/>
      <c r="I914" s="410"/>
      <c r="J914" s="410"/>
      <c r="K914" s="410"/>
      <c r="L914" s="410"/>
      <c r="M914" s="410"/>
      <c r="N914" s="410"/>
      <c r="O914" s="410"/>
      <c r="P914" s="410"/>
      <c r="Q914" s="410"/>
      <c r="R914" s="625"/>
      <c r="S914" s="410"/>
      <c r="T914" s="410"/>
      <c r="U914" s="410"/>
      <c r="V914" s="410"/>
      <c r="W914" s="612"/>
      <c r="X914" s="612"/>
      <c r="Y914" s="625"/>
      <c r="Z914" s="410"/>
      <c r="AA914" s="626"/>
      <c r="AB914" s="410"/>
      <c r="AC914" s="410"/>
      <c r="AD914" s="410"/>
      <c r="AE914" s="410"/>
      <c r="AF914" s="612"/>
    </row>
    <row r="915">
      <c r="A915" s="410"/>
      <c r="B915" s="410"/>
      <c r="C915" s="410"/>
      <c r="D915" s="410"/>
      <c r="E915" s="410"/>
      <c r="F915" s="612"/>
      <c r="G915" s="410"/>
      <c r="H915" s="612"/>
      <c r="I915" s="410"/>
      <c r="J915" s="410"/>
      <c r="K915" s="410"/>
      <c r="L915" s="410"/>
      <c r="M915" s="410"/>
      <c r="N915" s="410"/>
      <c r="O915" s="410"/>
      <c r="P915" s="410"/>
      <c r="Q915" s="410"/>
      <c r="R915" s="625"/>
      <c r="S915" s="410"/>
      <c r="T915" s="410"/>
      <c r="U915" s="410"/>
      <c r="V915" s="410"/>
      <c r="W915" s="612"/>
      <c r="X915" s="612"/>
      <c r="Y915" s="625"/>
      <c r="Z915" s="410"/>
      <c r="AA915" s="626"/>
      <c r="AB915" s="410"/>
      <c r="AC915" s="410"/>
      <c r="AD915" s="410"/>
      <c r="AE915" s="410"/>
      <c r="AF915" s="612"/>
    </row>
    <row r="916">
      <c r="A916" s="410"/>
      <c r="B916" s="410"/>
      <c r="C916" s="410"/>
      <c r="D916" s="410"/>
      <c r="E916" s="410"/>
      <c r="F916" s="612"/>
      <c r="G916" s="410"/>
      <c r="H916" s="612"/>
      <c r="I916" s="410"/>
      <c r="J916" s="410"/>
      <c r="K916" s="410"/>
      <c r="L916" s="410"/>
      <c r="M916" s="410"/>
      <c r="N916" s="410"/>
      <c r="O916" s="410"/>
      <c r="P916" s="410"/>
      <c r="Q916" s="410"/>
      <c r="R916" s="625"/>
      <c r="S916" s="410"/>
      <c r="T916" s="410"/>
      <c r="U916" s="410"/>
      <c r="V916" s="410"/>
      <c r="W916" s="612"/>
      <c r="X916" s="612"/>
      <c r="Y916" s="625"/>
      <c r="Z916" s="410"/>
      <c r="AA916" s="626"/>
      <c r="AB916" s="410"/>
      <c r="AC916" s="410"/>
      <c r="AD916" s="410"/>
      <c r="AE916" s="410"/>
      <c r="AF916" s="612"/>
    </row>
    <row r="917">
      <c r="A917" s="410"/>
      <c r="B917" s="410"/>
      <c r="C917" s="410"/>
      <c r="D917" s="410"/>
      <c r="E917" s="410"/>
      <c r="F917" s="612"/>
      <c r="G917" s="410"/>
      <c r="H917" s="612"/>
      <c r="I917" s="410"/>
      <c r="J917" s="410"/>
      <c r="K917" s="410"/>
      <c r="L917" s="410"/>
      <c r="M917" s="410"/>
      <c r="N917" s="410"/>
      <c r="O917" s="410"/>
      <c r="P917" s="410"/>
      <c r="Q917" s="410"/>
      <c r="R917" s="625"/>
      <c r="S917" s="410"/>
      <c r="T917" s="410"/>
      <c r="U917" s="410"/>
      <c r="V917" s="410"/>
      <c r="W917" s="612"/>
      <c r="X917" s="612"/>
      <c r="Y917" s="625"/>
      <c r="Z917" s="410"/>
      <c r="AA917" s="626"/>
      <c r="AB917" s="410"/>
      <c r="AC917" s="410"/>
      <c r="AD917" s="410"/>
      <c r="AE917" s="410"/>
      <c r="AF917" s="612"/>
    </row>
    <row r="918">
      <c r="A918" s="410"/>
      <c r="B918" s="410"/>
      <c r="C918" s="410"/>
      <c r="D918" s="410"/>
      <c r="E918" s="410"/>
      <c r="F918" s="612"/>
      <c r="G918" s="410"/>
      <c r="H918" s="612"/>
      <c r="I918" s="410"/>
      <c r="J918" s="410"/>
      <c r="K918" s="410"/>
      <c r="L918" s="410"/>
      <c r="M918" s="410"/>
      <c r="N918" s="410"/>
      <c r="O918" s="410"/>
      <c r="P918" s="410"/>
      <c r="Q918" s="410"/>
      <c r="R918" s="625"/>
      <c r="S918" s="410"/>
      <c r="T918" s="410"/>
      <c r="U918" s="410"/>
      <c r="V918" s="410"/>
      <c r="W918" s="612"/>
      <c r="X918" s="612"/>
      <c r="Y918" s="625"/>
      <c r="Z918" s="410"/>
      <c r="AA918" s="626"/>
      <c r="AB918" s="410"/>
      <c r="AC918" s="410"/>
      <c r="AD918" s="410"/>
      <c r="AE918" s="410"/>
      <c r="AF918" s="612"/>
    </row>
    <row r="919">
      <c r="A919" s="410"/>
      <c r="B919" s="410"/>
      <c r="C919" s="410"/>
      <c r="D919" s="410"/>
      <c r="E919" s="410"/>
      <c r="F919" s="612"/>
      <c r="G919" s="410"/>
      <c r="H919" s="612"/>
      <c r="I919" s="410"/>
      <c r="J919" s="410"/>
      <c r="K919" s="410"/>
      <c r="L919" s="410"/>
      <c r="M919" s="410"/>
      <c r="N919" s="410"/>
      <c r="O919" s="410"/>
      <c r="P919" s="410"/>
      <c r="Q919" s="410"/>
      <c r="R919" s="625"/>
      <c r="S919" s="410"/>
      <c r="T919" s="410"/>
      <c r="U919" s="410"/>
      <c r="V919" s="410"/>
      <c r="W919" s="612"/>
      <c r="X919" s="612"/>
      <c r="Y919" s="625"/>
      <c r="Z919" s="410"/>
      <c r="AA919" s="626"/>
      <c r="AB919" s="410"/>
      <c r="AC919" s="410"/>
      <c r="AD919" s="410"/>
      <c r="AE919" s="410"/>
      <c r="AF919" s="612"/>
    </row>
    <row r="920">
      <c r="A920" s="410"/>
      <c r="B920" s="410"/>
      <c r="C920" s="410"/>
      <c r="D920" s="410"/>
      <c r="E920" s="410"/>
      <c r="F920" s="612"/>
      <c r="G920" s="410"/>
      <c r="H920" s="612"/>
      <c r="I920" s="410"/>
      <c r="J920" s="410"/>
      <c r="K920" s="410"/>
      <c r="L920" s="410"/>
      <c r="M920" s="410"/>
      <c r="N920" s="410"/>
      <c r="O920" s="410"/>
      <c r="P920" s="410"/>
      <c r="Q920" s="410"/>
      <c r="R920" s="625"/>
      <c r="S920" s="410"/>
      <c r="T920" s="410"/>
      <c r="U920" s="410"/>
      <c r="V920" s="410"/>
      <c r="W920" s="612"/>
      <c r="X920" s="612"/>
      <c r="Y920" s="625"/>
      <c r="Z920" s="410"/>
      <c r="AA920" s="626"/>
      <c r="AB920" s="410"/>
      <c r="AC920" s="410"/>
      <c r="AD920" s="410"/>
      <c r="AE920" s="410"/>
      <c r="AF920" s="612"/>
    </row>
    <row r="921">
      <c r="A921" s="410"/>
      <c r="B921" s="410"/>
      <c r="C921" s="410"/>
      <c r="D921" s="410"/>
      <c r="E921" s="410"/>
      <c r="F921" s="612"/>
      <c r="G921" s="410"/>
      <c r="H921" s="612"/>
      <c r="I921" s="410"/>
      <c r="J921" s="410"/>
      <c r="K921" s="410"/>
      <c r="L921" s="410"/>
      <c r="M921" s="410"/>
      <c r="N921" s="410"/>
      <c r="O921" s="410"/>
      <c r="P921" s="410"/>
      <c r="Q921" s="410"/>
      <c r="R921" s="625"/>
      <c r="S921" s="410"/>
      <c r="T921" s="410"/>
      <c r="U921" s="410"/>
      <c r="V921" s="410"/>
      <c r="W921" s="612"/>
      <c r="X921" s="612"/>
      <c r="Y921" s="625"/>
      <c r="Z921" s="410"/>
      <c r="AA921" s="626"/>
      <c r="AB921" s="410"/>
      <c r="AC921" s="410"/>
      <c r="AD921" s="410"/>
      <c r="AE921" s="410"/>
      <c r="AF921" s="612"/>
    </row>
    <row r="922">
      <c r="A922" s="410"/>
      <c r="B922" s="410"/>
      <c r="C922" s="410"/>
      <c r="D922" s="410"/>
      <c r="E922" s="410"/>
      <c r="F922" s="612"/>
      <c r="G922" s="410"/>
      <c r="H922" s="612"/>
      <c r="I922" s="410"/>
      <c r="J922" s="410"/>
      <c r="K922" s="410"/>
      <c r="L922" s="410"/>
      <c r="M922" s="410"/>
      <c r="N922" s="410"/>
      <c r="O922" s="410"/>
      <c r="P922" s="410"/>
      <c r="Q922" s="410"/>
      <c r="R922" s="625"/>
      <c r="S922" s="410"/>
      <c r="T922" s="410"/>
      <c r="U922" s="410"/>
      <c r="V922" s="410"/>
      <c r="W922" s="612"/>
      <c r="X922" s="612"/>
      <c r="Y922" s="625"/>
      <c r="Z922" s="410"/>
      <c r="AA922" s="626"/>
      <c r="AB922" s="410"/>
      <c r="AC922" s="410"/>
      <c r="AD922" s="410"/>
      <c r="AE922" s="410"/>
      <c r="AF922" s="612"/>
    </row>
    <row r="923">
      <c r="A923" s="410"/>
      <c r="B923" s="410"/>
      <c r="C923" s="410"/>
      <c r="D923" s="410"/>
      <c r="E923" s="410"/>
      <c r="F923" s="612"/>
      <c r="G923" s="410"/>
      <c r="H923" s="612"/>
      <c r="I923" s="410"/>
      <c r="J923" s="410"/>
      <c r="K923" s="410"/>
      <c r="L923" s="410"/>
      <c r="M923" s="410"/>
      <c r="N923" s="410"/>
      <c r="O923" s="410"/>
      <c r="P923" s="410"/>
      <c r="Q923" s="410"/>
      <c r="R923" s="625"/>
      <c r="S923" s="410"/>
      <c r="T923" s="410"/>
      <c r="U923" s="410"/>
      <c r="V923" s="410"/>
      <c r="W923" s="612"/>
      <c r="X923" s="612"/>
      <c r="Y923" s="625"/>
      <c r="Z923" s="410"/>
      <c r="AA923" s="626"/>
      <c r="AB923" s="410"/>
      <c r="AC923" s="410"/>
      <c r="AD923" s="410"/>
      <c r="AE923" s="410"/>
      <c r="AF923" s="612"/>
    </row>
    <row r="924">
      <c r="A924" s="410"/>
      <c r="B924" s="410"/>
      <c r="C924" s="410"/>
      <c r="D924" s="410"/>
      <c r="E924" s="410"/>
      <c r="F924" s="612"/>
      <c r="G924" s="410"/>
      <c r="H924" s="612"/>
      <c r="I924" s="410"/>
      <c r="J924" s="410"/>
      <c r="K924" s="410"/>
      <c r="L924" s="410"/>
      <c r="M924" s="410"/>
      <c r="N924" s="410"/>
      <c r="O924" s="410"/>
      <c r="P924" s="410"/>
      <c r="Q924" s="410"/>
      <c r="R924" s="625"/>
      <c r="S924" s="410"/>
      <c r="T924" s="410"/>
      <c r="U924" s="410"/>
      <c r="V924" s="410"/>
      <c r="W924" s="612"/>
      <c r="X924" s="612"/>
      <c r="Y924" s="625"/>
      <c r="Z924" s="410"/>
      <c r="AA924" s="626"/>
      <c r="AB924" s="410"/>
      <c r="AC924" s="410"/>
      <c r="AD924" s="410"/>
      <c r="AE924" s="410"/>
      <c r="AF924" s="612"/>
    </row>
    <row r="925">
      <c r="A925" s="410"/>
      <c r="B925" s="410"/>
      <c r="C925" s="410"/>
      <c r="D925" s="410"/>
      <c r="E925" s="410"/>
      <c r="F925" s="612"/>
      <c r="G925" s="410"/>
      <c r="H925" s="612"/>
      <c r="I925" s="410"/>
      <c r="J925" s="410"/>
      <c r="K925" s="410"/>
      <c r="L925" s="410"/>
      <c r="M925" s="410"/>
      <c r="N925" s="410"/>
      <c r="O925" s="410"/>
      <c r="P925" s="410"/>
      <c r="Q925" s="410"/>
      <c r="R925" s="625"/>
      <c r="S925" s="410"/>
      <c r="T925" s="410"/>
      <c r="U925" s="410"/>
      <c r="V925" s="410"/>
      <c r="W925" s="612"/>
      <c r="X925" s="612"/>
      <c r="Y925" s="625"/>
      <c r="Z925" s="410"/>
      <c r="AA925" s="626"/>
      <c r="AB925" s="410"/>
      <c r="AC925" s="410"/>
      <c r="AD925" s="410"/>
      <c r="AE925" s="410"/>
      <c r="AF925" s="612"/>
    </row>
    <row r="926">
      <c r="A926" s="410"/>
      <c r="B926" s="410"/>
      <c r="C926" s="410"/>
      <c r="D926" s="410"/>
      <c r="E926" s="410"/>
      <c r="F926" s="612"/>
      <c r="G926" s="410"/>
      <c r="H926" s="612"/>
      <c r="I926" s="410"/>
      <c r="J926" s="410"/>
      <c r="K926" s="410"/>
      <c r="L926" s="410"/>
      <c r="M926" s="410"/>
      <c r="N926" s="410"/>
      <c r="O926" s="410"/>
      <c r="P926" s="410"/>
      <c r="Q926" s="410"/>
      <c r="R926" s="625"/>
      <c r="S926" s="410"/>
      <c r="T926" s="410"/>
      <c r="U926" s="410"/>
      <c r="V926" s="410"/>
      <c r="W926" s="612"/>
      <c r="X926" s="612"/>
      <c r="Y926" s="625"/>
      <c r="Z926" s="410"/>
      <c r="AA926" s="626"/>
      <c r="AB926" s="410"/>
      <c r="AC926" s="410"/>
      <c r="AD926" s="410"/>
      <c r="AE926" s="410"/>
      <c r="AF926" s="612"/>
    </row>
    <row r="927">
      <c r="A927" s="410"/>
      <c r="B927" s="410"/>
      <c r="C927" s="410"/>
      <c r="D927" s="410"/>
      <c r="E927" s="410"/>
      <c r="F927" s="612"/>
      <c r="G927" s="410"/>
      <c r="H927" s="612"/>
      <c r="I927" s="410"/>
      <c r="J927" s="410"/>
      <c r="K927" s="410"/>
      <c r="L927" s="410"/>
      <c r="M927" s="410"/>
      <c r="N927" s="410"/>
      <c r="O927" s="410"/>
      <c r="P927" s="410"/>
      <c r="Q927" s="410"/>
      <c r="R927" s="625"/>
      <c r="S927" s="410"/>
      <c r="T927" s="410"/>
      <c r="U927" s="410"/>
      <c r="V927" s="410"/>
      <c r="W927" s="612"/>
      <c r="X927" s="612"/>
      <c r="Y927" s="625"/>
      <c r="Z927" s="410"/>
      <c r="AA927" s="626"/>
      <c r="AB927" s="410"/>
      <c r="AC927" s="410"/>
      <c r="AD927" s="410"/>
      <c r="AE927" s="410"/>
      <c r="AF927" s="612"/>
    </row>
    <row r="928">
      <c r="A928" s="410"/>
      <c r="B928" s="410"/>
      <c r="C928" s="410"/>
      <c r="D928" s="410"/>
      <c r="E928" s="410"/>
      <c r="F928" s="612"/>
      <c r="G928" s="410"/>
      <c r="H928" s="612"/>
      <c r="I928" s="410"/>
      <c r="J928" s="410"/>
      <c r="K928" s="410"/>
      <c r="L928" s="410"/>
      <c r="M928" s="410"/>
      <c r="N928" s="410"/>
      <c r="O928" s="410"/>
      <c r="P928" s="410"/>
      <c r="Q928" s="410"/>
      <c r="R928" s="625"/>
      <c r="S928" s="410"/>
      <c r="T928" s="410"/>
      <c r="U928" s="410"/>
      <c r="V928" s="410"/>
      <c r="W928" s="612"/>
      <c r="X928" s="612"/>
      <c r="Y928" s="625"/>
      <c r="Z928" s="410"/>
      <c r="AA928" s="626"/>
      <c r="AB928" s="410"/>
      <c r="AC928" s="410"/>
      <c r="AD928" s="410"/>
      <c r="AE928" s="410"/>
      <c r="AF928" s="612"/>
    </row>
    <row r="929">
      <c r="A929" s="410"/>
      <c r="B929" s="410"/>
      <c r="C929" s="410"/>
      <c r="D929" s="410"/>
      <c r="E929" s="410"/>
      <c r="F929" s="612"/>
      <c r="G929" s="410"/>
      <c r="H929" s="612"/>
      <c r="I929" s="410"/>
      <c r="J929" s="410"/>
      <c r="K929" s="410"/>
      <c r="L929" s="410"/>
      <c r="M929" s="410"/>
      <c r="N929" s="410"/>
      <c r="O929" s="410"/>
      <c r="P929" s="410"/>
      <c r="Q929" s="410"/>
      <c r="R929" s="625"/>
      <c r="S929" s="410"/>
      <c r="T929" s="410"/>
      <c r="U929" s="410"/>
      <c r="V929" s="410"/>
      <c r="W929" s="612"/>
      <c r="X929" s="612"/>
      <c r="Y929" s="625"/>
      <c r="Z929" s="410"/>
      <c r="AA929" s="626"/>
      <c r="AB929" s="410"/>
      <c r="AC929" s="410"/>
      <c r="AD929" s="410"/>
      <c r="AE929" s="410"/>
      <c r="AF929" s="612"/>
    </row>
    <row r="930">
      <c r="A930" s="410"/>
      <c r="B930" s="410"/>
      <c r="C930" s="410"/>
      <c r="D930" s="410"/>
      <c r="E930" s="410"/>
      <c r="F930" s="612"/>
      <c r="G930" s="410"/>
      <c r="H930" s="612"/>
      <c r="I930" s="410"/>
      <c r="J930" s="410"/>
      <c r="K930" s="410"/>
      <c r="L930" s="410"/>
      <c r="M930" s="410"/>
      <c r="N930" s="410"/>
      <c r="O930" s="410"/>
      <c r="P930" s="410"/>
      <c r="Q930" s="410"/>
      <c r="R930" s="625"/>
      <c r="S930" s="410"/>
      <c r="T930" s="410"/>
      <c r="U930" s="410"/>
      <c r="V930" s="410"/>
      <c r="W930" s="612"/>
      <c r="X930" s="612"/>
      <c r="Y930" s="625"/>
      <c r="Z930" s="410"/>
      <c r="AA930" s="626"/>
      <c r="AB930" s="410"/>
      <c r="AC930" s="410"/>
      <c r="AD930" s="410"/>
      <c r="AE930" s="410"/>
      <c r="AF930" s="612"/>
    </row>
    <row r="931">
      <c r="A931" s="410"/>
      <c r="B931" s="410"/>
      <c r="C931" s="410"/>
      <c r="D931" s="410"/>
      <c r="E931" s="410"/>
      <c r="F931" s="612"/>
      <c r="G931" s="410"/>
      <c r="H931" s="612"/>
      <c r="I931" s="410"/>
      <c r="J931" s="410"/>
      <c r="K931" s="410"/>
      <c r="L931" s="410"/>
      <c r="M931" s="410"/>
      <c r="N931" s="410"/>
      <c r="O931" s="410"/>
      <c r="P931" s="410"/>
      <c r="Q931" s="410"/>
      <c r="R931" s="625"/>
      <c r="S931" s="410"/>
      <c r="T931" s="410"/>
      <c r="U931" s="410"/>
      <c r="V931" s="410"/>
      <c r="W931" s="612"/>
      <c r="X931" s="612"/>
      <c r="Y931" s="625"/>
      <c r="Z931" s="410"/>
      <c r="AA931" s="626"/>
      <c r="AB931" s="410"/>
      <c r="AC931" s="410"/>
      <c r="AD931" s="410"/>
      <c r="AE931" s="410"/>
      <c r="AF931" s="612"/>
    </row>
    <row r="932">
      <c r="A932" s="410"/>
      <c r="B932" s="410"/>
      <c r="C932" s="410"/>
      <c r="D932" s="410"/>
      <c r="E932" s="410"/>
      <c r="F932" s="612"/>
      <c r="G932" s="410"/>
      <c r="H932" s="612"/>
      <c r="I932" s="410"/>
      <c r="J932" s="410"/>
      <c r="K932" s="410"/>
      <c r="L932" s="410"/>
      <c r="M932" s="410"/>
      <c r="N932" s="410"/>
      <c r="O932" s="410"/>
      <c r="P932" s="410"/>
      <c r="Q932" s="410"/>
      <c r="R932" s="625"/>
      <c r="S932" s="410"/>
      <c r="T932" s="410"/>
      <c r="U932" s="410"/>
      <c r="V932" s="410"/>
      <c r="W932" s="612"/>
      <c r="X932" s="612"/>
      <c r="Y932" s="625"/>
      <c r="Z932" s="410"/>
      <c r="AA932" s="626"/>
      <c r="AB932" s="410"/>
      <c r="AC932" s="410"/>
      <c r="AD932" s="410"/>
      <c r="AE932" s="410"/>
      <c r="AF932" s="612"/>
    </row>
    <row r="933">
      <c r="A933" s="410"/>
      <c r="B933" s="410"/>
      <c r="C933" s="410"/>
      <c r="D933" s="410"/>
      <c r="E933" s="410"/>
      <c r="F933" s="612"/>
      <c r="G933" s="410"/>
      <c r="H933" s="612"/>
      <c r="I933" s="410"/>
      <c r="J933" s="410"/>
      <c r="K933" s="410"/>
      <c r="L933" s="410"/>
      <c r="M933" s="410"/>
      <c r="N933" s="410"/>
      <c r="O933" s="410"/>
      <c r="P933" s="410"/>
      <c r="Q933" s="410"/>
      <c r="R933" s="625"/>
      <c r="S933" s="410"/>
      <c r="T933" s="410"/>
      <c r="U933" s="410"/>
      <c r="V933" s="410"/>
      <c r="W933" s="612"/>
      <c r="X933" s="612"/>
      <c r="Y933" s="625"/>
      <c r="Z933" s="410"/>
      <c r="AA933" s="626"/>
      <c r="AB933" s="410"/>
      <c r="AC933" s="410"/>
      <c r="AD933" s="410"/>
      <c r="AE933" s="410"/>
      <c r="AF933" s="612"/>
    </row>
    <row r="934">
      <c r="A934" s="410"/>
      <c r="B934" s="410"/>
      <c r="C934" s="410"/>
      <c r="D934" s="410"/>
      <c r="E934" s="410"/>
      <c r="F934" s="612"/>
      <c r="G934" s="410"/>
      <c r="H934" s="612"/>
      <c r="I934" s="410"/>
      <c r="J934" s="410"/>
      <c r="K934" s="410"/>
      <c r="L934" s="410"/>
      <c r="M934" s="410"/>
      <c r="N934" s="410"/>
      <c r="O934" s="410"/>
      <c r="P934" s="410"/>
      <c r="Q934" s="410"/>
      <c r="R934" s="625"/>
      <c r="S934" s="410"/>
      <c r="T934" s="410"/>
      <c r="U934" s="410"/>
      <c r="V934" s="410"/>
      <c r="W934" s="612"/>
      <c r="X934" s="612"/>
      <c r="Y934" s="625"/>
      <c r="Z934" s="410"/>
      <c r="AA934" s="626"/>
      <c r="AB934" s="410"/>
      <c r="AC934" s="410"/>
      <c r="AD934" s="410"/>
      <c r="AE934" s="410"/>
      <c r="AF934" s="612"/>
    </row>
    <row r="935">
      <c r="A935" s="410"/>
      <c r="B935" s="410"/>
      <c r="C935" s="410"/>
      <c r="D935" s="410"/>
      <c r="E935" s="410"/>
      <c r="F935" s="612"/>
      <c r="G935" s="410"/>
      <c r="H935" s="612"/>
      <c r="I935" s="410"/>
      <c r="J935" s="410"/>
      <c r="K935" s="410"/>
      <c r="L935" s="410"/>
      <c r="M935" s="410"/>
      <c r="N935" s="410"/>
      <c r="O935" s="410"/>
      <c r="P935" s="410"/>
      <c r="Q935" s="410"/>
      <c r="R935" s="625"/>
      <c r="S935" s="410"/>
      <c r="T935" s="410"/>
      <c r="U935" s="410"/>
      <c r="V935" s="410"/>
      <c r="W935" s="612"/>
      <c r="X935" s="612"/>
      <c r="Y935" s="625"/>
      <c r="Z935" s="410"/>
      <c r="AA935" s="626"/>
      <c r="AB935" s="410"/>
      <c r="AC935" s="410"/>
      <c r="AD935" s="410"/>
      <c r="AE935" s="410"/>
      <c r="AF935" s="612"/>
    </row>
    <row r="936">
      <c r="A936" s="410"/>
      <c r="B936" s="410"/>
      <c r="C936" s="410"/>
      <c r="D936" s="410"/>
      <c r="E936" s="410"/>
      <c r="F936" s="612"/>
      <c r="G936" s="410"/>
      <c r="H936" s="612"/>
      <c r="I936" s="410"/>
      <c r="J936" s="410"/>
      <c r="K936" s="410"/>
      <c r="L936" s="410"/>
      <c r="M936" s="410"/>
      <c r="N936" s="410"/>
      <c r="O936" s="410"/>
      <c r="P936" s="410"/>
      <c r="Q936" s="410"/>
      <c r="R936" s="625"/>
      <c r="S936" s="410"/>
      <c r="T936" s="410"/>
      <c r="U936" s="410"/>
      <c r="V936" s="410"/>
      <c r="W936" s="612"/>
      <c r="X936" s="612"/>
      <c r="Y936" s="625"/>
      <c r="Z936" s="410"/>
      <c r="AA936" s="626"/>
      <c r="AB936" s="410"/>
      <c r="AC936" s="410"/>
      <c r="AD936" s="410"/>
      <c r="AE936" s="410"/>
      <c r="AF936" s="612"/>
    </row>
    <row r="937">
      <c r="A937" s="410"/>
      <c r="B937" s="410"/>
      <c r="C937" s="410"/>
      <c r="D937" s="410"/>
      <c r="E937" s="410"/>
      <c r="F937" s="612"/>
      <c r="G937" s="410"/>
      <c r="H937" s="612"/>
      <c r="I937" s="410"/>
      <c r="J937" s="410"/>
      <c r="K937" s="410"/>
      <c r="L937" s="410"/>
      <c r="M937" s="410"/>
      <c r="N937" s="410"/>
      <c r="O937" s="410"/>
      <c r="P937" s="410"/>
      <c r="Q937" s="410"/>
      <c r="R937" s="625"/>
      <c r="S937" s="410"/>
      <c r="T937" s="410"/>
      <c r="U937" s="410"/>
      <c r="V937" s="410"/>
      <c r="W937" s="612"/>
      <c r="X937" s="612"/>
      <c r="Y937" s="625"/>
      <c r="Z937" s="410"/>
      <c r="AA937" s="626"/>
      <c r="AB937" s="410"/>
      <c r="AC937" s="410"/>
      <c r="AD937" s="410"/>
      <c r="AE937" s="410"/>
      <c r="AF937" s="612"/>
    </row>
    <row r="938">
      <c r="A938" s="410"/>
      <c r="B938" s="410"/>
      <c r="C938" s="410"/>
      <c r="D938" s="410"/>
      <c r="E938" s="410"/>
      <c r="F938" s="612"/>
      <c r="G938" s="410"/>
      <c r="H938" s="612"/>
      <c r="I938" s="410"/>
      <c r="J938" s="410"/>
      <c r="K938" s="410"/>
      <c r="L938" s="410"/>
      <c r="M938" s="410"/>
      <c r="N938" s="410"/>
      <c r="O938" s="410"/>
      <c r="P938" s="410"/>
      <c r="Q938" s="410"/>
      <c r="R938" s="625"/>
      <c r="S938" s="410"/>
      <c r="T938" s="410"/>
      <c r="U938" s="410"/>
      <c r="V938" s="410"/>
      <c r="W938" s="612"/>
      <c r="X938" s="612"/>
      <c r="Y938" s="625"/>
      <c r="Z938" s="410"/>
      <c r="AA938" s="626"/>
      <c r="AB938" s="410"/>
      <c r="AC938" s="410"/>
      <c r="AD938" s="410"/>
      <c r="AE938" s="410"/>
      <c r="AF938" s="612"/>
    </row>
    <row r="939">
      <c r="A939" s="410"/>
      <c r="B939" s="410"/>
      <c r="C939" s="410"/>
      <c r="D939" s="410"/>
      <c r="E939" s="410"/>
      <c r="F939" s="612"/>
      <c r="G939" s="410"/>
      <c r="H939" s="612"/>
      <c r="I939" s="410"/>
      <c r="J939" s="410"/>
      <c r="K939" s="410"/>
      <c r="L939" s="410"/>
      <c r="M939" s="410"/>
      <c r="N939" s="410"/>
      <c r="O939" s="410"/>
      <c r="P939" s="410"/>
      <c r="Q939" s="410"/>
      <c r="R939" s="625"/>
      <c r="S939" s="410"/>
      <c r="T939" s="410"/>
      <c r="U939" s="410"/>
      <c r="V939" s="410"/>
      <c r="W939" s="612"/>
      <c r="X939" s="612"/>
      <c r="Y939" s="625"/>
      <c r="Z939" s="410"/>
      <c r="AA939" s="626"/>
      <c r="AB939" s="410"/>
      <c r="AC939" s="410"/>
      <c r="AD939" s="410"/>
      <c r="AE939" s="410"/>
      <c r="AF939" s="612"/>
    </row>
    <row r="940">
      <c r="A940" s="410"/>
      <c r="B940" s="410"/>
      <c r="C940" s="410"/>
      <c r="D940" s="410"/>
      <c r="E940" s="410"/>
      <c r="F940" s="612"/>
      <c r="G940" s="410"/>
      <c r="H940" s="612"/>
      <c r="I940" s="410"/>
      <c r="J940" s="410"/>
      <c r="K940" s="410"/>
      <c r="L940" s="410"/>
      <c r="M940" s="410"/>
      <c r="N940" s="410"/>
      <c r="O940" s="410"/>
      <c r="P940" s="410"/>
      <c r="Q940" s="410"/>
      <c r="R940" s="625"/>
      <c r="S940" s="410"/>
      <c r="T940" s="410"/>
      <c r="U940" s="410"/>
      <c r="V940" s="410"/>
      <c r="W940" s="612"/>
      <c r="X940" s="612"/>
      <c r="Y940" s="625"/>
      <c r="Z940" s="410"/>
      <c r="AA940" s="626"/>
      <c r="AB940" s="410"/>
      <c r="AC940" s="410"/>
      <c r="AD940" s="410"/>
      <c r="AE940" s="410"/>
      <c r="AF940" s="612"/>
    </row>
    <row r="941">
      <c r="A941" s="410"/>
      <c r="B941" s="410"/>
      <c r="C941" s="410"/>
      <c r="D941" s="410"/>
      <c r="E941" s="410"/>
      <c r="F941" s="612"/>
      <c r="G941" s="410"/>
      <c r="H941" s="612"/>
      <c r="I941" s="410"/>
      <c r="J941" s="410"/>
      <c r="K941" s="410"/>
      <c r="L941" s="410"/>
      <c r="M941" s="410"/>
      <c r="N941" s="410"/>
      <c r="O941" s="410"/>
      <c r="P941" s="410"/>
      <c r="Q941" s="410"/>
      <c r="R941" s="625"/>
      <c r="S941" s="410"/>
      <c r="T941" s="410"/>
      <c r="U941" s="410"/>
      <c r="V941" s="410"/>
      <c r="W941" s="612"/>
      <c r="X941" s="612"/>
      <c r="Y941" s="625"/>
      <c r="Z941" s="410"/>
      <c r="AA941" s="626"/>
      <c r="AB941" s="410"/>
      <c r="AC941" s="410"/>
      <c r="AD941" s="410"/>
      <c r="AE941" s="410"/>
      <c r="AF941" s="612"/>
    </row>
    <row r="942">
      <c r="A942" s="410"/>
      <c r="B942" s="410"/>
      <c r="C942" s="410"/>
      <c r="D942" s="410"/>
      <c r="E942" s="410"/>
      <c r="F942" s="612"/>
      <c r="G942" s="410"/>
      <c r="H942" s="612"/>
      <c r="I942" s="410"/>
      <c r="J942" s="410"/>
      <c r="K942" s="410"/>
      <c r="L942" s="410"/>
      <c r="M942" s="410"/>
      <c r="N942" s="410"/>
      <c r="O942" s="410"/>
      <c r="P942" s="410"/>
      <c r="Q942" s="410"/>
      <c r="R942" s="625"/>
      <c r="S942" s="410"/>
      <c r="T942" s="410"/>
      <c r="U942" s="410"/>
      <c r="V942" s="410"/>
      <c r="W942" s="612"/>
      <c r="X942" s="612"/>
      <c r="Y942" s="625"/>
      <c r="Z942" s="410"/>
      <c r="AA942" s="626"/>
      <c r="AB942" s="410"/>
      <c r="AC942" s="410"/>
      <c r="AD942" s="410"/>
      <c r="AE942" s="410"/>
      <c r="AF942" s="612"/>
    </row>
    <row r="943">
      <c r="A943" s="410"/>
      <c r="B943" s="410"/>
      <c r="C943" s="410"/>
      <c r="D943" s="410"/>
      <c r="E943" s="410"/>
      <c r="F943" s="612"/>
      <c r="G943" s="410"/>
      <c r="H943" s="612"/>
      <c r="I943" s="410"/>
      <c r="J943" s="410"/>
      <c r="K943" s="410"/>
      <c r="L943" s="410"/>
      <c r="M943" s="410"/>
      <c r="N943" s="410"/>
      <c r="O943" s="410"/>
      <c r="P943" s="410"/>
      <c r="Q943" s="410"/>
      <c r="R943" s="625"/>
      <c r="S943" s="410"/>
      <c r="T943" s="410"/>
      <c r="U943" s="410"/>
      <c r="V943" s="410"/>
      <c r="W943" s="612"/>
      <c r="X943" s="612"/>
      <c r="Y943" s="625"/>
      <c r="Z943" s="410"/>
      <c r="AA943" s="626"/>
      <c r="AB943" s="410"/>
      <c r="AC943" s="410"/>
      <c r="AD943" s="410"/>
      <c r="AE943" s="410"/>
      <c r="AF943" s="612"/>
    </row>
    <row r="944">
      <c r="A944" s="410"/>
      <c r="B944" s="410"/>
      <c r="C944" s="410"/>
      <c r="D944" s="410"/>
      <c r="E944" s="410"/>
      <c r="F944" s="612"/>
      <c r="G944" s="410"/>
      <c r="H944" s="612"/>
      <c r="I944" s="410"/>
      <c r="J944" s="410"/>
      <c r="K944" s="410"/>
      <c r="L944" s="410"/>
      <c r="M944" s="410"/>
      <c r="N944" s="410"/>
      <c r="O944" s="410"/>
      <c r="P944" s="410"/>
      <c r="Q944" s="410"/>
      <c r="R944" s="625"/>
      <c r="S944" s="410"/>
      <c r="T944" s="410"/>
      <c r="U944" s="410"/>
      <c r="V944" s="410"/>
      <c r="W944" s="612"/>
      <c r="X944" s="612"/>
      <c r="Y944" s="625"/>
      <c r="Z944" s="410"/>
      <c r="AA944" s="626"/>
      <c r="AB944" s="410"/>
      <c r="AC944" s="410"/>
      <c r="AD944" s="410"/>
      <c r="AE944" s="410"/>
      <c r="AF944" s="612"/>
    </row>
    <row r="945">
      <c r="A945" s="410"/>
      <c r="B945" s="410"/>
      <c r="C945" s="410"/>
      <c r="D945" s="410"/>
      <c r="E945" s="410"/>
      <c r="F945" s="612"/>
      <c r="G945" s="410"/>
      <c r="H945" s="612"/>
      <c r="I945" s="410"/>
      <c r="J945" s="410"/>
      <c r="K945" s="410"/>
      <c r="L945" s="410"/>
      <c r="M945" s="410"/>
      <c r="N945" s="410"/>
      <c r="O945" s="410"/>
      <c r="P945" s="410"/>
      <c r="Q945" s="410"/>
      <c r="R945" s="625"/>
      <c r="S945" s="410"/>
      <c r="T945" s="410"/>
      <c r="U945" s="410"/>
      <c r="V945" s="410"/>
      <c r="W945" s="612"/>
      <c r="X945" s="612"/>
      <c r="Y945" s="625"/>
      <c r="Z945" s="410"/>
      <c r="AA945" s="626"/>
      <c r="AB945" s="410"/>
      <c r="AC945" s="410"/>
      <c r="AD945" s="410"/>
      <c r="AE945" s="410"/>
      <c r="AF945" s="612"/>
    </row>
    <row r="946">
      <c r="A946" s="410"/>
      <c r="B946" s="410"/>
      <c r="C946" s="410"/>
      <c r="D946" s="410"/>
      <c r="E946" s="410"/>
      <c r="F946" s="612"/>
      <c r="G946" s="410"/>
      <c r="H946" s="612"/>
      <c r="I946" s="410"/>
      <c r="J946" s="410"/>
      <c r="K946" s="410"/>
      <c r="L946" s="410"/>
      <c r="M946" s="410"/>
      <c r="N946" s="410"/>
      <c r="O946" s="410"/>
      <c r="P946" s="410"/>
      <c r="Q946" s="410"/>
      <c r="R946" s="625"/>
      <c r="S946" s="410"/>
      <c r="T946" s="410"/>
      <c r="U946" s="410"/>
      <c r="V946" s="410"/>
      <c r="W946" s="612"/>
      <c r="X946" s="612"/>
      <c r="Y946" s="625"/>
      <c r="Z946" s="410"/>
      <c r="AA946" s="626"/>
      <c r="AB946" s="410"/>
      <c r="AC946" s="410"/>
      <c r="AD946" s="410"/>
      <c r="AE946" s="410"/>
      <c r="AF946" s="612"/>
    </row>
    <row r="947">
      <c r="A947" s="410"/>
      <c r="B947" s="410"/>
      <c r="C947" s="410"/>
      <c r="D947" s="410"/>
      <c r="E947" s="410"/>
      <c r="F947" s="612"/>
      <c r="G947" s="410"/>
      <c r="H947" s="612"/>
      <c r="I947" s="410"/>
      <c r="J947" s="410"/>
      <c r="K947" s="410"/>
      <c r="L947" s="410"/>
      <c r="M947" s="410"/>
      <c r="N947" s="410"/>
      <c r="O947" s="410"/>
      <c r="P947" s="410"/>
      <c r="Q947" s="410"/>
      <c r="R947" s="625"/>
      <c r="S947" s="410"/>
      <c r="T947" s="410"/>
      <c r="U947" s="410"/>
      <c r="V947" s="410"/>
      <c r="W947" s="612"/>
      <c r="X947" s="612"/>
      <c r="Y947" s="625"/>
      <c r="Z947" s="410"/>
      <c r="AA947" s="626"/>
      <c r="AB947" s="410"/>
      <c r="AC947" s="410"/>
      <c r="AD947" s="410"/>
      <c r="AE947" s="410"/>
      <c r="AF947" s="612"/>
    </row>
    <row r="948">
      <c r="A948" s="410"/>
      <c r="B948" s="410"/>
      <c r="C948" s="410"/>
      <c r="D948" s="410"/>
      <c r="E948" s="410"/>
      <c r="F948" s="612"/>
      <c r="G948" s="410"/>
      <c r="H948" s="612"/>
      <c r="I948" s="410"/>
      <c r="J948" s="410"/>
      <c r="K948" s="410"/>
      <c r="L948" s="410"/>
      <c r="M948" s="410"/>
      <c r="N948" s="410"/>
      <c r="O948" s="410"/>
      <c r="P948" s="410"/>
      <c r="Q948" s="410"/>
      <c r="R948" s="625"/>
      <c r="S948" s="410"/>
      <c r="T948" s="410"/>
      <c r="U948" s="410"/>
      <c r="V948" s="410"/>
      <c r="W948" s="612"/>
      <c r="X948" s="612"/>
      <c r="Y948" s="625"/>
      <c r="Z948" s="410"/>
      <c r="AA948" s="626"/>
      <c r="AB948" s="410"/>
      <c r="AC948" s="410"/>
      <c r="AD948" s="410"/>
      <c r="AE948" s="410"/>
      <c r="AF948" s="612"/>
    </row>
    <row r="949">
      <c r="A949" s="410"/>
      <c r="B949" s="410"/>
      <c r="C949" s="410"/>
      <c r="D949" s="410"/>
      <c r="E949" s="410"/>
      <c r="F949" s="612"/>
      <c r="G949" s="410"/>
      <c r="H949" s="612"/>
      <c r="I949" s="410"/>
      <c r="J949" s="410"/>
      <c r="K949" s="410"/>
      <c r="L949" s="410"/>
      <c r="M949" s="410"/>
      <c r="N949" s="410"/>
      <c r="O949" s="410"/>
      <c r="P949" s="410"/>
      <c r="Q949" s="410"/>
      <c r="R949" s="625"/>
      <c r="S949" s="410"/>
      <c r="T949" s="410"/>
      <c r="U949" s="410"/>
      <c r="V949" s="410"/>
      <c r="W949" s="612"/>
      <c r="X949" s="612"/>
      <c r="Y949" s="625"/>
      <c r="Z949" s="410"/>
      <c r="AA949" s="626"/>
      <c r="AB949" s="410"/>
      <c r="AC949" s="410"/>
      <c r="AD949" s="410"/>
      <c r="AE949" s="410"/>
      <c r="AF949" s="612"/>
    </row>
    <row r="950">
      <c r="A950" s="410"/>
      <c r="B950" s="410"/>
      <c r="C950" s="410"/>
      <c r="D950" s="410"/>
      <c r="E950" s="410"/>
      <c r="F950" s="612"/>
      <c r="G950" s="410"/>
      <c r="H950" s="612"/>
      <c r="I950" s="410"/>
      <c r="J950" s="410"/>
      <c r="K950" s="410"/>
      <c r="L950" s="410"/>
      <c r="M950" s="410"/>
      <c r="N950" s="410"/>
      <c r="O950" s="410"/>
      <c r="P950" s="410"/>
      <c r="Q950" s="410"/>
      <c r="R950" s="625"/>
      <c r="S950" s="410"/>
      <c r="T950" s="410"/>
      <c r="U950" s="410"/>
      <c r="V950" s="410"/>
      <c r="W950" s="612"/>
      <c r="X950" s="612"/>
      <c r="Y950" s="625"/>
      <c r="Z950" s="410"/>
      <c r="AA950" s="626"/>
      <c r="AB950" s="410"/>
      <c r="AC950" s="410"/>
      <c r="AD950" s="410"/>
      <c r="AE950" s="410"/>
      <c r="AF950" s="612"/>
    </row>
    <row r="951">
      <c r="A951" s="410"/>
      <c r="B951" s="410"/>
      <c r="C951" s="410"/>
      <c r="D951" s="410"/>
      <c r="E951" s="410"/>
      <c r="F951" s="612"/>
      <c r="G951" s="410"/>
      <c r="H951" s="612"/>
      <c r="I951" s="410"/>
      <c r="J951" s="410"/>
      <c r="K951" s="410"/>
      <c r="L951" s="410"/>
      <c r="M951" s="410"/>
      <c r="N951" s="410"/>
      <c r="O951" s="410"/>
      <c r="P951" s="410"/>
      <c r="Q951" s="410"/>
      <c r="R951" s="625"/>
      <c r="S951" s="410"/>
      <c r="T951" s="410"/>
      <c r="U951" s="410"/>
      <c r="V951" s="410"/>
      <c r="W951" s="612"/>
      <c r="X951" s="612"/>
      <c r="Y951" s="625"/>
      <c r="Z951" s="410"/>
      <c r="AA951" s="626"/>
      <c r="AB951" s="410"/>
      <c r="AC951" s="410"/>
      <c r="AD951" s="410"/>
      <c r="AE951" s="410"/>
      <c r="AF951" s="612"/>
    </row>
    <row r="952">
      <c r="A952" s="410"/>
      <c r="B952" s="410"/>
      <c r="C952" s="410"/>
      <c r="D952" s="410"/>
      <c r="E952" s="410"/>
      <c r="F952" s="612"/>
      <c r="G952" s="410"/>
      <c r="H952" s="612"/>
      <c r="I952" s="410"/>
      <c r="J952" s="410"/>
      <c r="K952" s="410"/>
      <c r="L952" s="410"/>
      <c r="M952" s="410"/>
      <c r="N952" s="410"/>
      <c r="O952" s="410"/>
      <c r="P952" s="410"/>
      <c r="Q952" s="410"/>
      <c r="R952" s="625"/>
      <c r="S952" s="410"/>
      <c r="T952" s="410"/>
      <c r="U952" s="410"/>
      <c r="V952" s="410"/>
      <c r="W952" s="612"/>
      <c r="X952" s="612"/>
      <c r="Y952" s="625"/>
      <c r="Z952" s="410"/>
      <c r="AA952" s="626"/>
      <c r="AB952" s="410"/>
      <c r="AC952" s="410"/>
      <c r="AD952" s="410"/>
      <c r="AE952" s="410"/>
      <c r="AF952" s="612"/>
    </row>
    <row r="953">
      <c r="A953" s="410"/>
      <c r="B953" s="410"/>
      <c r="C953" s="410"/>
      <c r="D953" s="410"/>
      <c r="E953" s="410"/>
      <c r="F953" s="612"/>
      <c r="G953" s="410"/>
      <c r="H953" s="612"/>
      <c r="I953" s="410"/>
      <c r="J953" s="410"/>
      <c r="K953" s="410"/>
      <c r="L953" s="410"/>
      <c r="M953" s="410"/>
      <c r="N953" s="410"/>
      <c r="O953" s="410"/>
      <c r="P953" s="410"/>
      <c r="Q953" s="410"/>
      <c r="R953" s="625"/>
      <c r="S953" s="410"/>
      <c r="T953" s="410"/>
      <c r="U953" s="410"/>
      <c r="V953" s="410"/>
      <c r="W953" s="612"/>
      <c r="X953" s="612"/>
      <c r="Y953" s="625"/>
      <c r="Z953" s="410"/>
      <c r="AA953" s="626"/>
      <c r="AB953" s="410"/>
      <c r="AC953" s="410"/>
      <c r="AD953" s="410"/>
      <c r="AE953" s="410"/>
      <c r="AF953" s="612"/>
    </row>
    <row r="954">
      <c r="A954" s="410"/>
      <c r="B954" s="410"/>
      <c r="C954" s="410"/>
      <c r="D954" s="410"/>
      <c r="E954" s="410"/>
      <c r="F954" s="612"/>
      <c r="G954" s="410"/>
      <c r="H954" s="612"/>
      <c r="I954" s="410"/>
      <c r="J954" s="410"/>
      <c r="K954" s="410"/>
      <c r="L954" s="410"/>
      <c r="M954" s="410"/>
      <c r="N954" s="410"/>
      <c r="O954" s="410"/>
      <c r="P954" s="410"/>
      <c r="Q954" s="410"/>
      <c r="R954" s="625"/>
      <c r="S954" s="410"/>
      <c r="T954" s="410"/>
      <c r="U954" s="410"/>
      <c r="V954" s="410"/>
      <c r="W954" s="612"/>
      <c r="X954" s="612"/>
      <c r="Y954" s="625"/>
      <c r="Z954" s="410"/>
      <c r="AA954" s="626"/>
      <c r="AB954" s="410"/>
      <c r="AC954" s="410"/>
      <c r="AD954" s="410"/>
      <c r="AE954" s="410"/>
      <c r="AF954" s="612"/>
    </row>
    <row r="955">
      <c r="A955" s="410"/>
      <c r="B955" s="410"/>
      <c r="C955" s="410"/>
      <c r="D955" s="410"/>
      <c r="E955" s="410"/>
      <c r="F955" s="612"/>
      <c r="G955" s="410"/>
      <c r="H955" s="612"/>
      <c r="I955" s="410"/>
      <c r="J955" s="410"/>
      <c r="K955" s="410"/>
      <c r="L955" s="410"/>
      <c r="M955" s="410"/>
      <c r="N955" s="410"/>
      <c r="O955" s="410"/>
      <c r="P955" s="410"/>
      <c r="Q955" s="410"/>
      <c r="R955" s="625"/>
      <c r="S955" s="410"/>
      <c r="T955" s="410"/>
      <c r="U955" s="410"/>
      <c r="V955" s="410"/>
      <c r="W955" s="612"/>
      <c r="X955" s="612"/>
      <c r="Y955" s="625"/>
      <c r="Z955" s="410"/>
      <c r="AA955" s="626"/>
      <c r="AB955" s="410"/>
      <c r="AC955" s="410"/>
      <c r="AD955" s="410"/>
      <c r="AE955" s="410"/>
      <c r="AF955" s="612"/>
    </row>
    <row r="956">
      <c r="A956" s="410"/>
      <c r="B956" s="410"/>
      <c r="C956" s="410"/>
      <c r="D956" s="410"/>
      <c r="E956" s="410"/>
      <c r="F956" s="612"/>
      <c r="G956" s="410"/>
      <c r="H956" s="612"/>
      <c r="I956" s="410"/>
      <c r="J956" s="410"/>
      <c r="K956" s="410"/>
      <c r="L956" s="410"/>
      <c r="M956" s="410"/>
      <c r="N956" s="410"/>
      <c r="O956" s="410"/>
      <c r="P956" s="410"/>
      <c r="Q956" s="410"/>
      <c r="R956" s="625"/>
      <c r="S956" s="410"/>
      <c r="T956" s="410"/>
      <c r="U956" s="410"/>
      <c r="V956" s="410"/>
      <c r="W956" s="612"/>
      <c r="X956" s="612"/>
      <c r="Y956" s="625"/>
      <c r="Z956" s="410"/>
      <c r="AA956" s="626"/>
      <c r="AB956" s="410"/>
      <c r="AC956" s="410"/>
      <c r="AD956" s="410"/>
      <c r="AE956" s="410"/>
      <c r="AF956" s="612"/>
    </row>
    <row r="957">
      <c r="A957" s="410"/>
      <c r="B957" s="410"/>
      <c r="C957" s="410"/>
      <c r="D957" s="410"/>
      <c r="E957" s="410"/>
      <c r="F957" s="612"/>
      <c r="G957" s="410"/>
      <c r="H957" s="612"/>
      <c r="I957" s="410"/>
      <c r="J957" s="410"/>
      <c r="K957" s="410"/>
      <c r="L957" s="410"/>
      <c r="M957" s="410"/>
      <c r="N957" s="410"/>
      <c r="O957" s="410"/>
      <c r="P957" s="410"/>
      <c r="Q957" s="410"/>
      <c r="R957" s="625"/>
      <c r="S957" s="410"/>
      <c r="T957" s="410"/>
      <c r="U957" s="410"/>
      <c r="V957" s="410"/>
      <c r="W957" s="612"/>
      <c r="X957" s="612"/>
      <c r="Y957" s="625"/>
      <c r="Z957" s="410"/>
      <c r="AA957" s="626"/>
      <c r="AB957" s="410"/>
      <c r="AC957" s="410"/>
      <c r="AD957" s="410"/>
      <c r="AE957" s="410"/>
      <c r="AF957" s="612"/>
    </row>
    <row r="958">
      <c r="A958" s="410"/>
      <c r="B958" s="410"/>
      <c r="C958" s="410"/>
      <c r="D958" s="410"/>
      <c r="E958" s="410"/>
      <c r="F958" s="612"/>
      <c r="G958" s="410"/>
      <c r="H958" s="612"/>
      <c r="I958" s="410"/>
      <c r="J958" s="410"/>
      <c r="K958" s="410"/>
      <c r="L958" s="410"/>
      <c r="M958" s="410"/>
      <c r="N958" s="410"/>
      <c r="O958" s="410"/>
      <c r="P958" s="410"/>
      <c r="Q958" s="410"/>
      <c r="R958" s="625"/>
      <c r="S958" s="410"/>
      <c r="T958" s="410"/>
      <c r="U958" s="410"/>
      <c r="V958" s="410"/>
      <c r="W958" s="612"/>
      <c r="X958" s="612"/>
      <c r="Y958" s="625"/>
      <c r="Z958" s="410"/>
      <c r="AA958" s="626"/>
      <c r="AB958" s="410"/>
      <c r="AC958" s="410"/>
      <c r="AD958" s="410"/>
      <c r="AE958" s="410"/>
      <c r="AF958" s="612"/>
    </row>
    <row r="959">
      <c r="A959" s="410"/>
      <c r="B959" s="410"/>
      <c r="C959" s="410"/>
      <c r="D959" s="410"/>
      <c r="E959" s="410"/>
      <c r="F959" s="612"/>
      <c r="G959" s="410"/>
      <c r="H959" s="612"/>
      <c r="I959" s="410"/>
      <c r="J959" s="410"/>
      <c r="K959" s="410"/>
      <c r="L959" s="410"/>
      <c r="M959" s="410"/>
      <c r="N959" s="410"/>
      <c r="O959" s="410"/>
      <c r="P959" s="410"/>
      <c r="Q959" s="410"/>
      <c r="R959" s="625"/>
      <c r="S959" s="410"/>
      <c r="T959" s="410"/>
      <c r="U959" s="410"/>
      <c r="V959" s="410"/>
      <c r="W959" s="612"/>
      <c r="X959" s="612"/>
      <c r="Y959" s="625"/>
      <c r="Z959" s="410"/>
      <c r="AA959" s="626"/>
      <c r="AB959" s="410"/>
      <c r="AC959" s="410"/>
      <c r="AD959" s="410"/>
      <c r="AE959" s="410"/>
      <c r="AF959" s="612"/>
    </row>
    <row r="960">
      <c r="A960" s="410"/>
      <c r="B960" s="410"/>
      <c r="C960" s="410"/>
      <c r="D960" s="410"/>
      <c r="E960" s="410"/>
      <c r="F960" s="612"/>
      <c r="G960" s="410"/>
      <c r="H960" s="612"/>
      <c r="I960" s="410"/>
      <c r="J960" s="410"/>
      <c r="K960" s="410"/>
      <c r="L960" s="410"/>
      <c r="M960" s="410"/>
      <c r="N960" s="410"/>
      <c r="O960" s="410"/>
      <c r="P960" s="410"/>
      <c r="Q960" s="410"/>
      <c r="R960" s="625"/>
      <c r="S960" s="410"/>
      <c r="T960" s="410"/>
      <c r="U960" s="410"/>
      <c r="V960" s="410"/>
      <c r="W960" s="612"/>
      <c r="X960" s="612"/>
      <c r="Y960" s="625"/>
      <c r="Z960" s="410"/>
      <c r="AA960" s="626"/>
      <c r="AB960" s="410"/>
      <c r="AC960" s="410"/>
      <c r="AD960" s="410"/>
      <c r="AE960" s="410"/>
      <c r="AF960" s="612"/>
    </row>
    <row r="961">
      <c r="A961" s="410"/>
      <c r="B961" s="410"/>
      <c r="C961" s="410"/>
      <c r="D961" s="410"/>
      <c r="E961" s="410"/>
      <c r="F961" s="612"/>
      <c r="G961" s="410"/>
      <c r="H961" s="612"/>
      <c r="I961" s="410"/>
      <c r="J961" s="410"/>
      <c r="K961" s="410"/>
      <c r="L961" s="410"/>
      <c r="M961" s="410"/>
      <c r="N961" s="410"/>
      <c r="O961" s="410"/>
      <c r="P961" s="410"/>
      <c r="Q961" s="410"/>
      <c r="R961" s="625"/>
      <c r="S961" s="410"/>
      <c r="T961" s="410"/>
      <c r="U961" s="410"/>
      <c r="V961" s="410"/>
      <c r="W961" s="612"/>
      <c r="X961" s="612"/>
      <c r="Y961" s="625"/>
      <c r="Z961" s="410"/>
      <c r="AA961" s="626"/>
      <c r="AB961" s="410"/>
      <c r="AC961" s="410"/>
      <c r="AD961" s="410"/>
      <c r="AE961" s="410"/>
      <c r="AF961" s="612"/>
    </row>
    <row r="962">
      <c r="A962" s="410"/>
      <c r="B962" s="410"/>
      <c r="C962" s="410"/>
      <c r="D962" s="410"/>
      <c r="E962" s="410"/>
      <c r="F962" s="612"/>
      <c r="G962" s="410"/>
      <c r="H962" s="612"/>
      <c r="I962" s="410"/>
      <c r="J962" s="410"/>
      <c r="K962" s="410"/>
      <c r="L962" s="410"/>
      <c r="M962" s="410"/>
      <c r="N962" s="410"/>
      <c r="O962" s="410"/>
      <c r="P962" s="410"/>
      <c r="Q962" s="410"/>
      <c r="R962" s="625"/>
      <c r="S962" s="410"/>
      <c r="T962" s="410"/>
      <c r="U962" s="410"/>
      <c r="V962" s="410"/>
      <c r="W962" s="612"/>
      <c r="X962" s="612"/>
      <c r="Y962" s="625"/>
      <c r="Z962" s="410"/>
      <c r="AA962" s="626"/>
      <c r="AB962" s="410"/>
      <c r="AC962" s="410"/>
      <c r="AD962" s="410"/>
      <c r="AE962" s="410"/>
      <c r="AF962" s="612"/>
    </row>
    <row r="963">
      <c r="A963" s="410"/>
      <c r="B963" s="410"/>
      <c r="C963" s="410"/>
      <c r="D963" s="410"/>
      <c r="E963" s="410"/>
      <c r="F963" s="612"/>
      <c r="G963" s="410"/>
      <c r="H963" s="612"/>
      <c r="I963" s="410"/>
      <c r="J963" s="410"/>
      <c r="K963" s="410"/>
      <c r="L963" s="410"/>
      <c r="M963" s="410"/>
      <c r="N963" s="410"/>
      <c r="O963" s="410"/>
      <c r="P963" s="410"/>
      <c r="Q963" s="410"/>
      <c r="R963" s="625"/>
      <c r="S963" s="410"/>
      <c r="T963" s="410"/>
      <c r="U963" s="410"/>
      <c r="V963" s="410"/>
      <c r="W963" s="612"/>
      <c r="X963" s="612"/>
      <c r="Y963" s="625"/>
      <c r="Z963" s="410"/>
      <c r="AA963" s="626"/>
      <c r="AB963" s="410"/>
      <c r="AC963" s="410"/>
      <c r="AD963" s="410"/>
      <c r="AE963" s="410"/>
      <c r="AF963" s="612"/>
    </row>
    <row r="964">
      <c r="A964" s="410"/>
      <c r="B964" s="410"/>
      <c r="C964" s="410"/>
      <c r="D964" s="410"/>
      <c r="E964" s="410"/>
      <c r="F964" s="612"/>
      <c r="G964" s="410"/>
      <c r="H964" s="612"/>
      <c r="I964" s="410"/>
      <c r="J964" s="410"/>
      <c r="K964" s="410"/>
      <c r="L964" s="410"/>
      <c r="M964" s="410"/>
      <c r="N964" s="410"/>
      <c r="O964" s="410"/>
      <c r="P964" s="410"/>
      <c r="Q964" s="410"/>
      <c r="R964" s="625"/>
      <c r="S964" s="410"/>
      <c r="T964" s="410"/>
      <c r="U964" s="410"/>
      <c r="V964" s="410"/>
      <c r="W964" s="612"/>
      <c r="X964" s="612"/>
      <c r="Y964" s="625"/>
      <c r="Z964" s="410"/>
      <c r="AA964" s="626"/>
      <c r="AB964" s="410"/>
      <c r="AC964" s="410"/>
      <c r="AD964" s="410"/>
      <c r="AE964" s="410"/>
      <c r="AF964" s="612"/>
    </row>
    <row r="965">
      <c r="A965" s="410"/>
      <c r="B965" s="410"/>
      <c r="C965" s="410"/>
      <c r="D965" s="410"/>
      <c r="E965" s="410"/>
      <c r="F965" s="612"/>
      <c r="G965" s="410"/>
      <c r="H965" s="612"/>
      <c r="I965" s="410"/>
      <c r="J965" s="410"/>
      <c r="K965" s="410"/>
      <c r="L965" s="410"/>
      <c r="M965" s="410"/>
      <c r="N965" s="410"/>
      <c r="O965" s="410"/>
      <c r="P965" s="410"/>
      <c r="Q965" s="410"/>
      <c r="R965" s="625"/>
      <c r="S965" s="410"/>
      <c r="T965" s="410"/>
      <c r="U965" s="410"/>
      <c r="V965" s="410"/>
      <c r="W965" s="612"/>
      <c r="X965" s="612"/>
      <c r="Y965" s="625"/>
      <c r="Z965" s="410"/>
      <c r="AA965" s="626"/>
      <c r="AB965" s="410"/>
      <c r="AC965" s="410"/>
      <c r="AD965" s="410"/>
      <c r="AE965" s="410"/>
      <c r="AF965" s="612"/>
    </row>
    <row r="966">
      <c r="A966" s="410"/>
      <c r="B966" s="410"/>
      <c r="C966" s="410"/>
      <c r="D966" s="410"/>
      <c r="E966" s="410"/>
      <c r="F966" s="612"/>
      <c r="G966" s="410"/>
      <c r="H966" s="612"/>
      <c r="I966" s="410"/>
      <c r="J966" s="410"/>
      <c r="K966" s="410"/>
      <c r="L966" s="410"/>
      <c r="M966" s="410"/>
      <c r="N966" s="410"/>
      <c r="O966" s="410"/>
      <c r="P966" s="410"/>
      <c r="Q966" s="410"/>
      <c r="R966" s="625"/>
      <c r="S966" s="410"/>
      <c r="T966" s="410"/>
      <c r="U966" s="410"/>
      <c r="V966" s="410"/>
      <c r="W966" s="612"/>
      <c r="X966" s="612"/>
      <c r="Y966" s="625"/>
      <c r="Z966" s="410"/>
      <c r="AA966" s="626"/>
      <c r="AB966" s="410"/>
      <c r="AC966" s="410"/>
      <c r="AD966" s="410"/>
      <c r="AE966" s="410"/>
      <c r="AF966" s="612"/>
    </row>
    <row r="967">
      <c r="A967" s="410"/>
      <c r="B967" s="410"/>
      <c r="C967" s="410"/>
      <c r="D967" s="410"/>
      <c r="E967" s="410"/>
      <c r="F967" s="612"/>
      <c r="G967" s="410"/>
      <c r="H967" s="612"/>
      <c r="I967" s="410"/>
      <c r="J967" s="410"/>
      <c r="K967" s="410"/>
      <c r="L967" s="410"/>
      <c r="M967" s="410"/>
      <c r="N967" s="410"/>
      <c r="O967" s="410"/>
      <c r="P967" s="410"/>
      <c r="Q967" s="410"/>
      <c r="R967" s="625"/>
      <c r="S967" s="410"/>
      <c r="T967" s="410"/>
      <c r="U967" s="410"/>
      <c r="V967" s="410"/>
      <c r="W967" s="612"/>
      <c r="X967" s="612"/>
      <c r="Y967" s="625"/>
      <c r="Z967" s="410"/>
      <c r="AA967" s="626"/>
      <c r="AB967" s="410"/>
      <c r="AC967" s="410"/>
      <c r="AD967" s="410"/>
      <c r="AE967" s="410"/>
      <c r="AF967" s="612"/>
    </row>
    <row r="968">
      <c r="A968" s="410"/>
      <c r="B968" s="410"/>
      <c r="C968" s="410"/>
      <c r="D968" s="410"/>
      <c r="E968" s="410"/>
      <c r="F968" s="612"/>
      <c r="G968" s="410"/>
      <c r="H968" s="612"/>
      <c r="I968" s="410"/>
      <c r="J968" s="410"/>
      <c r="K968" s="410"/>
      <c r="L968" s="410"/>
      <c r="M968" s="410"/>
      <c r="N968" s="410"/>
      <c r="O968" s="410"/>
      <c r="P968" s="410"/>
      <c r="Q968" s="410"/>
      <c r="R968" s="625"/>
      <c r="S968" s="410"/>
      <c r="T968" s="410"/>
      <c r="U968" s="410"/>
      <c r="V968" s="410"/>
      <c r="W968" s="612"/>
      <c r="X968" s="612"/>
      <c r="Y968" s="625"/>
      <c r="Z968" s="410"/>
      <c r="AA968" s="626"/>
      <c r="AB968" s="410"/>
      <c r="AC968" s="410"/>
      <c r="AD968" s="410"/>
      <c r="AE968" s="410"/>
      <c r="AF968" s="612"/>
    </row>
    <row r="969">
      <c r="A969" s="410"/>
      <c r="B969" s="410"/>
      <c r="C969" s="410"/>
      <c r="D969" s="410"/>
      <c r="E969" s="410"/>
      <c r="F969" s="612"/>
      <c r="G969" s="410"/>
      <c r="H969" s="612"/>
      <c r="I969" s="410"/>
      <c r="J969" s="410"/>
      <c r="K969" s="410"/>
      <c r="L969" s="410"/>
      <c r="M969" s="410"/>
      <c r="N969" s="410"/>
      <c r="O969" s="410"/>
      <c r="P969" s="410"/>
      <c r="Q969" s="410"/>
      <c r="R969" s="625"/>
      <c r="S969" s="410"/>
      <c r="T969" s="410"/>
      <c r="U969" s="410"/>
      <c r="V969" s="410"/>
      <c r="W969" s="612"/>
      <c r="X969" s="612"/>
      <c r="Y969" s="625"/>
      <c r="Z969" s="410"/>
      <c r="AA969" s="626"/>
      <c r="AB969" s="410"/>
      <c r="AC969" s="410"/>
      <c r="AD969" s="410"/>
      <c r="AE969" s="410"/>
      <c r="AF969" s="612"/>
    </row>
    <row r="970">
      <c r="A970" s="410"/>
      <c r="B970" s="410"/>
      <c r="C970" s="410"/>
      <c r="D970" s="410"/>
      <c r="E970" s="410"/>
      <c r="F970" s="612"/>
      <c r="G970" s="410"/>
      <c r="H970" s="612"/>
      <c r="I970" s="410"/>
      <c r="J970" s="410"/>
      <c r="K970" s="410"/>
      <c r="L970" s="410"/>
      <c r="M970" s="410"/>
      <c r="N970" s="410"/>
      <c r="O970" s="410"/>
      <c r="P970" s="410"/>
      <c r="Q970" s="410"/>
      <c r="R970" s="625"/>
      <c r="S970" s="410"/>
      <c r="T970" s="410"/>
      <c r="U970" s="410"/>
      <c r="V970" s="410"/>
      <c r="W970" s="612"/>
      <c r="X970" s="612"/>
      <c r="Y970" s="625"/>
      <c r="Z970" s="410"/>
      <c r="AA970" s="626"/>
      <c r="AB970" s="410"/>
      <c r="AC970" s="410"/>
      <c r="AD970" s="410"/>
      <c r="AE970" s="410"/>
      <c r="AF970" s="612"/>
    </row>
    <row r="971">
      <c r="A971" s="410"/>
      <c r="B971" s="410"/>
      <c r="C971" s="410"/>
      <c r="D971" s="410"/>
      <c r="E971" s="410"/>
      <c r="F971" s="612"/>
      <c r="G971" s="410"/>
      <c r="H971" s="612"/>
      <c r="I971" s="410"/>
      <c r="J971" s="410"/>
      <c r="K971" s="410"/>
      <c r="L971" s="410"/>
      <c r="M971" s="410"/>
      <c r="N971" s="410"/>
      <c r="O971" s="410"/>
      <c r="P971" s="410"/>
      <c r="Q971" s="410"/>
      <c r="R971" s="625"/>
      <c r="S971" s="410"/>
      <c r="T971" s="410"/>
      <c r="U971" s="410"/>
      <c r="V971" s="410"/>
      <c r="W971" s="612"/>
      <c r="X971" s="612"/>
      <c r="Y971" s="625"/>
      <c r="Z971" s="410"/>
      <c r="AA971" s="626"/>
      <c r="AB971" s="410"/>
      <c r="AC971" s="410"/>
      <c r="AD971" s="410"/>
      <c r="AE971" s="410"/>
      <c r="AF971" s="612"/>
    </row>
    <row r="972">
      <c r="A972" s="410"/>
      <c r="B972" s="410"/>
      <c r="C972" s="410"/>
      <c r="D972" s="410"/>
      <c r="E972" s="410"/>
      <c r="F972" s="612"/>
      <c r="G972" s="410"/>
      <c r="H972" s="612"/>
      <c r="I972" s="410"/>
      <c r="J972" s="410"/>
      <c r="K972" s="410"/>
      <c r="L972" s="410"/>
      <c r="M972" s="410"/>
      <c r="N972" s="410"/>
      <c r="O972" s="410"/>
      <c r="P972" s="410"/>
      <c r="Q972" s="410"/>
      <c r="R972" s="625"/>
      <c r="S972" s="410"/>
      <c r="T972" s="410"/>
      <c r="U972" s="410"/>
      <c r="V972" s="410"/>
      <c r="W972" s="612"/>
      <c r="X972" s="612"/>
      <c r="Y972" s="625"/>
      <c r="Z972" s="410"/>
      <c r="AA972" s="626"/>
      <c r="AB972" s="410"/>
      <c r="AC972" s="410"/>
      <c r="AD972" s="410"/>
      <c r="AE972" s="410"/>
      <c r="AF972" s="612"/>
    </row>
    <row r="973">
      <c r="A973" s="410"/>
      <c r="B973" s="410"/>
      <c r="C973" s="410"/>
      <c r="D973" s="410"/>
      <c r="E973" s="410"/>
      <c r="F973" s="612"/>
      <c r="G973" s="410"/>
      <c r="H973" s="612"/>
      <c r="I973" s="410"/>
      <c r="J973" s="410"/>
      <c r="K973" s="410"/>
      <c r="L973" s="410"/>
      <c r="M973" s="410"/>
      <c r="N973" s="410"/>
      <c r="O973" s="410"/>
      <c r="P973" s="410"/>
      <c r="Q973" s="410"/>
      <c r="R973" s="625"/>
      <c r="S973" s="410"/>
      <c r="T973" s="410"/>
      <c r="U973" s="410"/>
      <c r="V973" s="410"/>
      <c r="W973" s="612"/>
      <c r="X973" s="612"/>
      <c r="Y973" s="625"/>
      <c r="Z973" s="410"/>
      <c r="AA973" s="626"/>
      <c r="AB973" s="410"/>
      <c r="AC973" s="410"/>
      <c r="AD973" s="410"/>
      <c r="AE973" s="410"/>
      <c r="AF973" s="612"/>
    </row>
    <row r="974">
      <c r="A974" s="410"/>
      <c r="B974" s="410"/>
      <c r="C974" s="410"/>
      <c r="D974" s="410"/>
      <c r="E974" s="410"/>
      <c r="F974" s="612"/>
      <c r="G974" s="410"/>
      <c r="H974" s="612"/>
      <c r="I974" s="410"/>
      <c r="J974" s="410"/>
      <c r="K974" s="410"/>
      <c r="L974" s="410"/>
      <c r="M974" s="410"/>
      <c r="N974" s="410"/>
      <c r="O974" s="410"/>
      <c r="P974" s="410"/>
      <c r="Q974" s="410"/>
      <c r="R974" s="625"/>
      <c r="S974" s="410"/>
      <c r="T974" s="410"/>
      <c r="U974" s="410"/>
      <c r="V974" s="410"/>
      <c r="W974" s="612"/>
      <c r="X974" s="612"/>
      <c r="Y974" s="625"/>
      <c r="Z974" s="410"/>
      <c r="AA974" s="626"/>
      <c r="AB974" s="410"/>
      <c r="AC974" s="410"/>
      <c r="AD974" s="410"/>
      <c r="AE974" s="410"/>
      <c r="AF974" s="612"/>
    </row>
    <row r="975">
      <c r="A975" s="410"/>
      <c r="B975" s="410"/>
      <c r="C975" s="410"/>
      <c r="D975" s="410"/>
      <c r="E975" s="410"/>
      <c r="F975" s="612"/>
      <c r="G975" s="410"/>
      <c r="H975" s="612"/>
      <c r="I975" s="410"/>
      <c r="J975" s="410"/>
      <c r="K975" s="410"/>
      <c r="L975" s="410"/>
      <c r="M975" s="410"/>
      <c r="N975" s="410"/>
      <c r="O975" s="410"/>
      <c r="P975" s="410"/>
      <c r="Q975" s="410"/>
      <c r="R975" s="625"/>
      <c r="S975" s="410"/>
      <c r="T975" s="410"/>
      <c r="U975" s="410"/>
      <c r="V975" s="410"/>
      <c r="W975" s="612"/>
      <c r="X975" s="612"/>
      <c r="Y975" s="625"/>
      <c r="Z975" s="410"/>
      <c r="AA975" s="626"/>
      <c r="AB975" s="410"/>
      <c r="AC975" s="410"/>
      <c r="AD975" s="410"/>
      <c r="AE975" s="410"/>
      <c r="AF975" s="612"/>
    </row>
    <row r="976">
      <c r="A976" s="410"/>
      <c r="B976" s="410"/>
      <c r="C976" s="410"/>
      <c r="D976" s="410"/>
      <c r="E976" s="410"/>
      <c r="F976" s="612"/>
      <c r="G976" s="410"/>
      <c r="H976" s="612"/>
      <c r="I976" s="410"/>
      <c r="J976" s="410"/>
      <c r="K976" s="410"/>
      <c r="L976" s="410"/>
      <c r="M976" s="410"/>
      <c r="N976" s="410"/>
      <c r="O976" s="410"/>
      <c r="P976" s="410"/>
      <c r="Q976" s="410"/>
      <c r="R976" s="625"/>
      <c r="S976" s="410"/>
      <c r="T976" s="410"/>
      <c r="U976" s="410"/>
      <c r="V976" s="410"/>
      <c r="W976" s="612"/>
      <c r="X976" s="612"/>
      <c r="Y976" s="625"/>
      <c r="Z976" s="410"/>
      <c r="AA976" s="626"/>
      <c r="AB976" s="410"/>
      <c r="AC976" s="410"/>
      <c r="AD976" s="410"/>
      <c r="AE976" s="410"/>
      <c r="AF976" s="612"/>
    </row>
    <row r="977">
      <c r="A977" s="410"/>
      <c r="B977" s="410"/>
      <c r="C977" s="410"/>
      <c r="D977" s="410"/>
      <c r="E977" s="410"/>
      <c r="F977" s="612"/>
      <c r="G977" s="410"/>
      <c r="H977" s="612"/>
      <c r="I977" s="410"/>
      <c r="J977" s="410"/>
      <c r="K977" s="410"/>
      <c r="L977" s="410"/>
      <c r="M977" s="410"/>
      <c r="N977" s="410"/>
      <c r="O977" s="410"/>
      <c r="P977" s="410"/>
      <c r="Q977" s="410"/>
      <c r="R977" s="625"/>
      <c r="S977" s="410"/>
      <c r="T977" s="410"/>
      <c r="U977" s="410"/>
      <c r="V977" s="410"/>
      <c r="W977" s="612"/>
      <c r="X977" s="612"/>
      <c r="Y977" s="625"/>
      <c r="Z977" s="410"/>
      <c r="AA977" s="626"/>
      <c r="AB977" s="410"/>
      <c r="AC977" s="410"/>
      <c r="AD977" s="410"/>
      <c r="AE977" s="410"/>
      <c r="AF977" s="612"/>
    </row>
    <row r="978">
      <c r="A978" s="410"/>
      <c r="B978" s="410"/>
      <c r="C978" s="410"/>
      <c r="D978" s="410"/>
      <c r="E978" s="410"/>
      <c r="F978" s="612"/>
      <c r="G978" s="410"/>
      <c r="H978" s="612"/>
      <c r="I978" s="410"/>
      <c r="J978" s="410"/>
      <c r="K978" s="410"/>
      <c r="L978" s="410"/>
      <c r="M978" s="410"/>
      <c r="N978" s="410"/>
      <c r="O978" s="410"/>
      <c r="P978" s="410"/>
      <c r="Q978" s="410"/>
      <c r="R978" s="625"/>
      <c r="S978" s="410"/>
      <c r="T978" s="410"/>
      <c r="U978" s="410"/>
      <c r="V978" s="410"/>
      <c r="W978" s="612"/>
      <c r="X978" s="612"/>
      <c r="Y978" s="625"/>
      <c r="Z978" s="410"/>
      <c r="AA978" s="626"/>
      <c r="AB978" s="410"/>
      <c r="AC978" s="410"/>
      <c r="AD978" s="410"/>
      <c r="AE978" s="410"/>
      <c r="AF978" s="612"/>
    </row>
    <row r="979">
      <c r="A979" s="410"/>
      <c r="B979" s="410"/>
      <c r="C979" s="410"/>
      <c r="D979" s="410"/>
      <c r="E979" s="410"/>
      <c r="F979" s="612"/>
      <c r="G979" s="410"/>
      <c r="H979" s="612"/>
      <c r="I979" s="410"/>
      <c r="J979" s="410"/>
      <c r="K979" s="410"/>
      <c r="L979" s="410"/>
      <c r="M979" s="410"/>
      <c r="N979" s="410"/>
      <c r="O979" s="410"/>
      <c r="P979" s="410"/>
      <c r="Q979" s="410"/>
      <c r="R979" s="625"/>
      <c r="S979" s="410"/>
      <c r="T979" s="410"/>
      <c r="U979" s="410"/>
      <c r="V979" s="410"/>
      <c r="W979" s="612"/>
      <c r="X979" s="612"/>
      <c r="Y979" s="625"/>
      <c r="Z979" s="410"/>
      <c r="AA979" s="626"/>
      <c r="AB979" s="410"/>
      <c r="AC979" s="410"/>
      <c r="AD979" s="410"/>
      <c r="AE979" s="410"/>
      <c r="AF979" s="612"/>
    </row>
    <row r="980">
      <c r="A980" s="410"/>
      <c r="B980" s="410"/>
      <c r="C980" s="410"/>
      <c r="D980" s="410"/>
      <c r="E980" s="410"/>
      <c r="F980" s="612"/>
      <c r="G980" s="410"/>
      <c r="H980" s="612"/>
      <c r="I980" s="410"/>
      <c r="J980" s="410"/>
      <c r="K980" s="410"/>
      <c r="L980" s="410"/>
      <c r="M980" s="410"/>
      <c r="N980" s="410"/>
      <c r="O980" s="410"/>
      <c r="P980" s="410"/>
      <c r="Q980" s="410"/>
      <c r="R980" s="625"/>
      <c r="S980" s="410"/>
      <c r="T980" s="410"/>
      <c r="U980" s="410"/>
      <c r="V980" s="410"/>
      <c r="W980" s="612"/>
      <c r="X980" s="612"/>
      <c r="Y980" s="625"/>
      <c r="Z980" s="410"/>
      <c r="AA980" s="626"/>
      <c r="AB980" s="410"/>
      <c r="AC980" s="410"/>
      <c r="AD980" s="410"/>
      <c r="AE980" s="410"/>
      <c r="AF980" s="612"/>
    </row>
    <row r="981">
      <c r="A981" s="410"/>
      <c r="B981" s="410"/>
      <c r="C981" s="410"/>
      <c r="D981" s="410"/>
      <c r="E981" s="410"/>
      <c r="F981" s="612"/>
      <c r="G981" s="410"/>
      <c r="H981" s="612"/>
      <c r="I981" s="410"/>
      <c r="J981" s="410"/>
      <c r="K981" s="410"/>
      <c r="L981" s="410"/>
      <c r="M981" s="410"/>
      <c r="N981" s="410"/>
      <c r="O981" s="410"/>
      <c r="P981" s="410"/>
      <c r="Q981" s="410"/>
      <c r="R981" s="625"/>
      <c r="S981" s="410"/>
      <c r="T981" s="410"/>
      <c r="U981" s="410"/>
      <c r="V981" s="410"/>
      <c r="W981" s="612"/>
      <c r="X981" s="612"/>
      <c r="Y981" s="625"/>
      <c r="Z981" s="410"/>
      <c r="AA981" s="626"/>
      <c r="AB981" s="410"/>
      <c r="AC981" s="410"/>
      <c r="AD981" s="410"/>
      <c r="AE981" s="410"/>
      <c r="AF981" s="612"/>
    </row>
    <row r="982">
      <c r="A982" s="410"/>
      <c r="B982" s="410"/>
      <c r="C982" s="410"/>
      <c r="D982" s="410"/>
      <c r="E982" s="410"/>
      <c r="F982" s="612"/>
      <c r="G982" s="410"/>
      <c r="H982" s="612"/>
      <c r="I982" s="410"/>
      <c r="J982" s="410"/>
      <c r="K982" s="410"/>
      <c r="L982" s="410"/>
      <c r="M982" s="410"/>
      <c r="N982" s="410"/>
      <c r="O982" s="410"/>
      <c r="P982" s="410"/>
      <c r="Q982" s="410"/>
      <c r="R982" s="625"/>
      <c r="S982" s="410"/>
      <c r="T982" s="410"/>
      <c r="U982" s="410"/>
      <c r="V982" s="410"/>
      <c r="W982" s="612"/>
      <c r="X982" s="612"/>
      <c r="Y982" s="625"/>
      <c r="Z982" s="410"/>
      <c r="AA982" s="626"/>
      <c r="AB982" s="410"/>
      <c r="AC982" s="410"/>
      <c r="AD982" s="410"/>
      <c r="AE982" s="410"/>
      <c r="AF982" s="612"/>
    </row>
    <row r="983">
      <c r="A983" s="410"/>
      <c r="B983" s="410"/>
      <c r="C983" s="410"/>
      <c r="D983" s="410"/>
      <c r="E983" s="410"/>
      <c r="F983" s="612"/>
      <c r="G983" s="410"/>
      <c r="H983" s="612"/>
      <c r="I983" s="410"/>
      <c r="J983" s="410"/>
      <c r="K983" s="410"/>
      <c r="L983" s="410"/>
      <c r="M983" s="410"/>
      <c r="N983" s="410"/>
      <c r="O983" s="410"/>
      <c r="P983" s="410"/>
      <c r="Q983" s="410"/>
      <c r="R983" s="625"/>
      <c r="S983" s="410"/>
      <c r="T983" s="410"/>
      <c r="U983" s="410"/>
      <c r="V983" s="410"/>
      <c r="W983" s="612"/>
      <c r="X983" s="612"/>
      <c r="Y983" s="625"/>
      <c r="Z983" s="410"/>
      <c r="AA983" s="626"/>
      <c r="AB983" s="410"/>
      <c r="AC983" s="410"/>
      <c r="AD983" s="410"/>
      <c r="AE983" s="410"/>
      <c r="AF983" s="612"/>
    </row>
    <row r="984">
      <c r="A984" s="410"/>
      <c r="B984" s="410"/>
      <c r="C984" s="410"/>
      <c r="D984" s="410"/>
      <c r="E984" s="410"/>
      <c r="F984" s="612"/>
      <c r="G984" s="410"/>
      <c r="H984" s="612"/>
      <c r="I984" s="410"/>
      <c r="J984" s="410"/>
      <c r="K984" s="410"/>
      <c r="L984" s="410"/>
      <c r="M984" s="410"/>
      <c r="N984" s="410"/>
      <c r="O984" s="410"/>
      <c r="P984" s="410"/>
      <c r="Q984" s="410"/>
      <c r="R984" s="625"/>
      <c r="S984" s="410"/>
      <c r="T984" s="410"/>
      <c r="U984" s="410"/>
      <c r="V984" s="410"/>
      <c r="W984" s="612"/>
      <c r="X984" s="612"/>
      <c r="Y984" s="625"/>
      <c r="Z984" s="410"/>
      <c r="AA984" s="626"/>
      <c r="AB984" s="410"/>
      <c r="AC984" s="410"/>
      <c r="AD984" s="410"/>
      <c r="AE984" s="410"/>
      <c r="AF984" s="612"/>
    </row>
    <row r="985">
      <c r="A985" s="410"/>
      <c r="B985" s="410"/>
      <c r="C985" s="410"/>
      <c r="D985" s="410"/>
      <c r="E985" s="410"/>
      <c r="F985" s="612"/>
      <c r="G985" s="410"/>
      <c r="H985" s="612"/>
      <c r="I985" s="410"/>
      <c r="J985" s="410"/>
      <c r="K985" s="410"/>
      <c r="L985" s="410"/>
      <c r="M985" s="410"/>
      <c r="N985" s="410"/>
      <c r="O985" s="410"/>
      <c r="P985" s="410"/>
      <c r="Q985" s="410"/>
      <c r="R985" s="625"/>
      <c r="S985" s="410"/>
      <c r="T985" s="410"/>
      <c r="U985" s="410"/>
      <c r="V985" s="410"/>
      <c r="W985" s="612"/>
      <c r="X985" s="612"/>
      <c r="Y985" s="625"/>
      <c r="Z985" s="410"/>
      <c r="AA985" s="626"/>
      <c r="AB985" s="410"/>
      <c r="AC985" s="410"/>
      <c r="AD985" s="410"/>
      <c r="AE985" s="410"/>
      <c r="AF985" s="612"/>
    </row>
    <row r="986">
      <c r="A986" s="410"/>
      <c r="B986" s="410"/>
      <c r="C986" s="410"/>
      <c r="D986" s="410"/>
      <c r="E986" s="410"/>
      <c r="F986" s="612"/>
      <c r="G986" s="410"/>
      <c r="H986" s="612"/>
      <c r="I986" s="410"/>
      <c r="J986" s="410"/>
      <c r="K986" s="410"/>
      <c r="L986" s="410"/>
      <c r="M986" s="410"/>
      <c r="N986" s="410"/>
      <c r="O986" s="410"/>
      <c r="P986" s="410"/>
      <c r="Q986" s="410"/>
      <c r="R986" s="625"/>
      <c r="S986" s="410"/>
      <c r="T986" s="410"/>
      <c r="U986" s="410"/>
      <c r="V986" s="410"/>
      <c r="W986" s="612"/>
      <c r="X986" s="612"/>
      <c r="Y986" s="625"/>
      <c r="Z986" s="410"/>
      <c r="AA986" s="626"/>
      <c r="AB986" s="410"/>
      <c r="AC986" s="410"/>
      <c r="AD986" s="410"/>
      <c r="AE986" s="410"/>
      <c r="AF986" s="612"/>
    </row>
    <row r="987">
      <c r="A987" s="410"/>
      <c r="B987" s="410"/>
      <c r="C987" s="410"/>
      <c r="D987" s="410"/>
      <c r="E987" s="410"/>
      <c r="F987" s="612"/>
      <c r="G987" s="410"/>
      <c r="H987" s="612"/>
      <c r="I987" s="410"/>
      <c r="J987" s="410"/>
      <c r="K987" s="410"/>
      <c r="L987" s="410"/>
      <c r="M987" s="410"/>
      <c r="N987" s="410"/>
      <c r="O987" s="410"/>
      <c r="P987" s="410"/>
      <c r="Q987" s="410"/>
      <c r="R987" s="625"/>
      <c r="S987" s="410"/>
      <c r="T987" s="410"/>
      <c r="U987" s="410"/>
      <c r="V987" s="410"/>
      <c r="W987" s="612"/>
      <c r="X987" s="612"/>
      <c r="Y987" s="625"/>
      <c r="Z987" s="410"/>
      <c r="AA987" s="626"/>
      <c r="AB987" s="410"/>
      <c r="AC987" s="410"/>
      <c r="AD987" s="410"/>
      <c r="AE987" s="410"/>
      <c r="AF987" s="612"/>
    </row>
    <row r="988">
      <c r="A988" s="410"/>
      <c r="B988" s="410"/>
      <c r="C988" s="410"/>
      <c r="D988" s="410"/>
      <c r="E988" s="410"/>
      <c r="F988" s="612"/>
      <c r="G988" s="410"/>
      <c r="H988" s="612"/>
      <c r="I988" s="410"/>
      <c r="J988" s="410"/>
      <c r="K988" s="410"/>
      <c r="L988" s="410"/>
      <c r="M988" s="410"/>
      <c r="N988" s="410"/>
      <c r="O988" s="410"/>
      <c r="P988" s="410"/>
      <c r="Q988" s="410"/>
      <c r="R988" s="625"/>
      <c r="S988" s="410"/>
      <c r="T988" s="410"/>
      <c r="U988" s="410"/>
      <c r="V988" s="410"/>
      <c r="W988" s="612"/>
      <c r="X988" s="612"/>
      <c r="Y988" s="625"/>
      <c r="Z988" s="410"/>
      <c r="AA988" s="626"/>
      <c r="AB988" s="410"/>
      <c r="AC988" s="410"/>
      <c r="AD988" s="410"/>
      <c r="AE988" s="410"/>
      <c r="AF988" s="612"/>
    </row>
    <row r="989">
      <c r="A989" s="410"/>
      <c r="B989" s="410"/>
      <c r="C989" s="410"/>
      <c r="D989" s="410"/>
      <c r="E989" s="410"/>
      <c r="F989" s="612"/>
      <c r="G989" s="410"/>
      <c r="H989" s="612"/>
      <c r="I989" s="410"/>
      <c r="J989" s="410"/>
      <c r="K989" s="410"/>
      <c r="L989" s="410"/>
      <c r="M989" s="410"/>
      <c r="N989" s="410"/>
      <c r="O989" s="410"/>
      <c r="P989" s="410"/>
      <c r="Q989" s="410"/>
      <c r="R989" s="625"/>
      <c r="S989" s="410"/>
      <c r="T989" s="410"/>
      <c r="U989" s="410"/>
      <c r="V989" s="410"/>
      <c r="W989" s="612"/>
      <c r="X989" s="612"/>
      <c r="Y989" s="625"/>
      <c r="Z989" s="410"/>
      <c r="AA989" s="626"/>
      <c r="AB989" s="410"/>
      <c r="AC989" s="410"/>
      <c r="AD989" s="410"/>
      <c r="AE989" s="410"/>
      <c r="AF989" s="612"/>
    </row>
    <row r="990">
      <c r="A990" s="410"/>
      <c r="B990" s="410"/>
      <c r="C990" s="410"/>
      <c r="D990" s="410"/>
      <c r="E990" s="410"/>
      <c r="F990" s="612"/>
      <c r="G990" s="410"/>
      <c r="H990" s="612"/>
      <c r="I990" s="410"/>
      <c r="J990" s="410"/>
      <c r="K990" s="410"/>
      <c r="L990" s="410"/>
      <c r="M990" s="410"/>
      <c r="N990" s="410"/>
      <c r="O990" s="410"/>
      <c r="P990" s="410"/>
      <c r="Q990" s="410"/>
      <c r="R990" s="625"/>
      <c r="S990" s="410"/>
      <c r="T990" s="410"/>
      <c r="U990" s="410"/>
      <c r="V990" s="410"/>
      <c r="W990" s="612"/>
      <c r="X990" s="612"/>
      <c r="Y990" s="625"/>
      <c r="Z990" s="410"/>
      <c r="AA990" s="626"/>
      <c r="AB990" s="410"/>
      <c r="AC990" s="410"/>
      <c r="AD990" s="410"/>
      <c r="AE990" s="410"/>
      <c r="AF990" s="612"/>
    </row>
    <row r="991">
      <c r="A991" s="410"/>
      <c r="B991" s="410"/>
      <c r="C991" s="410"/>
      <c r="D991" s="410"/>
      <c r="E991" s="410"/>
      <c r="F991" s="612"/>
      <c r="G991" s="410"/>
      <c r="H991" s="612"/>
      <c r="I991" s="410"/>
      <c r="J991" s="410"/>
      <c r="K991" s="410"/>
      <c r="L991" s="410"/>
      <c r="M991" s="410"/>
      <c r="N991" s="410"/>
      <c r="O991" s="410"/>
      <c r="P991" s="410"/>
      <c r="Q991" s="410"/>
      <c r="R991" s="625"/>
      <c r="S991" s="410"/>
      <c r="T991" s="410"/>
      <c r="U991" s="410"/>
      <c r="V991" s="410"/>
      <c r="W991" s="612"/>
      <c r="X991" s="612"/>
      <c r="Y991" s="625"/>
      <c r="Z991" s="410"/>
      <c r="AA991" s="626"/>
      <c r="AB991" s="410"/>
      <c r="AC991" s="410"/>
      <c r="AD991" s="410"/>
      <c r="AE991" s="410"/>
      <c r="AF991" s="612"/>
    </row>
    <row r="992">
      <c r="A992" s="410"/>
      <c r="B992" s="410"/>
      <c r="C992" s="410"/>
      <c r="D992" s="410"/>
      <c r="E992" s="410"/>
      <c r="F992" s="612"/>
      <c r="G992" s="410"/>
      <c r="H992" s="612"/>
      <c r="I992" s="410"/>
      <c r="J992" s="410"/>
      <c r="K992" s="410"/>
      <c r="L992" s="410"/>
      <c r="M992" s="410"/>
      <c r="N992" s="410"/>
      <c r="O992" s="410"/>
      <c r="P992" s="410"/>
      <c r="Q992" s="410"/>
      <c r="R992" s="625"/>
      <c r="S992" s="410"/>
      <c r="T992" s="410"/>
      <c r="U992" s="410"/>
      <c r="V992" s="410"/>
      <c r="W992" s="612"/>
      <c r="X992" s="612"/>
      <c r="Y992" s="625"/>
      <c r="Z992" s="410"/>
      <c r="AA992" s="626"/>
      <c r="AB992" s="410"/>
      <c r="AC992" s="410"/>
      <c r="AD992" s="410"/>
      <c r="AE992" s="410"/>
      <c r="AF992" s="612"/>
    </row>
    <row r="993">
      <c r="A993" s="410"/>
      <c r="B993" s="410"/>
      <c r="C993" s="410"/>
      <c r="D993" s="410"/>
      <c r="E993" s="410"/>
      <c r="F993" s="612"/>
      <c r="G993" s="410"/>
      <c r="H993" s="612"/>
      <c r="I993" s="410"/>
      <c r="J993" s="410"/>
      <c r="K993" s="410"/>
      <c r="L993" s="410"/>
      <c r="M993" s="410"/>
      <c r="N993" s="410"/>
      <c r="O993" s="410"/>
      <c r="P993" s="410"/>
      <c r="Q993" s="410"/>
      <c r="R993" s="625"/>
      <c r="S993" s="410"/>
      <c r="T993" s="410"/>
      <c r="U993" s="410"/>
      <c r="V993" s="410"/>
      <c r="W993" s="612"/>
      <c r="X993" s="612"/>
      <c r="Y993" s="625"/>
      <c r="Z993" s="410"/>
      <c r="AA993" s="626"/>
      <c r="AB993" s="410"/>
      <c r="AC993" s="410"/>
      <c r="AD993" s="410"/>
      <c r="AE993" s="410"/>
      <c r="AF993" s="612"/>
    </row>
    <row r="994">
      <c r="A994" s="410"/>
      <c r="B994" s="410"/>
      <c r="C994" s="410"/>
      <c r="D994" s="410"/>
      <c r="E994" s="410"/>
      <c r="F994" s="612"/>
      <c r="G994" s="410"/>
      <c r="H994" s="612"/>
      <c r="I994" s="410"/>
      <c r="J994" s="410"/>
      <c r="K994" s="410"/>
      <c r="L994" s="410"/>
      <c r="M994" s="410"/>
      <c r="N994" s="410"/>
      <c r="O994" s="410"/>
      <c r="P994" s="410"/>
      <c r="Q994" s="410"/>
      <c r="R994" s="625"/>
      <c r="S994" s="410"/>
      <c r="T994" s="410"/>
      <c r="U994" s="410"/>
      <c r="V994" s="410"/>
      <c r="W994" s="612"/>
      <c r="X994" s="612"/>
      <c r="Y994" s="625"/>
      <c r="Z994" s="410"/>
      <c r="AA994" s="626"/>
      <c r="AB994" s="410"/>
      <c r="AC994" s="410"/>
      <c r="AD994" s="410"/>
      <c r="AE994" s="410"/>
      <c r="AF994" s="612"/>
    </row>
    <row r="995">
      <c r="A995" s="410"/>
      <c r="B995" s="410"/>
      <c r="C995" s="410"/>
      <c r="D995" s="410"/>
      <c r="E995" s="410"/>
      <c r="F995" s="612"/>
      <c r="G995" s="410"/>
      <c r="H995" s="612"/>
      <c r="I995" s="410"/>
      <c r="J995" s="410"/>
      <c r="K995" s="410"/>
      <c r="L995" s="410"/>
      <c r="M995" s="410"/>
      <c r="N995" s="410"/>
      <c r="O995" s="410"/>
      <c r="P995" s="410"/>
      <c r="Q995" s="410"/>
      <c r="R995" s="625"/>
      <c r="S995" s="410"/>
      <c r="T995" s="410"/>
      <c r="U995" s="410"/>
      <c r="V995" s="410"/>
      <c r="W995" s="612"/>
      <c r="X995" s="612"/>
      <c r="Y995" s="625"/>
      <c r="Z995" s="410"/>
      <c r="AA995" s="626"/>
      <c r="AB995" s="410"/>
      <c r="AC995" s="410"/>
      <c r="AD995" s="410"/>
      <c r="AE995" s="410"/>
      <c r="AF995" s="612"/>
    </row>
    <row r="996">
      <c r="A996" s="410"/>
      <c r="B996" s="410"/>
      <c r="C996" s="410"/>
      <c r="D996" s="410"/>
      <c r="E996" s="410"/>
      <c r="F996" s="612"/>
      <c r="G996" s="410"/>
      <c r="H996" s="612"/>
      <c r="I996" s="410"/>
      <c r="J996" s="410"/>
      <c r="K996" s="410"/>
      <c r="L996" s="410"/>
      <c r="M996" s="410"/>
      <c r="N996" s="410"/>
      <c r="O996" s="410"/>
      <c r="P996" s="410"/>
      <c r="Q996" s="410"/>
      <c r="R996" s="625"/>
      <c r="S996" s="410"/>
      <c r="T996" s="410"/>
      <c r="U996" s="410"/>
      <c r="V996" s="410"/>
      <c r="W996" s="612"/>
      <c r="X996" s="612"/>
      <c r="Y996" s="625"/>
      <c r="Z996" s="410"/>
      <c r="AA996" s="626"/>
      <c r="AB996" s="410"/>
      <c r="AC996" s="410"/>
      <c r="AD996" s="410"/>
      <c r="AE996" s="410"/>
      <c r="AF996" s="612"/>
    </row>
    <row r="997">
      <c r="A997" s="410"/>
      <c r="B997" s="410"/>
      <c r="C997" s="410"/>
      <c r="D997" s="410"/>
      <c r="E997" s="410"/>
      <c r="F997" s="612"/>
      <c r="G997" s="410"/>
      <c r="H997" s="612"/>
      <c r="I997" s="410"/>
      <c r="J997" s="410"/>
      <c r="K997" s="410"/>
      <c r="L997" s="410"/>
      <c r="M997" s="410"/>
      <c r="N997" s="410"/>
      <c r="O997" s="410"/>
      <c r="P997" s="410"/>
      <c r="Q997" s="410"/>
      <c r="R997" s="625"/>
      <c r="S997" s="410"/>
      <c r="T997" s="410"/>
      <c r="U997" s="410"/>
      <c r="V997" s="410"/>
      <c r="W997" s="612"/>
      <c r="X997" s="612"/>
      <c r="Y997" s="625"/>
      <c r="Z997" s="410"/>
      <c r="AA997" s="626"/>
      <c r="AB997" s="410"/>
      <c r="AC997" s="410"/>
      <c r="AD997" s="410"/>
      <c r="AE997" s="410"/>
      <c r="AF997" s="612"/>
    </row>
    <row r="998">
      <c r="A998" s="410"/>
      <c r="B998" s="410"/>
      <c r="C998" s="410"/>
      <c r="D998" s="410"/>
      <c r="E998" s="410"/>
      <c r="F998" s="612"/>
      <c r="G998" s="410"/>
      <c r="H998" s="612"/>
      <c r="I998" s="410"/>
      <c r="J998" s="410"/>
      <c r="K998" s="410"/>
      <c r="L998" s="410"/>
      <c r="M998" s="410"/>
      <c r="N998" s="410"/>
      <c r="O998" s="410"/>
      <c r="P998" s="410"/>
      <c r="Q998" s="410"/>
      <c r="R998" s="625"/>
      <c r="S998" s="410"/>
      <c r="T998" s="410"/>
      <c r="U998" s="410"/>
      <c r="V998" s="410"/>
      <c r="W998" s="612"/>
      <c r="X998" s="612"/>
      <c r="Y998" s="625"/>
      <c r="Z998" s="410"/>
      <c r="AA998" s="626"/>
      <c r="AB998" s="410"/>
      <c r="AC998" s="410"/>
      <c r="AD998" s="410"/>
      <c r="AE998" s="410"/>
      <c r="AF998" s="612"/>
    </row>
    <row r="999">
      <c r="A999" s="410"/>
      <c r="B999" s="410"/>
      <c r="C999" s="410"/>
      <c r="D999" s="410"/>
      <c r="E999" s="410"/>
      <c r="F999" s="612"/>
      <c r="G999" s="410"/>
      <c r="H999" s="612"/>
      <c r="I999" s="410"/>
      <c r="J999" s="410"/>
      <c r="K999" s="410"/>
      <c r="L999" s="410"/>
      <c r="M999" s="410"/>
      <c r="N999" s="410"/>
      <c r="O999" s="410"/>
      <c r="P999" s="410"/>
      <c r="Q999" s="410"/>
      <c r="R999" s="625"/>
      <c r="S999" s="410"/>
      <c r="T999" s="410"/>
      <c r="U999" s="410"/>
      <c r="V999" s="410"/>
      <c r="W999" s="612"/>
      <c r="X999" s="612"/>
      <c r="Y999" s="625"/>
      <c r="Z999" s="410"/>
      <c r="AA999" s="626"/>
      <c r="AB999" s="410"/>
      <c r="AC999" s="410"/>
      <c r="AD999" s="410"/>
      <c r="AE999" s="410"/>
      <c r="AF999" s="612"/>
    </row>
    <row r="1000">
      <c r="A1000" s="410"/>
      <c r="B1000" s="410"/>
      <c r="C1000" s="410"/>
      <c r="D1000" s="410"/>
      <c r="E1000" s="410"/>
      <c r="F1000" s="612"/>
      <c r="G1000" s="410"/>
      <c r="H1000" s="612"/>
      <c r="I1000" s="410"/>
      <c r="J1000" s="410"/>
      <c r="K1000" s="410"/>
      <c r="L1000" s="410"/>
      <c r="M1000" s="410"/>
      <c r="N1000" s="410"/>
      <c r="O1000" s="410"/>
      <c r="P1000" s="410"/>
      <c r="Q1000" s="410"/>
      <c r="R1000" s="625"/>
      <c r="S1000" s="410"/>
      <c r="T1000" s="410"/>
      <c r="U1000" s="410"/>
      <c r="V1000" s="410"/>
      <c r="W1000" s="612"/>
      <c r="X1000" s="612"/>
      <c r="Y1000" s="625"/>
      <c r="Z1000" s="410"/>
      <c r="AA1000" s="626"/>
      <c r="AB1000" s="410"/>
      <c r="AC1000" s="410"/>
      <c r="AD1000" s="410"/>
      <c r="AE1000" s="410"/>
      <c r="AF1000" s="612"/>
    </row>
    <row r="1001">
      <c r="A1001" s="410"/>
      <c r="B1001" s="410"/>
      <c r="C1001" s="410"/>
      <c r="D1001" s="410"/>
      <c r="E1001" s="410"/>
      <c r="F1001" s="612"/>
      <c r="G1001" s="410"/>
      <c r="H1001" s="612"/>
      <c r="I1001" s="410"/>
      <c r="J1001" s="410"/>
      <c r="K1001" s="410"/>
      <c r="L1001" s="410"/>
      <c r="M1001" s="410"/>
      <c r="N1001" s="410"/>
      <c r="O1001" s="410"/>
      <c r="P1001" s="410"/>
      <c r="Q1001" s="410"/>
      <c r="R1001" s="625"/>
      <c r="S1001" s="410"/>
      <c r="T1001" s="410"/>
      <c r="U1001" s="410"/>
      <c r="V1001" s="410"/>
      <c r="W1001" s="612"/>
      <c r="X1001" s="612"/>
      <c r="Y1001" s="625"/>
      <c r="Z1001" s="410"/>
      <c r="AA1001" s="626"/>
      <c r="AB1001" s="410"/>
      <c r="AC1001" s="410"/>
      <c r="AD1001" s="410"/>
      <c r="AE1001" s="410"/>
      <c r="AF1001" s="612"/>
    </row>
    <row r="1002">
      <c r="A1002" s="410"/>
      <c r="B1002" s="410"/>
      <c r="C1002" s="410"/>
      <c r="D1002" s="410"/>
      <c r="E1002" s="410"/>
      <c r="F1002" s="612"/>
      <c r="G1002" s="410"/>
      <c r="H1002" s="612"/>
      <c r="I1002" s="410"/>
      <c r="J1002" s="410"/>
      <c r="K1002" s="410"/>
      <c r="L1002" s="410"/>
      <c r="M1002" s="410"/>
      <c r="N1002" s="410"/>
      <c r="O1002" s="410"/>
      <c r="P1002" s="410"/>
      <c r="Q1002" s="410"/>
      <c r="R1002" s="625"/>
      <c r="S1002" s="410"/>
      <c r="T1002" s="410"/>
      <c r="U1002" s="410"/>
      <c r="V1002" s="410"/>
      <c r="W1002" s="612"/>
      <c r="X1002" s="612"/>
      <c r="Y1002" s="625"/>
      <c r="Z1002" s="410"/>
      <c r="AA1002" s="626"/>
      <c r="AB1002" s="410"/>
      <c r="AC1002" s="410"/>
      <c r="AD1002" s="410"/>
      <c r="AE1002" s="410"/>
      <c r="AF1002" s="612"/>
    </row>
  </sheetData>
  <autoFilter ref="$A$1:$X$121"/>
  <hyperlinks>
    <hyperlink r:id="rId2" ref="V9"/>
    <hyperlink r:id="rId3" ref="V15"/>
    <hyperlink r:id="rId4" ref="V17"/>
    <hyperlink r:id="rId5" ref="V29"/>
    <hyperlink r:id="rId6" location="L80" ref="V47"/>
    <hyperlink r:id="rId7" location="L193" ref="V50"/>
    <hyperlink r:id="rId8" location="L97" ref="V121"/>
  </hyperlinks>
  <drawing r:id="rId9"/>
  <legacy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43.88"/>
    <col customWidth="1" min="2" max="2" width="6.38"/>
    <col customWidth="1" min="3" max="3" width="69.75"/>
    <col customWidth="1" min="4" max="4" width="58.38"/>
    <col customWidth="1" min="5" max="5" width="155.88"/>
    <col customWidth="1" min="6" max="6" width="8.0"/>
    <col customWidth="1" min="7" max="26" width="7.63"/>
  </cols>
  <sheetData>
    <row r="1">
      <c r="A1" s="504" t="s">
        <v>1714</v>
      </c>
      <c r="B1" s="505" t="s">
        <v>1721</v>
      </c>
      <c r="C1" s="504" t="s">
        <v>1722</v>
      </c>
      <c r="D1" s="504" t="s">
        <v>1723</v>
      </c>
      <c r="E1" s="507"/>
      <c r="F1" s="508"/>
      <c r="G1" s="508"/>
      <c r="H1" s="508"/>
      <c r="I1" s="508"/>
      <c r="J1" s="508"/>
      <c r="K1" s="508"/>
      <c r="L1" s="508"/>
      <c r="M1" s="508"/>
      <c r="N1" s="508"/>
      <c r="O1" s="508"/>
      <c r="P1" s="508"/>
      <c r="Q1" s="508"/>
      <c r="R1" s="508"/>
      <c r="S1" s="508"/>
      <c r="T1" s="508"/>
      <c r="U1" s="508"/>
      <c r="V1" s="508"/>
      <c r="W1" s="508"/>
      <c r="X1" s="508"/>
      <c r="Y1" s="508"/>
      <c r="Z1" s="508"/>
    </row>
    <row r="2" ht="30.0" customHeight="1">
      <c r="A2" s="507" t="s">
        <v>1728</v>
      </c>
      <c r="B2" s="508">
        <v>2013.0</v>
      </c>
      <c r="C2" s="507" t="s">
        <v>1729</v>
      </c>
      <c r="D2" s="507" t="s">
        <v>1730</v>
      </c>
      <c r="E2" s="507" t="str">
        <f t="shared" ref="E2:E39" si="1">CONCATENATE(A2," (",B2,"). ",C2,"  ",D2,)</f>
        <v>Ariño, A.H., Chavan, V., Faith, D.P.  (2013). Assessment of user needs of primary biodiversity data: Analysis, concerns, and challenges.  Biodiversity Informatics 8(2) 59-93.</v>
      </c>
      <c r="F2" s="508"/>
      <c r="G2" s="508"/>
      <c r="H2" s="508"/>
      <c r="I2" s="508"/>
      <c r="J2" s="508"/>
      <c r="K2" s="508"/>
      <c r="L2" s="508"/>
      <c r="M2" s="508"/>
      <c r="N2" s="508"/>
      <c r="O2" s="508"/>
      <c r="P2" s="508"/>
      <c r="Q2" s="508"/>
      <c r="R2" s="508"/>
      <c r="S2" s="508"/>
      <c r="T2" s="508"/>
      <c r="U2" s="508"/>
      <c r="V2" s="508"/>
      <c r="W2" s="508"/>
      <c r="X2" s="508"/>
      <c r="Y2" s="508"/>
      <c r="Z2" s="508"/>
    </row>
    <row r="3">
      <c r="A3" s="512" t="s">
        <v>1737</v>
      </c>
      <c r="B3" s="508">
        <v>1994.0</v>
      </c>
      <c r="C3" s="507" t="s">
        <v>1743</v>
      </c>
      <c r="D3" s="507" t="s">
        <v>1744</v>
      </c>
      <c r="E3" s="507" t="str">
        <f t="shared" si="1"/>
        <v>Barnett, V. and Lewis, T. (1994). Outliers in Statistical Data.  Wiley and Sons, Chichester UK.</v>
      </c>
      <c r="F3" s="508"/>
      <c r="G3" s="508"/>
      <c r="H3" s="508"/>
      <c r="I3" s="508"/>
      <c r="J3" s="508"/>
      <c r="K3" s="508"/>
      <c r="L3" s="508"/>
      <c r="M3" s="508"/>
      <c r="N3" s="508"/>
      <c r="O3" s="508"/>
      <c r="P3" s="508"/>
      <c r="Q3" s="508"/>
      <c r="R3" s="508"/>
      <c r="S3" s="508"/>
      <c r="T3" s="508"/>
      <c r="U3" s="508"/>
      <c r="V3" s="508"/>
      <c r="W3" s="508"/>
      <c r="X3" s="508"/>
      <c r="Y3" s="508"/>
      <c r="Z3" s="508"/>
    </row>
    <row r="4">
      <c r="A4" s="515" t="s">
        <v>1745</v>
      </c>
      <c r="B4" s="508">
        <v>2013.0</v>
      </c>
      <c r="C4" s="507" t="s">
        <v>1747</v>
      </c>
      <c r="D4" s="507" t="s">
        <v>1748</v>
      </c>
      <c r="E4" s="507" t="str">
        <f t="shared" si="1"/>
        <v>Belbin, L., Daly, J., Hirsch, T., Hobern, D. and LaSalle, J. (2013). A specialist’s audit of aggregated occurrence records: An ‘aggregators’ response.  ZooKeys 305: 67–76. doi: 10.3897/zookeys.305.5438.</v>
      </c>
      <c r="F4" s="508"/>
      <c r="G4" s="508"/>
      <c r="H4" s="508"/>
      <c r="I4" s="508"/>
      <c r="J4" s="508"/>
      <c r="K4" s="508"/>
      <c r="L4" s="508"/>
      <c r="M4" s="508"/>
      <c r="N4" s="508"/>
      <c r="O4" s="508"/>
      <c r="P4" s="508"/>
      <c r="Q4" s="508"/>
      <c r="R4" s="508"/>
      <c r="S4" s="508"/>
      <c r="T4" s="508"/>
      <c r="U4" s="508"/>
      <c r="V4" s="508"/>
      <c r="W4" s="508"/>
      <c r="X4" s="508"/>
      <c r="Y4" s="508"/>
      <c r="Z4" s="508"/>
    </row>
    <row r="5" ht="30.0" customHeight="1">
      <c r="A5" s="518" t="s">
        <v>1749</v>
      </c>
      <c r="B5" s="508">
        <v>2004.0</v>
      </c>
      <c r="C5" s="507" t="s">
        <v>1751</v>
      </c>
      <c r="D5" s="507" t="s">
        <v>1752</v>
      </c>
      <c r="E5" s="507" t="str">
        <f t="shared" si="1"/>
        <v>Canhos, V.P., de Souza, S., De Giovanni, R. and Canhos, D.A.L. (2004). Global Biodiversity Informatics: setting the scene for a “new world” of ecological forecasting.   Biodiversity Informatics, [S.l.], v. 1, nov. 2004. ISSN 15469735. http://dx.doi.org/10.17161/bi.v1i0.3.</v>
      </c>
      <c r="F5" s="508"/>
      <c r="G5" s="508"/>
      <c r="H5" s="508"/>
      <c r="I5" s="508"/>
      <c r="J5" s="508"/>
      <c r="K5" s="508"/>
      <c r="L5" s="508"/>
      <c r="M5" s="508"/>
      <c r="N5" s="508"/>
      <c r="O5" s="508"/>
      <c r="P5" s="508"/>
      <c r="Q5" s="508"/>
      <c r="R5" s="508"/>
      <c r="S5" s="508"/>
      <c r="T5" s="508"/>
      <c r="U5" s="508"/>
      <c r="V5" s="508"/>
      <c r="W5" s="508"/>
      <c r="X5" s="508"/>
      <c r="Y5" s="508"/>
      <c r="Z5" s="508"/>
    </row>
    <row r="6">
      <c r="A6" s="507" t="s">
        <v>1753</v>
      </c>
      <c r="B6" s="508">
        <v>2005.0</v>
      </c>
      <c r="C6" s="507" t="s">
        <v>1755</v>
      </c>
      <c r="D6" s="507" t="s">
        <v>1756</v>
      </c>
      <c r="E6" s="507" t="str">
        <f t="shared" si="1"/>
        <v>Chapman, A. D.  (2005).  Principles of Data Quality, version 1.0.   Report for the Global Biodiversity Information Facility, Copenhagen.</v>
      </c>
      <c r="F6" s="508"/>
      <c r="G6" s="508"/>
      <c r="H6" s="508"/>
      <c r="I6" s="508"/>
      <c r="J6" s="508"/>
      <c r="K6" s="508"/>
      <c r="L6" s="508"/>
      <c r="M6" s="508"/>
      <c r="N6" s="508"/>
      <c r="O6" s="508"/>
      <c r="P6" s="508"/>
      <c r="Q6" s="508"/>
      <c r="R6" s="508"/>
      <c r="S6" s="508"/>
      <c r="T6" s="508"/>
      <c r="U6" s="508"/>
      <c r="V6" s="508"/>
      <c r="W6" s="508"/>
      <c r="X6" s="508"/>
      <c r="Y6" s="508"/>
      <c r="Z6" s="508"/>
    </row>
    <row r="7" ht="30.0" customHeight="1">
      <c r="A7" s="507" t="s">
        <v>1753</v>
      </c>
      <c r="B7" s="508">
        <v>2005.0</v>
      </c>
      <c r="C7" s="507" t="s">
        <v>1759</v>
      </c>
      <c r="D7" s="507" t="s">
        <v>1760</v>
      </c>
      <c r="E7" s="507" t="str">
        <f t="shared" si="1"/>
        <v>Chapman, A. D.  (2005). Principles and Methods of Data Cleaning – Primary Species and SpeciesOccurrence Data, version 1.0.  Report for the Global Biodiversity Information Facility, Copenhagen.</v>
      </c>
      <c r="F7" s="508"/>
      <c r="G7" s="508"/>
      <c r="H7" s="508"/>
      <c r="I7" s="508"/>
      <c r="J7" s="508"/>
      <c r="K7" s="508"/>
      <c r="L7" s="508"/>
      <c r="M7" s="508"/>
      <c r="N7" s="508"/>
      <c r="O7" s="508"/>
      <c r="P7" s="508"/>
      <c r="Q7" s="508"/>
      <c r="R7" s="508"/>
      <c r="S7" s="508"/>
      <c r="T7" s="508"/>
      <c r="U7" s="508"/>
      <c r="V7" s="508"/>
      <c r="W7" s="508"/>
      <c r="X7" s="508"/>
      <c r="Y7" s="508"/>
      <c r="Z7" s="508"/>
    </row>
    <row r="8" ht="45.0" customHeight="1">
      <c r="A8" s="512" t="s">
        <v>1753</v>
      </c>
      <c r="B8" s="508">
        <v>1999.0</v>
      </c>
      <c r="C8" s="507" t="s">
        <v>1762</v>
      </c>
      <c r="D8" s="523" t="s">
        <v>1763</v>
      </c>
      <c r="E8" s="507" t="str">
        <f t="shared" si="1"/>
        <v>Chapman, A. D.  (1999). Quality Control and Validation of Point-Sourced Environmental Resource Data.  pp. 409-418 in Lowell, K. and Jaton, A. (eds.) Spatial accuracy assessment: Land information uncertainty in natural resources. Chelsea, MI: Ann Arbor Press.</v>
      </c>
      <c r="F8" s="508"/>
      <c r="G8" s="508"/>
      <c r="H8" s="508"/>
      <c r="I8" s="508"/>
      <c r="J8" s="508"/>
      <c r="K8" s="508"/>
      <c r="L8" s="508"/>
      <c r="M8" s="508"/>
      <c r="N8" s="508"/>
      <c r="O8" s="508"/>
      <c r="P8" s="508"/>
      <c r="Q8" s="508"/>
      <c r="R8" s="508"/>
      <c r="S8" s="508"/>
      <c r="T8" s="508"/>
      <c r="U8" s="508"/>
      <c r="V8" s="508"/>
      <c r="W8" s="508"/>
      <c r="X8" s="508"/>
      <c r="Y8" s="508"/>
      <c r="Z8" s="508"/>
    </row>
    <row r="9" ht="30.0" customHeight="1">
      <c r="A9" s="526" t="s">
        <v>1766</v>
      </c>
      <c r="B9" s="508">
        <v>2006.0</v>
      </c>
      <c r="C9" s="507" t="s">
        <v>1767</v>
      </c>
      <c r="D9" s="507" t="s">
        <v>1768</v>
      </c>
      <c r="E9" s="507" t="str">
        <f t="shared" si="1"/>
        <v>Chapman, A.D. and Wieczorek, J. (eds). (2006). Guide to Best Practices for Georeferencing. BioGeomancer Consortium.  Global Biodiversity Information Facility. 90pp. ISBN: 87-92020-00-3. http://www.gbif.org/orc/?doc_id=1288.</v>
      </c>
      <c r="F9" s="508"/>
      <c r="G9" s="508"/>
      <c r="H9" s="508"/>
      <c r="I9" s="508"/>
      <c r="J9" s="508"/>
      <c r="K9" s="508"/>
      <c r="L9" s="508"/>
      <c r="M9" s="508"/>
      <c r="N9" s="508"/>
      <c r="O9" s="508"/>
      <c r="P9" s="508"/>
      <c r="Q9" s="508"/>
      <c r="R9" s="508"/>
      <c r="S9" s="508"/>
      <c r="T9" s="508"/>
      <c r="U9" s="508"/>
      <c r="V9" s="508"/>
      <c r="W9" s="508"/>
      <c r="X9" s="508"/>
      <c r="Y9" s="508"/>
      <c r="Z9" s="508"/>
    </row>
    <row r="10" ht="60.0" customHeight="1">
      <c r="A10" s="526" t="s">
        <v>1769</v>
      </c>
      <c r="B10" s="508">
        <v>2006.0</v>
      </c>
      <c r="C10" s="507" t="s">
        <v>1770</v>
      </c>
      <c r="D10" s="523" t="s">
        <v>1772</v>
      </c>
      <c r="E10" s="507" t="str">
        <f t="shared" si="1"/>
        <v>Chapman, A.D., Hijmans, R., Marino, A, De Giovanni, R. and de Souza, S. (2006). Using the concept of “Outlierness” to identify suspect records in Primary Species Occurrence Data.  In, The Road to Productive Partnerships. The 21st Annual Meeting of the Society for the Preservation of Natural History Collections and the Natural Science Collections Alliance 2006 Annual Meeting. Program &amp; Abstracts. Albuquerque, New Mexico 23-27.</v>
      </c>
      <c r="F10" s="508"/>
      <c r="G10" s="508"/>
      <c r="H10" s="508"/>
      <c r="I10" s="508"/>
      <c r="J10" s="508"/>
      <c r="K10" s="508"/>
      <c r="L10" s="508"/>
      <c r="M10" s="508"/>
      <c r="N10" s="508"/>
      <c r="O10" s="508"/>
      <c r="P10" s="508"/>
      <c r="Q10" s="508"/>
      <c r="R10" s="508"/>
      <c r="S10" s="508"/>
      <c r="T10" s="508"/>
      <c r="U10" s="508"/>
      <c r="V10" s="508"/>
      <c r="W10" s="508"/>
      <c r="X10" s="508"/>
      <c r="Y10" s="508"/>
      <c r="Z10" s="508"/>
    </row>
    <row r="11" ht="30.0" customHeight="1">
      <c r="A11" s="523" t="s">
        <v>1777</v>
      </c>
      <c r="B11" s="528">
        <v>1991.0</v>
      </c>
      <c r="C11" s="523" t="s">
        <v>1779</v>
      </c>
      <c r="D11" s="523" t="s">
        <v>1780</v>
      </c>
      <c r="E11" s="507" t="str">
        <f t="shared" si="1"/>
        <v>Chrisman, N.R. (1991). The Error Component in Spatial Data  pp. 165-174, in Maguire , D.J., Goodchild M.F. and Rhind D.W. (eds) Geographical Information Systems Vol. 1, Principals: Longman Scientific and Technical.</v>
      </c>
      <c r="F11" s="508"/>
      <c r="G11" s="508"/>
      <c r="H11" s="508"/>
      <c r="I11" s="508"/>
      <c r="J11" s="508"/>
      <c r="K11" s="508"/>
      <c r="L11" s="508"/>
      <c r="M11" s="508"/>
      <c r="N11" s="508"/>
      <c r="O11" s="508"/>
      <c r="P11" s="508"/>
      <c r="Q11" s="508"/>
      <c r="R11" s="508"/>
      <c r="S11" s="508"/>
      <c r="T11" s="508"/>
      <c r="U11" s="508"/>
      <c r="V11" s="508"/>
      <c r="W11" s="508"/>
      <c r="X11" s="508"/>
      <c r="Y11" s="508"/>
      <c r="Z11" s="508"/>
    </row>
    <row r="12" ht="30.0" customHeight="1">
      <c r="A12" s="507" t="s">
        <v>1784</v>
      </c>
      <c r="B12" s="508">
        <v>2006.0</v>
      </c>
      <c r="C12" s="507" t="s">
        <v>1790</v>
      </c>
      <c r="D12" s="507" t="s">
        <v>1791</v>
      </c>
      <c r="E12" s="507" t="str">
        <f t="shared" si="1"/>
        <v>Costello, M.J. and Vanden Berghe, E. (2006). ‘Ocean Biodiversity Informatics’ enabling a new era in marine biology research and management.  Marine Ecology Progress Series 316.</v>
      </c>
      <c r="F12" s="508"/>
      <c r="G12" s="508"/>
      <c r="H12" s="508"/>
      <c r="I12" s="508"/>
      <c r="J12" s="508"/>
      <c r="K12" s="508"/>
      <c r="L12" s="508"/>
      <c r="M12" s="508"/>
      <c r="N12" s="508"/>
      <c r="O12" s="508"/>
      <c r="P12" s="508"/>
      <c r="Q12" s="508"/>
      <c r="R12" s="508"/>
      <c r="S12" s="508"/>
      <c r="T12" s="508"/>
      <c r="U12" s="508"/>
      <c r="V12" s="508"/>
      <c r="W12" s="508"/>
      <c r="X12" s="508"/>
      <c r="Y12" s="508"/>
      <c r="Z12" s="508"/>
    </row>
    <row r="13">
      <c r="A13" s="529" t="s">
        <v>1794</v>
      </c>
      <c r="B13" s="508">
        <v>2004.0</v>
      </c>
      <c r="C13" s="507" t="s">
        <v>1796</v>
      </c>
      <c r="D13" s="523" t="s">
        <v>1797</v>
      </c>
      <c r="E13" s="507" t="str">
        <f t="shared" si="1"/>
        <v>CSPR Assessment Panel. (2004). Scientific Data and Information.    A Report of the CSPR Assessment Panel. 42pp. ICSI: Paris, France. http://lasp.colorado.edu/media/projects/egy/files/PAA_Data_and_Information.pdf</v>
      </c>
      <c r="F13" s="508"/>
      <c r="G13" s="508"/>
      <c r="H13" s="508"/>
      <c r="I13" s="508"/>
      <c r="J13" s="508"/>
      <c r="K13" s="508"/>
      <c r="L13" s="508"/>
      <c r="M13" s="508"/>
      <c r="N13" s="508"/>
      <c r="O13" s="508"/>
      <c r="P13" s="508"/>
      <c r="Q13" s="508"/>
      <c r="R13" s="508"/>
      <c r="S13" s="508"/>
      <c r="T13" s="508"/>
      <c r="U13" s="508"/>
      <c r="V13" s="508"/>
      <c r="W13" s="508"/>
      <c r="X13" s="508"/>
      <c r="Y13" s="508"/>
      <c r="Z13" s="508"/>
    </row>
    <row r="14" ht="75.0" customHeight="1">
      <c r="A14" s="515" t="s">
        <v>1798</v>
      </c>
      <c r="B14" s="508">
        <v>2003.0</v>
      </c>
      <c r="C14" s="518" t="s">
        <v>1799</v>
      </c>
      <c r="D14" s="507" t="s">
        <v>1800</v>
      </c>
      <c r="E14" s="507" t="str">
        <f t="shared" si="1"/>
        <v>Dalcin, E.C. (2003). Data Quality Concepts and Techniques Applied to Taxonomic Databases.  PhD Thesis. https://www.researchgate.net/profile/Eduardo_Dalcin/publication/265164076_Data_Quality_Concepts_and_Techniques_Applied_to_Taxonomic_Databases/links/5401cc930cf2bba34c1b3f50.pdf. DOI: 10.13140/2.1.4440.2562.</v>
      </c>
      <c r="F14" s="508"/>
      <c r="G14" s="508"/>
      <c r="H14" s="508"/>
      <c r="I14" s="508"/>
      <c r="J14" s="508"/>
      <c r="K14" s="508"/>
      <c r="L14" s="508"/>
      <c r="M14" s="508"/>
      <c r="N14" s="508"/>
      <c r="O14" s="508"/>
      <c r="P14" s="508"/>
      <c r="Q14" s="508"/>
      <c r="R14" s="508"/>
      <c r="S14" s="508"/>
      <c r="T14" s="508"/>
      <c r="U14" s="508"/>
      <c r="V14" s="508"/>
      <c r="W14" s="508"/>
      <c r="X14" s="508"/>
      <c r="Y14" s="508"/>
      <c r="Z14" s="508"/>
    </row>
    <row r="15" ht="60.0" customHeight="1">
      <c r="A15" s="532" t="s">
        <v>1802</v>
      </c>
      <c r="B15" s="528">
        <v>2016.0</v>
      </c>
      <c r="C15" s="523" t="s">
        <v>1804</v>
      </c>
      <c r="D15" s="523" t="s">
        <v>1805</v>
      </c>
      <c r="E15" s="507" t="str">
        <f t="shared" si="1"/>
        <v>Fei, Songlin; Yu, Feng (2016). Quality of presence data determines species distribution model performance: a novel index to evaluate data quality  Landscape Ecology, 31(1), 31-42</v>
      </c>
      <c r="F15" s="508"/>
      <c r="G15" s="508"/>
      <c r="H15" s="508"/>
      <c r="I15" s="508"/>
      <c r="J15" s="508"/>
      <c r="K15" s="508"/>
      <c r="L15" s="508"/>
      <c r="M15" s="508"/>
      <c r="N15" s="508"/>
      <c r="O15" s="508"/>
      <c r="P15" s="508"/>
      <c r="Q15" s="508"/>
      <c r="R15" s="508"/>
      <c r="S15" s="508"/>
      <c r="T15" s="508"/>
      <c r="U15" s="508"/>
      <c r="V15" s="508"/>
      <c r="W15" s="508"/>
      <c r="X15" s="508"/>
      <c r="Y15" s="508"/>
      <c r="Z15" s="508"/>
    </row>
    <row r="16" ht="30.0" customHeight="1">
      <c r="A16" s="518" t="s">
        <v>1806</v>
      </c>
      <c r="B16" s="508">
        <v>2007.0</v>
      </c>
      <c r="C16" s="507" t="s">
        <v>1807</v>
      </c>
      <c r="D16" s="507" t="s">
        <v>1808</v>
      </c>
      <c r="E16" s="507" t="str">
        <f t="shared" si="1"/>
        <v>Ge, M., Helfert, M. (2007). A review of information quality research-develop a research agenda.  In proceedings of the 12th International Conference on Information Quality.  http://mitiq.mit.edu/iciq/pdf/a%20review%20of%20information%20quality%20research.pdf.</v>
      </c>
      <c r="F16" s="508"/>
      <c r="G16" s="508"/>
      <c r="H16" s="508"/>
      <c r="I16" s="508"/>
      <c r="J16" s="508"/>
      <c r="K16" s="508"/>
      <c r="L16" s="508"/>
      <c r="M16" s="508"/>
      <c r="N16" s="508"/>
      <c r="O16" s="508"/>
      <c r="P16" s="508"/>
      <c r="Q16" s="508"/>
      <c r="R16" s="508"/>
      <c r="S16" s="508"/>
      <c r="T16" s="508"/>
      <c r="U16" s="508"/>
      <c r="V16" s="508"/>
      <c r="W16" s="508"/>
      <c r="X16" s="508"/>
      <c r="Y16" s="508"/>
      <c r="Z16" s="508"/>
    </row>
    <row r="17">
      <c r="A17" s="518" t="s">
        <v>1810</v>
      </c>
      <c r="B17" s="508">
        <v>2006.0</v>
      </c>
      <c r="C17" s="507" t="s">
        <v>1811</v>
      </c>
      <c r="D17" s="507" t="s">
        <v>1812</v>
      </c>
      <c r="E17" s="507" t="str">
        <f t="shared" si="1"/>
        <v>Guralnick, R.P., Wieczorek, J., Beaman, R., Hijmans, R.J., and the BioGeomancer Working Group.  (2006). BioGeomancer: Automated georeferencing to map the world’s biodiversity data.  PLoS Biol 4(11): e381. DOI: 10.1371/journal.pbio.0040381. </v>
      </c>
      <c r="F17" s="508"/>
      <c r="G17" s="508"/>
      <c r="H17" s="508"/>
      <c r="I17" s="508"/>
      <c r="J17" s="508"/>
      <c r="K17" s="508"/>
      <c r="L17" s="508"/>
      <c r="M17" s="508"/>
      <c r="N17" s="508"/>
      <c r="O17" s="508"/>
      <c r="P17" s="508"/>
      <c r="Q17" s="508"/>
      <c r="R17" s="508"/>
      <c r="S17" s="508"/>
      <c r="T17" s="508"/>
      <c r="U17" s="508"/>
      <c r="V17" s="508"/>
      <c r="W17" s="508"/>
      <c r="X17" s="508"/>
      <c r="Y17" s="508"/>
      <c r="Z17" s="508"/>
    </row>
    <row r="18" ht="30.0" customHeight="1">
      <c r="A18" s="507" t="s">
        <v>1814</v>
      </c>
      <c r="B18" s="508">
        <v>2007.0</v>
      </c>
      <c r="C18" s="507" t="s">
        <v>1815</v>
      </c>
      <c r="D18" s="507" t="s">
        <v>1816</v>
      </c>
      <c r="E18" s="507" t="str">
        <f t="shared" si="1"/>
        <v>Heidorn, P. Bryan, Palmer, C.L. and Wright, D. (2007). Biological information specialists for biological informatics.  Journal of Biomedical Discovery and Collaboration 2007, 2:1.</v>
      </c>
      <c r="F18" s="508"/>
      <c r="G18" s="508"/>
      <c r="H18" s="508"/>
      <c r="I18" s="508"/>
      <c r="J18" s="508"/>
      <c r="K18" s="508"/>
      <c r="L18" s="508"/>
      <c r="M18" s="508"/>
      <c r="N18" s="508"/>
      <c r="O18" s="508"/>
      <c r="P18" s="508"/>
      <c r="Q18" s="508"/>
      <c r="R18" s="508"/>
      <c r="S18" s="508"/>
      <c r="T18" s="508"/>
      <c r="U18" s="508"/>
      <c r="V18" s="508"/>
      <c r="W18" s="508"/>
      <c r="X18" s="508"/>
      <c r="Y18" s="508"/>
      <c r="Z18" s="508"/>
    </row>
    <row r="19" ht="22.5" customHeight="1">
      <c r="A19" s="507" t="s">
        <v>1817</v>
      </c>
      <c r="B19" s="508">
        <v>2009.0</v>
      </c>
      <c r="C19" s="507" t="s">
        <v>1818</v>
      </c>
      <c r="D19" s="507" t="s">
        <v>1819</v>
      </c>
      <c r="E19" s="507" t="str">
        <f t="shared" si="1"/>
        <v>Hill, A.W., Guralnick, R., Flemons, P., Beaman, R., Wieczorek, J., Ranipeta, A., Chavan, V. and Remsen, D. (2009). Location, location, location: utilizing pipelines and services to more effectively georeference the world's biodiversity data.   BMC Bioinformatics 2009, 10(Suppl 14):S3 doi:10.1186/1471-2105-10-S14-S3.</v>
      </c>
      <c r="F19" s="508"/>
      <c r="G19" s="508"/>
      <c r="H19" s="508"/>
      <c r="I19" s="508"/>
      <c r="J19" s="508"/>
      <c r="K19" s="508"/>
      <c r="L19" s="508"/>
      <c r="M19" s="508"/>
      <c r="N19" s="508"/>
      <c r="O19" s="508"/>
      <c r="P19" s="508"/>
      <c r="Q19" s="508"/>
      <c r="R19" s="508"/>
      <c r="S19" s="508"/>
      <c r="T19" s="508"/>
      <c r="U19" s="508"/>
      <c r="V19" s="508"/>
      <c r="W19" s="508"/>
      <c r="X19" s="508"/>
      <c r="Y19" s="508"/>
      <c r="Z19" s="508"/>
    </row>
    <row r="20" ht="45.0" customHeight="1">
      <c r="A20" s="523" t="s">
        <v>1823</v>
      </c>
      <c r="B20" s="528">
        <v>2016.0</v>
      </c>
      <c r="C20" s="523" t="s">
        <v>1824</v>
      </c>
      <c r="D20" s="523" t="s">
        <v>1825</v>
      </c>
      <c r="E20" s="507" t="str">
        <f t="shared" si="1"/>
        <v>Jacobs, C.  (2016). Data quality in crowdsourcing for biodiversity research: issues and examples.  In: Capineri, C. Haklay, M. Huang, H, Antoniou, V., Kettunen, J., Osterman, F. and Purves, R. (eds) European Handbook of Crowdsourced Geographic Information pp. 75-86 London: Ubiquity Press. DOI: ttp://dx.doi.org/10.5334/bax.f. </v>
      </c>
      <c r="F20" s="508"/>
      <c r="G20" s="508"/>
      <c r="H20" s="508"/>
      <c r="I20" s="508"/>
      <c r="J20" s="508"/>
      <c r="K20" s="508"/>
      <c r="L20" s="508"/>
      <c r="M20" s="508"/>
      <c r="N20" s="508"/>
      <c r="O20" s="508"/>
      <c r="P20" s="508"/>
      <c r="Q20" s="508"/>
      <c r="R20" s="508"/>
      <c r="S20" s="508"/>
      <c r="T20" s="508"/>
      <c r="U20" s="508"/>
      <c r="V20" s="508"/>
      <c r="W20" s="508"/>
      <c r="X20" s="508"/>
      <c r="Y20" s="508"/>
      <c r="Z20" s="508"/>
    </row>
    <row r="21" ht="30.0" customHeight="1">
      <c r="A21" s="523" t="s">
        <v>1833</v>
      </c>
      <c r="B21" s="528">
        <v>2016.0</v>
      </c>
      <c r="C21" s="523" t="s">
        <v>1834</v>
      </c>
      <c r="D21" s="523" t="s">
        <v>1835</v>
      </c>
      <c r="E21" s="507" t="str">
        <f t="shared" si="1"/>
        <v>Leen Vandepitte, Samuel Bosch, Lennert Tyberghein, Filip Waumans, Bart Vanhoorne, Francisco Hernandez, Olivier De Clerck and Jan Mees (2016). Fishing for data and sorting the catch: assessing the data quality, completeness and fitness for use of data in marine biogeographic databases  Database, 2015, 1–14. doi: 10.1093/database/bau125</v>
      </c>
      <c r="F21" s="508"/>
      <c r="G21" s="508"/>
      <c r="H21" s="508"/>
      <c r="I21" s="508"/>
      <c r="J21" s="508"/>
      <c r="K21" s="508"/>
      <c r="L21" s="508"/>
      <c r="M21" s="508"/>
      <c r="N21" s="508"/>
      <c r="O21" s="508"/>
      <c r="P21" s="508"/>
      <c r="Q21" s="508"/>
      <c r="R21" s="508"/>
      <c r="S21" s="508"/>
      <c r="T21" s="508"/>
      <c r="U21" s="508"/>
      <c r="V21" s="508"/>
      <c r="W21" s="508"/>
      <c r="X21" s="508"/>
      <c r="Y21" s="508"/>
      <c r="Z21" s="508"/>
    </row>
    <row r="22" ht="45.0" customHeight="1">
      <c r="A22" s="532" t="s">
        <v>1841</v>
      </c>
      <c r="B22" s="528">
        <v>2016.0</v>
      </c>
      <c r="C22" s="523" t="s">
        <v>1842</v>
      </c>
      <c r="D22" s="532" t="s">
        <v>1843</v>
      </c>
      <c r="E22" s="507" t="str">
        <f t="shared" si="1"/>
        <v>Lukyanenko, Roman; Parsons, Jeffrey; Wiersma, Yolanda F. (2016). Emerging problems of data quality in citizen science: Editorial.  Conservation Biology, 30(3), 447-449. doi:10.1111/cobi.12706</v>
      </c>
      <c r="F22" s="508"/>
      <c r="G22" s="508"/>
      <c r="H22" s="508"/>
      <c r="I22" s="508"/>
      <c r="J22" s="508"/>
      <c r="K22" s="508"/>
      <c r="L22" s="508"/>
      <c r="M22" s="508"/>
      <c r="N22" s="508"/>
      <c r="O22" s="508"/>
      <c r="P22" s="508"/>
      <c r="Q22" s="508"/>
      <c r="R22" s="508"/>
      <c r="S22" s="508"/>
      <c r="T22" s="508"/>
      <c r="U22" s="508"/>
      <c r="V22" s="508"/>
      <c r="W22" s="508"/>
      <c r="X22" s="508"/>
      <c r="Y22" s="508"/>
      <c r="Z22" s="508"/>
    </row>
    <row r="23" ht="30.0" customHeight="1">
      <c r="A23" s="507" t="s">
        <v>1849</v>
      </c>
      <c r="B23" s="508">
        <v>2015.0</v>
      </c>
      <c r="C23" s="507" t="s">
        <v>1851</v>
      </c>
      <c r="D23" s="507" t="s">
        <v>1852</v>
      </c>
      <c r="E23" s="507" t="str">
        <f t="shared" si="1"/>
        <v>Maldonado, C. Molina, C.I.,  Zizka, A., Persson, C., Taylor, C.M., Albán, J., Chilquillo, E. Rønsted, N. and Antonelli, A. (2015). Estimating species diversity and distributions in the era of Big Data: to what extent can we trust public databases?  Global Ecology and Biogeography, 24, 973–984.</v>
      </c>
      <c r="F23" s="508"/>
      <c r="G23" s="508"/>
      <c r="H23" s="508"/>
      <c r="I23" s="508"/>
      <c r="J23" s="508"/>
      <c r="K23" s="508"/>
      <c r="L23" s="508"/>
      <c r="M23" s="508"/>
      <c r="N23" s="508"/>
      <c r="O23" s="508"/>
      <c r="P23" s="508"/>
      <c r="Q23" s="508"/>
      <c r="R23" s="508"/>
      <c r="S23" s="508"/>
      <c r="T23" s="508"/>
      <c r="U23" s="508"/>
      <c r="V23" s="508"/>
      <c r="W23" s="508"/>
      <c r="X23" s="508"/>
      <c r="Y23" s="508"/>
      <c r="Z23" s="508"/>
    </row>
    <row r="24" ht="30.0" customHeight="1">
      <c r="A24" s="518" t="s">
        <v>1857</v>
      </c>
      <c r="B24" s="508">
        <v>2000.0</v>
      </c>
      <c r="C24" s="507" t="s">
        <v>1858</v>
      </c>
      <c r="D24" s="523" t="s">
        <v>1860</v>
      </c>
      <c r="E24" s="507" t="str">
        <f t="shared" si="1"/>
        <v>Maletic, J.I. and Marcus, A. (2000). Data Cleansing: Beyond Integrity Analysis.  pp. 200-209 in Proceedings of the Conference on Information Quality (IQ2000). Boston: Massachusetts Institute of Technology. http://mitiq.mit.edu/iciq/pdf/a%20review%20of%20information%20quality%20research.pdf</v>
      </c>
      <c r="F24" s="508"/>
      <c r="G24" s="508"/>
      <c r="H24" s="508"/>
      <c r="I24" s="508"/>
      <c r="J24" s="508"/>
      <c r="K24" s="508"/>
      <c r="L24" s="508"/>
      <c r="M24" s="508"/>
      <c r="N24" s="508"/>
      <c r="O24" s="508"/>
      <c r="P24" s="508"/>
      <c r="Q24" s="508"/>
      <c r="R24" s="508"/>
      <c r="S24" s="508"/>
      <c r="T24" s="508"/>
      <c r="U24" s="508"/>
      <c r="V24" s="508"/>
      <c r="W24" s="508"/>
      <c r="X24" s="508"/>
      <c r="Y24" s="508"/>
      <c r="Z24" s="508"/>
    </row>
    <row r="25" ht="30.0" customHeight="1">
      <c r="A25" s="518" t="s">
        <v>1865</v>
      </c>
      <c r="B25" s="508">
        <v>2004.0</v>
      </c>
      <c r="C25" s="507" t="s">
        <v>1867</v>
      </c>
      <c r="D25" s="507" t="s">
        <v>1869</v>
      </c>
      <c r="E25" s="507" t="str">
        <f t="shared" si="1"/>
        <v>Marino, A., Pavarin, F., de Souza, S. and Chapman, A.D. (2004). geoLoc and spOutlier: on-line tools for geocoding and validating biological data.  In Proceedings of Inter-American Workshop on Environmental Data.  http://www.cria.org.br/eventos/iaed/amarino_pre.html Powerpoint Presentation. http://tinyurl.com/mbv93dl.</v>
      </c>
      <c r="F25" s="508"/>
      <c r="G25" s="508"/>
      <c r="H25" s="508"/>
      <c r="I25" s="508"/>
      <c r="J25" s="508"/>
      <c r="K25" s="508"/>
      <c r="L25" s="508"/>
      <c r="M25" s="508"/>
      <c r="N25" s="508"/>
      <c r="O25" s="508"/>
      <c r="P25" s="508"/>
      <c r="Q25" s="508"/>
      <c r="R25" s="508"/>
      <c r="S25" s="508"/>
      <c r="T25" s="508"/>
      <c r="U25" s="508"/>
      <c r="V25" s="508"/>
      <c r="W25" s="508"/>
      <c r="X25" s="508"/>
      <c r="Y25" s="508"/>
      <c r="Z25" s="508"/>
    </row>
    <row r="26" ht="30.0" customHeight="1">
      <c r="A26" s="291" t="s">
        <v>1872</v>
      </c>
      <c r="B26" s="508">
        <v>2014.0</v>
      </c>
      <c r="C26" s="291" t="s">
        <v>1873</v>
      </c>
      <c r="D26" s="10" t="s">
        <v>1874</v>
      </c>
      <c r="E26" s="507" t="str">
        <f t="shared" si="1"/>
        <v>Mathew, C., Güntsch, A., Obst, M., Vicario, S., Haines, R., Williams, A., de Jong, Y. and Goble, C. (2014). A semi-automated workflow for biodiversity data retrieval, cleaning and quality control.  Biodiversity Data Journal, 2: e4221. doi: 10.3897/BDJ.2.e4221.</v>
      </c>
      <c r="F26" s="508"/>
      <c r="G26" s="508"/>
      <c r="H26" s="508"/>
      <c r="I26" s="508"/>
      <c r="J26" s="508"/>
      <c r="K26" s="508"/>
      <c r="L26" s="508"/>
      <c r="M26" s="508"/>
      <c r="N26" s="508"/>
      <c r="O26" s="508"/>
      <c r="P26" s="508"/>
      <c r="Q26" s="508"/>
      <c r="R26" s="508"/>
      <c r="S26" s="508"/>
      <c r="T26" s="508"/>
      <c r="U26" s="508"/>
      <c r="V26" s="508"/>
      <c r="W26" s="508"/>
      <c r="X26" s="508"/>
      <c r="Y26" s="508"/>
      <c r="Z26" s="508"/>
    </row>
    <row r="27" ht="30.0" customHeight="1">
      <c r="A27" s="291" t="s">
        <v>1875</v>
      </c>
      <c r="B27" s="508">
        <v>2012.0</v>
      </c>
      <c r="C27" s="291" t="s">
        <v>1876</v>
      </c>
      <c r="D27" s="507" t="s">
        <v>1877</v>
      </c>
      <c r="E27" s="507" t="str">
        <f t="shared" si="1"/>
        <v>Otegui, J., Ariño, A.H. (2012). BIDDSAT: visualizing the content of biodiversity data publishers in the Global Biodiversity Information Facility network  Bioinformatics Applications Note 28, 16, 2207–2208</v>
      </c>
      <c r="F27" s="508"/>
      <c r="G27" s="508"/>
      <c r="H27" s="508"/>
      <c r="I27" s="508"/>
      <c r="J27" s="508"/>
      <c r="K27" s="508"/>
      <c r="L27" s="508"/>
      <c r="M27" s="508"/>
      <c r="N27" s="508"/>
      <c r="O27" s="508"/>
      <c r="P27" s="508"/>
      <c r="Q27" s="508"/>
      <c r="R27" s="508"/>
      <c r="S27" s="508"/>
      <c r="T27" s="508"/>
      <c r="U27" s="508"/>
      <c r="V27" s="508"/>
      <c r="W27" s="508"/>
      <c r="X27" s="508"/>
      <c r="Y27" s="508"/>
      <c r="Z27" s="508"/>
    </row>
    <row r="28">
      <c r="A28" s="512" t="s">
        <v>1879</v>
      </c>
      <c r="B28" s="508">
        <v>2013.0</v>
      </c>
      <c r="C28" s="507" t="s">
        <v>1880</v>
      </c>
      <c r="D28" s="507" t="s">
        <v>1881</v>
      </c>
      <c r="E28" s="507" t="str">
        <f t="shared" si="1"/>
        <v>Otegui, J., Ariño, A.H., Encinas, M.A., Pando, F. (2013). Assessing the Primary Data Hosted by the Spanish Node of the Global Biodiversity Information Facility (GBIF).  PLoS ONE 8(1): e55144. </v>
      </c>
      <c r="F28" s="508"/>
      <c r="G28" s="508"/>
      <c r="H28" s="508"/>
      <c r="I28" s="508"/>
      <c r="J28" s="508"/>
      <c r="K28" s="508"/>
      <c r="L28" s="508"/>
      <c r="M28" s="508"/>
      <c r="N28" s="508"/>
      <c r="O28" s="508"/>
      <c r="P28" s="508"/>
      <c r="Q28" s="508"/>
      <c r="R28" s="508"/>
      <c r="S28" s="508"/>
      <c r="T28" s="508"/>
      <c r="U28" s="508"/>
      <c r="V28" s="508"/>
      <c r="W28" s="508"/>
      <c r="X28" s="508"/>
      <c r="Y28" s="508"/>
      <c r="Z28" s="508"/>
    </row>
    <row r="29" ht="30.0" customHeight="1">
      <c r="A29" s="537" t="s">
        <v>1882</v>
      </c>
      <c r="B29" s="508">
        <v>2004.0</v>
      </c>
      <c r="C29" s="507" t="s">
        <v>1883</v>
      </c>
      <c r="D29" s="507" t="s">
        <v>1884</v>
      </c>
      <c r="E29" s="507" t="str">
        <f t="shared" si="1"/>
        <v>Peterson, A.T. et al. (2004). Detecting Errors in Biological Data based on collectors' itineraries.  Bull. British Ornithologists Club 124(2): 143-151. http://tinyurl.com/khzarrn.</v>
      </c>
      <c r="F29" s="508"/>
      <c r="G29" s="508"/>
      <c r="H29" s="508"/>
      <c r="I29" s="508"/>
      <c r="J29" s="508"/>
      <c r="K29" s="508"/>
      <c r="L29" s="508"/>
      <c r="M29" s="508"/>
      <c r="N29" s="508"/>
      <c r="O29" s="508"/>
      <c r="P29" s="508"/>
      <c r="Q29" s="508"/>
      <c r="R29" s="508"/>
      <c r="S29" s="508"/>
      <c r="T29" s="508"/>
      <c r="U29" s="508"/>
      <c r="V29" s="508"/>
      <c r="W29" s="508"/>
      <c r="X29" s="508"/>
      <c r="Y29" s="508"/>
      <c r="Z29" s="508"/>
    </row>
    <row r="30">
      <c r="A30" s="518" t="s">
        <v>1885</v>
      </c>
      <c r="B30" s="508">
        <v>2010.0</v>
      </c>
      <c r="C30" s="507" t="s">
        <v>1886</v>
      </c>
      <c r="D30" s="507" t="s">
        <v>1887</v>
      </c>
      <c r="E30" s="507" t="str">
        <f t="shared" si="1"/>
        <v>Peterson, A.T., Knapp, S., Guralnick, R.,  Soberón, G. and Holder, M.T.  (2010). The big questions for biodiversity informatics.  Systematics and
Biodiversity, 8:2, 159-168, DOI: 10.1080/14772001003739369.</v>
      </c>
      <c r="F30" s="508"/>
      <c r="G30" s="508"/>
      <c r="H30" s="508"/>
      <c r="I30" s="508"/>
      <c r="J30" s="508"/>
      <c r="K30" s="508"/>
      <c r="L30" s="508"/>
      <c r="M30" s="508"/>
      <c r="N30" s="508"/>
      <c r="O30" s="508"/>
      <c r="P30" s="508"/>
      <c r="Q30" s="508"/>
      <c r="R30" s="508"/>
      <c r="S30" s="508"/>
      <c r="T30" s="508"/>
      <c r="U30" s="508"/>
      <c r="V30" s="508"/>
      <c r="W30" s="508"/>
      <c r="X30" s="508"/>
      <c r="Y30" s="508"/>
      <c r="Z30" s="508"/>
    </row>
    <row r="31" ht="105.0" customHeight="1">
      <c r="A31" s="512" t="s">
        <v>1889</v>
      </c>
      <c r="B31" s="508">
        <v>2002.0</v>
      </c>
      <c r="C31" s="507" t="s">
        <v>1890</v>
      </c>
      <c r="D31" s="507" t="s">
        <v>1891</v>
      </c>
      <c r="E31" s="507" t="str">
        <f t="shared" si="1"/>
        <v>Pipino, L.L., Lee, Y.W. and Wang, R.Y. (2002). Data quality assessment.  Commun. ACM 45, 4 (April 2002), 211-218. DOI=10.1145/505248.506010.</v>
      </c>
      <c r="F31" s="508"/>
      <c r="G31" s="508"/>
      <c r="H31" s="508"/>
      <c r="I31" s="508"/>
      <c r="J31" s="508"/>
      <c r="K31" s="508"/>
      <c r="L31" s="508"/>
      <c r="M31" s="508"/>
      <c r="N31" s="508"/>
      <c r="O31" s="508"/>
      <c r="P31" s="508"/>
      <c r="Q31" s="508"/>
      <c r="R31" s="508"/>
      <c r="S31" s="508"/>
      <c r="T31" s="508"/>
      <c r="U31" s="508"/>
      <c r="V31" s="508"/>
      <c r="W31" s="508"/>
      <c r="X31" s="508"/>
      <c r="Y31" s="508"/>
      <c r="Z31" s="508"/>
    </row>
    <row r="32">
      <c r="A32" s="518" t="s">
        <v>1895</v>
      </c>
      <c r="B32" s="508">
        <v>2016.0</v>
      </c>
      <c r="C32" s="507" t="s">
        <v>1897</v>
      </c>
      <c r="D32" s="507" t="s">
        <v>1898</v>
      </c>
      <c r="E32" s="507" t="str">
        <f t="shared" si="1"/>
        <v>Robertson, M.P., Visser, V. and Hui, C.  (2016). Biogeo: an R package for assessing and improving data quality of occurrence record datasets.  Ecography, http://dx.doi.org/10.1111/ecog.02118.</v>
      </c>
      <c r="F32" s="508"/>
      <c r="G32" s="508"/>
      <c r="H32" s="508"/>
      <c r="I32" s="508"/>
      <c r="J32" s="508"/>
      <c r="K32" s="508"/>
      <c r="L32" s="508"/>
      <c r="M32" s="508"/>
      <c r="N32" s="508"/>
      <c r="O32" s="508"/>
      <c r="P32" s="508"/>
      <c r="Q32" s="508"/>
      <c r="R32" s="508"/>
      <c r="S32" s="508"/>
      <c r="T32" s="508"/>
      <c r="U32" s="508"/>
      <c r="V32" s="508"/>
      <c r="W32" s="508"/>
      <c r="X32" s="508"/>
      <c r="Y32" s="508"/>
      <c r="Z32" s="508"/>
    </row>
    <row r="33">
      <c r="A33" s="518" t="s">
        <v>1900</v>
      </c>
      <c r="B33" s="508">
        <v>2005.0</v>
      </c>
      <c r="C33" s="507" t="s">
        <v>1901</v>
      </c>
      <c r="D33" s="507" t="s">
        <v>1902</v>
      </c>
      <c r="E33" s="507" t="str">
        <f t="shared" si="1"/>
        <v>Scannapieco, M., Missier, P. and Batini, C. (2005). Data Quality at a Glance.  Datenbank-Spektrum 14, 6-14.</v>
      </c>
      <c r="F33" s="508"/>
      <c r="G33" s="508"/>
      <c r="H33" s="508"/>
      <c r="I33" s="508"/>
      <c r="J33" s="508"/>
      <c r="K33" s="508"/>
      <c r="L33" s="508"/>
      <c r="M33" s="508"/>
      <c r="N33" s="508"/>
      <c r="O33" s="508"/>
      <c r="P33" s="508"/>
      <c r="Q33" s="508"/>
      <c r="R33" s="508"/>
      <c r="S33" s="508"/>
      <c r="T33" s="508"/>
      <c r="U33" s="508"/>
      <c r="V33" s="508"/>
      <c r="W33" s="508"/>
      <c r="X33" s="508"/>
      <c r="Y33" s="508"/>
      <c r="Z33" s="508"/>
    </row>
    <row r="34">
      <c r="A34" s="541" t="s">
        <v>1903</v>
      </c>
      <c r="B34" s="528">
        <v>2015.0</v>
      </c>
      <c r="C34" s="541" t="s">
        <v>1908</v>
      </c>
      <c r="D34" s="532" t="s">
        <v>1909</v>
      </c>
      <c r="E34" s="507" t="str">
        <f t="shared" si="1"/>
        <v>Vandepitte, L.; Bosch, S.; Tyberghein, L.; Waumans, F.; Vanhoorne, B.; Hernandez, F.; De Clerck, O.; Mees, J. (2015). Fishing for data and sorting the catch: assessing the data quality, completeness and fitness for use of data in marine biogeographic databases.  Database, bau125-bau125. doi:10.1093/database/bau125</v>
      </c>
      <c r="F34" s="508"/>
      <c r="G34" s="508"/>
      <c r="H34" s="508"/>
      <c r="I34" s="508"/>
      <c r="J34" s="508"/>
      <c r="K34" s="508"/>
      <c r="L34" s="508"/>
      <c r="M34" s="508"/>
      <c r="N34" s="508"/>
      <c r="O34" s="508"/>
      <c r="P34" s="508"/>
      <c r="Q34" s="508"/>
      <c r="R34" s="508"/>
      <c r="S34" s="508"/>
      <c r="T34" s="508"/>
      <c r="U34" s="508"/>
      <c r="V34" s="508"/>
      <c r="W34" s="508"/>
      <c r="X34" s="508"/>
      <c r="Y34" s="508"/>
      <c r="Z34" s="508"/>
    </row>
    <row r="35">
      <c r="A35" s="518" t="s">
        <v>1914</v>
      </c>
      <c r="B35" s="508">
        <v>2012.0</v>
      </c>
      <c r="C35" s="507" t="s">
        <v>1915</v>
      </c>
      <c r="D35" s="507" t="s">
        <v>1917</v>
      </c>
      <c r="E35" s="507" t="str">
        <f t="shared" si="1"/>
        <v>Veiga, A. K. ; Saraiva, A. M. ; Cartolano, E. A. (2012). Data quality concepts and methods applied to biological species occurrence data.  In: Tomas Mildorf; Karel Charvat jr.. (Org.). ICT for Agriculture, Rural Development and Environment: Where we are? Where we will go?. ed.Praga, República Tcheca: , 2012, v. 1, p. 194-205. http://www.enorasis.eu/uploads/files/Modelling/ictbook-120613124719-phpapp02.pdf http://www.enorasis.eu/uploads/files/Modelling/ictbook-120613124719-phpapp02.pdf.</v>
      </c>
      <c r="F35" s="508"/>
      <c r="G35" s="508"/>
      <c r="H35" s="508"/>
      <c r="I35" s="508"/>
      <c r="J35" s="508"/>
      <c r="K35" s="508"/>
      <c r="L35" s="508"/>
      <c r="M35" s="508"/>
      <c r="N35" s="508"/>
      <c r="O35" s="508"/>
      <c r="P35" s="508"/>
      <c r="Q35" s="508"/>
      <c r="R35" s="508"/>
      <c r="S35" s="508"/>
      <c r="T35" s="508"/>
      <c r="U35" s="508"/>
      <c r="V35" s="508"/>
      <c r="W35" s="508"/>
      <c r="X35" s="508"/>
      <c r="Y35" s="508"/>
      <c r="Z35" s="508"/>
    </row>
    <row r="36">
      <c r="A36" s="512" t="s">
        <v>1922</v>
      </c>
      <c r="B36" s="508">
        <v>2005.0</v>
      </c>
      <c r="C36" s="507" t="s">
        <v>1923</v>
      </c>
      <c r="D36" s="507" t="s">
        <v>1924</v>
      </c>
      <c r="E36" s="507" t="str">
        <f t="shared" si="1"/>
        <v>Wang, R.Y. (2005). Rasing the bar for Data Quality in the New Millenium.  PowerPoint Presentation.</v>
      </c>
      <c r="F36" s="508"/>
      <c r="G36" s="508"/>
      <c r="H36" s="508"/>
      <c r="I36" s="508"/>
      <c r="J36" s="508"/>
      <c r="K36" s="508"/>
      <c r="L36" s="508"/>
      <c r="M36" s="508"/>
      <c r="N36" s="508"/>
      <c r="O36" s="508"/>
      <c r="P36" s="508"/>
      <c r="Q36" s="508"/>
      <c r="R36" s="508"/>
      <c r="S36" s="508"/>
      <c r="T36" s="508"/>
      <c r="U36" s="508"/>
      <c r="V36" s="508"/>
      <c r="W36" s="508"/>
      <c r="X36" s="508"/>
      <c r="Y36" s="508"/>
      <c r="Z36" s="508"/>
    </row>
    <row r="37">
      <c r="A37" s="523" t="s">
        <v>1928</v>
      </c>
      <c r="B37" s="528">
        <v>2012.0</v>
      </c>
      <c r="C37" s="542" t="s">
        <v>1930</v>
      </c>
      <c r="D37" s="543" t="s">
        <v>1931</v>
      </c>
      <c r="E37" s="507" t="str">
        <f t="shared" si="1"/>
        <v>Wieczorek, J., Bloom, D., Guralnick, R., Blum, S., Döring, M., Giovanni, R., Robertson, T., Vieglais, D. (2012). Darwin Core: An Evolving Community-Developed Biodiversity Data Standard  PLoS ONE 7(1): e29715. doi:10.1371/journal.pone.0029715</v>
      </c>
      <c r="F37" s="508"/>
      <c r="G37" s="508"/>
      <c r="H37" s="508"/>
      <c r="I37" s="508"/>
      <c r="J37" s="508"/>
      <c r="K37" s="508"/>
      <c r="L37" s="508"/>
      <c r="M37" s="508"/>
      <c r="N37" s="508"/>
      <c r="O37" s="508"/>
      <c r="P37" s="508"/>
      <c r="Q37" s="508"/>
      <c r="R37" s="508"/>
      <c r="S37" s="508"/>
      <c r="T37" s="508"/>
      <c r="U37" s="508"/>
      <c r="V37" s="508"/>
      <c r="W37" s="508"/>
      <c r="X37" s="508"/>
      <c r="Y37" s="508"/>
      <c r="Z37" s="508"/>
    </row>
    <row r="38">
      <c r="A38" s="523" t="s">
        <v>1936</v>
      </c>
      <c r="B38" s="528">
        <v>2004.0</v>
      </c>
      <c r="C38" s="544" t="s">
        <v>1937</v>
      </c>
      <c r="D38" s="545" t="s">
        <v>1939</v>
      </c>
      <c r="E38" s="507" t="str">
        <f t="shared" si="1"/>
        <v>Wieczorek, J., Guo, Q. and Hijmans, R.J. (2004). The point-radius method for georeferencing locality descriptions and calculating associated uncertainty  International Journal of Geographical Information Science, vol. 18, no. 8, pp. 745–767</v>
      </c>
      <c r="F38" s="508"/>
      <c r="G38" s="508"/>
      <c r="H38" s="508"/>
      <c r="I38" s="508"/>
      <c r="J38" s="508"/>
      <c r="K38" s="508"/>
      <c r="L38" s="508"/>
      <c r="M38" s="508"/>
      <c r="N38" s="508"/>
      <c r="O38" s="508"/>
      <c r="P38" s="508"/>
      <c r="Q38" s="508"/>
      <c r="R38" s="508"/>
      <c r="S38" s="508"/>
      <c r="T38" s="508"/>
      <c r="U38" s="508"/>
      <c r="V38" s="508"/>
      <c r="W38" s="508"/>
      <c r="X38" s="508"/>
      <c r="Y38" s="508"/>
      <c r="Z38" s="508"/>
    </row>
    <row r="39">
      <c r="A39" s="523" t="s">
        <v>1947</v>
      </c>
      <c r="B39" s="528">
        <v>2015.0</v>
      </c>
      <c r="C39" s="523" t="s">
        <v>1948</v>
      </c>
      <c r="D39" s="523" t="s">
        <v>1949</v>
      </c>
      <c r="E39" s="507" t="str">
        <f t="shared" si="1"/>
        <v>Zermoglio, P.F., Guralnick, R.P. and Wieczorek, J.R. (2015). A Standardized Reference Data Set for Vertebrate Taxon Name Resolution  PLoS ONE 11(1): e0146894. doi:10.1371/journal.pone.0146894</v>
      </c>
      <c r="F39" s="508"/>
      <c r="G39" s="508"/>
      <c r="H39" s="508"/>
      <c r="I39" s="508"/>
      <c r="J39" s="508"/>
      <c r="K39" s="508"/>
      <c r="L39" s="508"/>
      <c r="M39" s="508"/>
      <c r="N39" s="508"/>
      <c r="O39" s="508"/>
      <c r="P39" s="508"/>
      <c r="Q39" s="508"/>
      <c r="R39" s="508"/>
      <c r="S39" s="508"/>
      <c r="T39" s="508"/>
      <c r="U39" s="508"/>
      <c r="V39" s="508"/>
      <c r="W39" s="508"/>
      <c r="X39" s="508"/>
      <c r="Y39" s="508"/>
      <c r="Z39" s="508"/>
    </row>
    <row r="40">
      <c r="A40" s="507"/>
      <c r="B40" s="508"/>
      <c r="C40" s="523"/>
      <c r="D40" s="507"/>
      <c r="E40" s="507"/>
      <c r="F40" s="508"/>
      <c r="G40" s="508"/>
      <c r="H40" s="508"/>
      <c r="I40" s="508"/>
      <c r="J40" s="508"/>
      <c r="K40" s="508"/>
      <c r="L40" s="508"/>
      <c r="M40" s="508"/>
      <c r="N40" s="508"/>
      <c r="O40" s="508"/>
      <c r="P40" s="508"/>
      <c r="Q40" s="508"/>
      <c r="R40" s="508"/>
      <c r="S40" s="508"/>
      <c r="T40" s="508"/>
      <c r="U40" s="508"/>
      <c r="V40" s="508"/>
      <c r="W40" s="508"/>
      <c r="X40" s="508"/>
      <c r="Y40" s="508"/>
      <c r="Z40" s="508"/>
    </row>
    <row r="41">
      <c r="A41" s="507"/>
      <c r="B41" s="508"/>
      <c r="C41" s="523"/>
      <c r="D41" s="507"/>
      <c r="E41" s="507"/>
      <c r="F41" s="508"/>
      <c r="G41" s="508"/>
      <c r="H41" s="508"/>
      <c r="I41" s="508"/>
      <c r="J41" s="508"/>
      <c r="K41" s="508"/>
      <c r="L41" s="508"/>
      <c r="M41" s="508"/>
      <c r="N41" s="508"/>
      <c r="O41" s="508"/>
      <c r="P41" s="508"/>
      <c r="Q41" s="508"/>
      <c r="R41" s="508"/>
      <c r="S41" s="508"/>
      <c r="T41" s="508"/>
      <c r="U41" s="508"/>
      <c r="V41" s="508"/>
      <c r="W41" s="508"/>
      <c r="X41" s="508"/>
      <c r="Y41" s="508"/>
      <c r="Z41" s="508"/>
    </row>
    <row r="42">
      <c r="A42" s="507"/>
      <c r="B42" s="508"/>
      <c r="C42" s="507"/>
      <c r="D42" s="507"/>
      <c r="E42" s="507"/>
      <c r="F42" s="508"/>
      <c r="G42" s="508"/>
      <c r="H42" s="508"/>
      <c r="I42" s="508"/>
      <c r="J42" s="508"/>
      <c r="K42" s="508"/>
      <c r="L42" s="508"/>
      <c r="M42" s="508"/>
      <c r="N42" s="508"/>
      <c r="O42" s="508"/>
      <c r="P42" s="508"/>
      <c r="Q42" s="508"/>
      <c r="R42" s="508"/>
      <c r="S42" s="508"/>
      <c r="T42" s="508"/>
      <c r="U42" s="508"/>
      <c r="V42" s="508"/>
      <c r="W42" s="508"/>
      <c r="X42" s="508"/>
      <c r="Y42" s="508"/>
      <c r="Z42" s="508"/>
    </row>
    <row r="43">
      <c r="A43" s="507"/>
      <c r="B43" s="508"/>
      <c r="C43" s="507"/>
      <c r="D43" s="507"/>
      <c r="E43" s="507"/>
      <c r="F43" s="508"/>
      <c r="G43" s="508"/>
      <c r="H43" s="508"/>
      <c r="I43" s="508"/>
      <c r="J43" s="508"/>
      <c r="K43" s="508"/>
      <c r="L43" s="508"/>
      <c r="M43" s="508"/>
      <c r="N43" s="508"/>
      <c r="O43" s="508"/>
      <c r="P43" s="508"/>
      <c r="Q43" s="508"/>
      <c r="R43" s="508"/>
      <c r="S43" s="508"/>
      <c r="T43" s="508"/>
      <c r="U43" s="508"/>
      <c r="V43" s="508"/>
      <c r="W43" s="508"/>
      <c r="X43" s="508"/>
      <c r="Y43" s="508"/>
      <c r="Z43" s="508"/>
    </row>
    <row r="44">
      <c r="A44" s="507"/>
      <c r="B44" s="508"/>
      <c r="C44" s="507"/>
      <c r="D44" s="507"/>
      <c r="E44" s="507"/>
      <c r="F44" s="508"/>
      <c r="G44" s="508"/>
      <c r="H44" s="508"/>
      <c r="I44" s="508"/>
      <c r="J44" s="508"/>
      <c r="K44" s="508"/>
      <c r="L44" s="508"/>
      <c r="M44" s="508"/>
      <c r="N44" s="508"/>
      <c r="O44" s="508"/>
      <c r="P44" s="508"/>
      <c r="Q44" s="508"/>
      <c r="R44" s="508"/>
      <c r="S44" s="508"/>
      <c r="T44" s="508"/>
      <c r="U44" s="508"/>
      <c r="V44" s="508"/>
      <c r="W44" s="508"/>
      <c r="X44" s="508"/>
      <c r="Y44" s="508"/>
      <c r="Z44" s="508"/>
    </row>
    <row r="45">
      <c r="A45" s="507"/>
      <c r="B45" s="508"/>
      <c r="C45" s="507"/>
      <c r="D45" s="507"/>
      <c r="E45" s="507"/>
      <c r="F45" s="508"/>
      <c r="G45" s="508"/>
      <c r="H45" s="508"/>
      <c r="I45" s="508"/>
      <c r="J45" s="508"/>
      <c r="K45" s="508"/>
      <c r="L45" s="508"/>
      <c r="M45" s="508"/>
      <c r="N45" s="508"/>
      <c r="O45" s="508"/>
      <c r="P45" s="508"/>
      <c r="Q45" s="508"/>
      <c r="R45" s="508"/>
      <c r="S45" s="508"/>
      <c r="T45" s="508"/>
      <c r="U45" s="508"/>
      <c r="V45" s="508"/>
      <c r="W45" s="508"/>
      <c r="X45" s="508"/>
      <c r="Y45" s="508"/>
      <c r="Z45" s="508"/>
    </row>
    <row r="46">
      <c r="A46" s="507"/>
      <c r="B46" s="508"/>
      <c r="C46" s="507"/>
      <c r="D46" s="507"/>
      <c r="E46" s="507"/>
      <c r="F46" s="508"/>
      <c r="G46" s="508"/>
      <c r="H46" s="508"/>
      <c r="I46" s="508"/>
      <c r="J46" s="508"/>
      <c r="K46" s="508"/>
      <c r="L46" s="508"/>
      <c r="M46" s="508"/>
      <c r="N46" s="508"/>
      <c r="O46" s="508"/>
      <c r="P46" s="508"/>
      <c r="Q46" s="508"/>
      <c r="R46" s="508"/>
      <c r="S46" s="508"/>
      <c r="T46" s="508"/>
      <c r="U46" s="508"/>
      <c r="V46" s="508"/>
      <c r="W46" s="508"/>
      <c r="X46" s="508"/>
      <c r="Y46" s="508"/>
      <c r="Z46" s="508"/>
    </row>
    <row r="47">
      <c r="A47" s="507"/>
      <c r="B47" s="508"/>
      <c r="C47" s="507"/>
      <c r="D47" s="507"/>
      <c r="E47" s="507"/>
      <c r="F47" s="508"/>
      <c r="G47" s="508"/>
      <c r="H47" s="508"/>
      <c r="I47" s="508"/>
      <c r="J47" s="508"/>
      <c r="K47" s="508"/>
      <c r="L47" s="508"/>
      <c r="M47" s="508"/>
      <c r="N47" s="508"/>
      <c r="O47" s="508"/>
      <c r="P47" s="508"/>
      <c r="Q47" s="508"/>
      <c r="R47" s="508"/>
      <c r="S47" s="508"/>
      <c r="T47" s="508"/>
      <c r="U47" s="508"/>
      <c r="V47" s="508"/>
      <c r="W47" s="508"/>
      <c r="X47" s="508"/>
      <c r="Y47" s="508"/>
      <c r="Z47" s="508"/>
    </row>
    <row r="48">
      <c r="A48" s="507"/>
      <c r="B48" s="508"/>
      <c r="C48" s="507"/>
      <c r="D48" s="507"/>
      <c r="E48" s="507"/>
      <c r="F48" s="508"/>
      <c r="G48" s="508"/>
      <c r="H48" s="508"/>
      <c r="I48" s="508"/>
      <c r="J48" s="508"/>
      <c r="K48" s="508"/>
      <c r="L48" s="508"/>
      <c r="M48" s="508"/>
      <c r="N48" s="508"/>
      <c r="O48" s="508"/>
      <c r="P48" s="508"/>
      <c r="Q48" s="508"/>
      <c r="R48" s="508"/>
      <c r="S48" s="508"/>
      <c r="T48" s="508"/>
      <c r="U48" s="508"/>
      <c r="V48" s="508"/>
      <c r="W48" s="508"/>
      <c r="X48" s="508"/>
      <c r="Y48" s="508"/>
      <c r="Z48" s="508"/>
    </row>
    <row r="49">
      <c r="A49" s="507"/>
      <c r="B49" s="508"/>
      <c r="C49" s="507"/>
      <c r="D49" s="507"/>
      <c r="E49" s="507"/>
      <c r="F49" s="508"/>
      <c r="G49" s="508"/>
      <c r="H49" s="508"/>
      <c r="I49" s="508"/>
      <c r="J49" s="508"/>
      <c r="K49" s="508"/>
      <c r="L49" s="508"/>
      <c r="M49" s="508"/>
      <c r="N49" s="508"/>
      <c r="O49" s="508"/>
      <c r="P49" s="508"/>
      <c r="Q49" s="508"/>
      <c r="R49" s="508"/>
      <c r="S49" s="508"/>
      <c r="T49" s="508"/>
      <c r="U49" s="508"/>
      <c r="V49" s="508"/>
      <c r="W49" s="508"/>
      <c r="X49" s="508"/>
      <c r="Y49" s="508"/>
      <c r="Z49" s="508"/>
    </row>
    <row r="50">
      <c r="A50" s="507"/>
      <c r="B50" s="508"/>
      <c r="C50" s="507"/>
      <c r="D50" s="507"/>
      <c r="E50" s="507"/>
      <c r="F50" s="508"/>
      <c r="G50" s="508"/>
      <c r="H50" s="508"/>
      <c r="I50" s="508"/>
      <c r="J50" s="508"/>
      <c r="K50" s="508"/>
      <c r="L50" s="508"/>
      <c r="M50" s="508"/>
      <c r="N50" s="508"/>
      <c r="O50" s="508"/>
      <c r="P50" s="508"/>
      <c r="Q50" s="508"/>
      <c r="R50" s="508"/>
      <c r="S50" s="508"/>
      <c r="T50" s="508"/>
      <c r="U50" s="508"/>
      <c r="V50" s="508"/>
      <c r="W50" s="508"/>
      <c r="X50" s="508"/>
      <c r="Y50" s="508"/>
      <c r="Z50" s="508"/>
    </row>
    <row r="51">
      <c r="A51" s="507"/>
      <c r="B51" s="508"/>
      <c r="C51" s="507"/>
      <c r="D51" s="507"/>
      <c r="E51" s="507"/>
      <c r="F51" s="508"/>
      <c r="G51" s="508"/>
      <c r="H51" s="508"/>
      <c r="I51" s="508"/>
      <c r="J51" s="508"/>
      <c r="K51" s="508"/>
      <c r="L51" s="508"/>
      <c r="M51" s="508"/>
      <c r="N51" s="508"/>
      <c r="O51" s="508"/>
      <c r="P51" s="508"/>
      <c r="Q51" s="508"/>
      <c r="R51" s="508"/>
      <c r="S51" s="508"/>
      <c r="T51" s="508"/>
      <c r="U51" s="508"/>
      <c r="V51" s="508"/>
      <c r="W51" s="508"/>
      <c r="X51" s="508"/>
      <c r="Y51" s="508"/>
      <c r="Z51" s="508"/>
    </row>
    <row r="52">
      <c r="A52" s="507"/>
      <c r="B52" s="508"/>
      <c r="C52" s="507"/>
      <c r="D52" s="507"/>
      <c r="E52" s="507"/>
      <c r="F52" s="508"/>
      <c r="G52" s="508"/>
      <c r="H52" s="508"/>
      <c r="I52" s="508"/>
      <c r="J52" s="508"/>
      <c r="K52" s="508"/>
      <c r="L52" s="508"/>
      <c r="M52" s="508"/>
      <c r="N52" s="508"/>
      <c r="O52" s="508"/>
      <c r="P52" s="508"/>
      <c r="Q52" s="508"/>
      <c r="R52" s="508"/>
      <c r="S52" s="508"/>
      <c r="T52" s="508"/>
      <c r="U52" s="508"/>
      <c r="V52" s="508"/>
      <c r="W52" s="508"/>
      <c r="X52" s="508"/>
      <c r="Y52" s="508"/>
      <c r="Z52" s="508"/>
    </row>
    <row r="53">
      <c r="A53" s="507"/>
      <c r="B53" s="508"/>
      <c r="C53" s="507"/>
      <c r="D53" s="507"/>
      <c r="E53" s="507"/>
      <c r="F53" s="508"/>
      <c r="G53" s="508"/>
      <c r="H53" s="508"/>
      <c r="I53" s="508"/>
      <c r="J53" s="508"/>
      <c r="K53" s="508"/>
      <c r="L53" s="508"/>
      <c r="M53" s="508"/>
      <c r="N53" s="508"/>
      <c r="O53" s="508"/>
      <c r="P53" s="508"/>
      <c r="Q53" s="508"/>
      <c r="R53" s="508"/>
      <c r="S53" s="508"/>
      <c r="T53" s="508"/>
      <c r="U53" s="508"/>
      <c r="V53" s="508"/>
      <c r="W53" s="508"/>
      <c r="X53" s="508"/>
      <c r="Y53" s="508"/>
      <c r="Z53" s="508"/>
    </row>
    <row r="54">
      <c r="A54" s="507"/>
      <c r="B54" s="508"/>
      <c r="C54" s="507"/>
      <c r="D54" s="507"/>
      <c r="E54" s="507"/>
      <c r="F54" s="508"/>
      <c r="G54" s="508"/>
      <c r="H54" s="508"/>
      <c r="I54" s="508"/>
      <c r="J54" s="508"/>
      <c r="K54" s="508"/>
      <c r="L54" s="508"/>
      <c r="M54" s="508"/>
      <c r="N54" s="508"/>
      <c r="O54" s="508"/>
      <c r="P54" s="508"/>
      <c r="Q54" s="508"/>
      <c r="R54" s="508"/>
      <c r="S54" s="508"/>
      <c r="T54" s="508"/>
      <c r="U54" s="508"/>
      <c r="V54" s="508"/>
      <c r="W54" s="508"/>
      <c r="X54" s="508"/>
      <c r="Y54" s="508"/>
      <c r="Z54" s="508"/>
    </row>
    <row r="55">
      <c r="A55" s="507"/>
      <c r="B55" s="508"/>
      <c r="C55" s="507"/>
      <c r="D55" s="507"/>
      <c r="E55" s="507"/>
      <c r="F55" s="508"/>
      <c r="G55" s="508"/>
      <c r="H55" s="508"/>
      <c r="I55" s="508"/>
      <c r="J55" s="508"/>
      <c r="K55" s="508"/>
      <c r="L55" s="508"/>
      <c r="M55" s="508"/>
      <c r="N55" s="508"/>
      <c r="O55" s="508"/>
      <c r="P55" s="508"/>
      <c r="Q55" s="508"/>
      <c r="R55" s="508"/>
      <c r="S55" s="508"/>
      <c r="T55" s="508"/>
      <c r="U55" s="508"/>
      <c r="V55" s="508"/>
      <c r="W55" s="508"/>
      <c r="X55" s="508"/>
      <c r="Y55" s="508"/>
      <c r="Z55" s="508"/>
    </row>
    <row r="56">
      <c r="A56" s="507"/>
      <c r="B56" s="508"/>
      <c r="C56" s="507"/>
      <c r="D56" s="507"/>
      <c r="E56" s="507"/>
      <c r="F56" s="508"/>
      <c r="G56" s="508"/>
      <c r="H56" s="508"/>
      <c r="I56" s="508"/>
      <c r="J56" s="508"/>
      <c r="K56" s="508"/>
      <c r="L56" s="508"/>
      <c r="M56" s="508"/>
      <c r="N56" s="508"/>
      <c r="O56" s="508"/>
      <c r="P56" s="508"/>
      <c r="Q56" s="508"/>
      <c r="R56" s="508"/>
      <c r="S56" s="508"/>
      <c r="T56" s="508"/>
      <c r="U56" s="508"/>
      <c r="V56" s="508"/>
      <c r="W56" s="508"/>
      <c r="X56" s="508"/>
      <c r="Y56" s="508"/>
      <c r="Z56" s="508"/>
    </row>
    <row r="57">
      <c r="A57" s="507"/>
      <c r="B57" s="508"/>
      <c r="C57" s="507"/>
      <c r="D57" s="507"/>
      <c r="E57" s="507"/>
      <c r="F57" s="508"/>
      <c r="G57" s="508"/>
      <c r="H57" s="508"/>
      <c r="I57" s="508"/>
      <c r="J57" s="508"/>
      <c r="K57" s="508"/>
      <c r="L57" s="508"/>
      <c r="M57" s="508"/>
      <c r="N57" s="508"/>
      <c r="O57" s="508"/>
      <c r="P57" s="508"/>
      <c r="Q57" s="508"/>
      <c r="R57" s="508"/>
      <c r="S57" s="508"/>
      <c r="T57" s="508"/>
      <c r="U57" s="508"/>
      <c r="V57" s="508"/>
      <c r="W57" s="508"/>
      <c r="X57" s="508"/>
      <c r="Y57" s="508"/>
      <c r="Z57" s="508"/>
    </row>
    <row r="58">
      <c r="A58" s="507"/>
      <c r="B58" s="508"/>
      <c r="C58" s="507"/>
      <c r="D58" s="507"/>
      <c r="E58" s="507"/>
      <c r="F58" s="508"/>
      <c r="G58" s="508"/>
      <c r="H58" s="508"/>
      <c r="I58" s="508"/>
      <c r="J58" s="508"/>
      <c r="K58" s="508"/>
      <c r="L58" s="508"/>
      <c r="M58" s="508"/>
      <c r="N58" s="508"/>
      <c r="O58" s="508"/>
      <c r="P58" s="508"/>
      <c r="Q58" s="508"/>
      <c r="R58" s="508"/>
      <c r="S58" s="508"/>
      <c r="T58" s="508"/>
      <c r="U58" s="508"/>
      <c r="V58" s="508"/>
      <c r="W58" s="508"/>
      <c r="X58" s="508"/>
      <c r="Y58" s="508"/>
      <c r="Z58" s="508"/>
    </row>
    <row r="59">
      <c r="A59" s="507"/>
      <c r="B59" s="508"/>
      <c r="C59" s="507"/>
      <c r="D59" s="507"/>
      <c r="E59" s="507"/>
      <c r="F59" s="508"/>
      <c r="G59" s="508"/>
      <c r="H59" s="508"/>
      <c r="I59" s="508"/>
      <c r="J59" s="508"/>
      <c r="K59" s="508"/>
      <c r="L59" s="508"/>
      <c r="M59" s="508"/>
      <c r="N59" s="508"/>
      <c r="O59" s="508"/>
      <c r="P59" s="508"/>
      <c r="Q59" s="508"/>
      <c r="R59" s="508"/>
      <c r="S59" s="508"/>
      <c r="T59" s="508"/>
      <c r="U59" s="508"/>
      <c r="V59" s="508"/>
      <c r="W59" s="508"/>
      <c r="X59" s="508"/>
      <c r="Y59" s="508"/>
      <c r="Z59" s="508"/>
    </row>
    <row r="60">
      <c r="A60" s="507"/>
      <c r="B60" s="508"/>
      <c r="C60" s="507"/>
      <c r="D60" s="507"/>
      <c r="E60" s="507"/>
      <c r="F60" s="508"/>
      <c r="G60" s="508"/>
      <c r="H60" s="508"/>
      <c r="I60" s="508"/>
      <c r="J60" s="508"/>
      <c r="K60" s="508"/>
      <c r="L60" s="508"/>
      <c r="M60" s="508"/>
      <c r="N60" s="508"/>
      <c r="O60" s="508"/>
      <c r="P60" s="508"/>
      <c r="Q60" s="508"/>
      <c r="R60" s="508"/>
      <c r="S60" s="508"/>
      <c r="T60" s="508"/>
      <c r="U60" s="508"/>
      <c r="V60" s="508"/>
      <c r="W60" s="508"/>
      <c r="X60" s="508"/>
      <c r="Y60" s="508"/>
      <c r="Z60" s="508"/>
    </row>
    <row r="61">
      <c r="A61" s="507"/>
      <c r="B61" s="508"/>
      <c r="C61" s="507"/>
      <c r="D61" s="507"/>
      <c r="E61" s="507"/>
      <c r="F61" s="508"/>
      <c r="G61" s="508"/>
      <c r="H61" s="508"/>
      <c r="I61" s="508"/>
      <c r="J61" s="508"/>
      <c r="K61" s="508"/>
      <c r="L61" s="508"/>
      <c r="M61" s="508"/>
      <c r="N61" s="508"/>
      <c r="O61" s="508"/>
      <c r="P61" s="508"/>
      <c r="Q61" s="508"/>
      <c r="R61" s="508"/>
      <c r="S61" s="508"/>
      <c r="T61" s="508"/>
      <c r="U61" s="508"/>
      <c r="V61" s="508"/>
      <c r="W61" s="508"/>
      <c r="X61" s="508"/>
      <c r="Y61" s="508"/>
      <c r="Z61" s="508"/>
    </row>
    <row r="62">
      <c r="A62" s="507"/>
      <c r="B62" s="508"/>
      <c r="C62" s="507"/>
      <c r="D62" s="507"/>
      <c r="E62" s="507"/>
      <c r="F62" s="508"/>
      <c r="G62" s="508"/>
      <c r="H62" s="508"/>
      <c r="I62" s="508"/>
      <c r="J62" s="508"/>
      <c r="K62" s="508"/>
      <c r="L62" s="508"/>
      <c r="M62" s="508"/>
      <c r="N62" s="508"/>
      <c r="O62" s="508"/>
      <c r="P62" s="508"/>
      <c r="Q62" s="508"/>
      <c r="R62" s="508"/>
      <c r="S62" s="508"/>
      <c r="T62" s="508"/>
      <c r="U62" s="508"/>
      <c r="V62" s="508"/>
      <c r="W62" s="508"/>
      <c r="X62" s="508"/>
      <c r="Y62" s="508"/>
      <c r="Z62" s="508"/>
    </row>
    <row r="63">
      <c r="A63" s="507"/>
      <c r="B63" s="508"/>
      <c r="C63" s="507"/>
      <c r="D63" s="507"/>
      <c r="E63" s="507"/>
      <c r="F63" s="508"/>
      <c r="G63" s="508"/>
      <c r="H63" s="508"/>
      <c r="I63" s="508"/>
      <c r="J63" s="508"/>
      <c r="K63" s="508"/>
      <c r="L63" s="508"/>
      <c r="M63" s="508"/>
      <c r="N63" s="508"/>
      <c r="O63" s="508"/>
      <c r="P63" s="508"/>
      <c r="Q63" s="508"/>
      <c r="R63" s="508"/>
      <c r="S63" s="508"/>
      <c r="T63" s="508"/>
      <c r="U63" s="508"/>
      <c r="V63" s="508"/>
      <c r="W63" s="508"/>
      <c r="X63" s="508"/>
      <c r="Y63" s="508"/>
      <c r="Z63" s="508"/>
    </row>
    <row r="64">
      <c r="A64" s="507"/>
      <c r="B64" s="508"/>
      <c r="C64" s="507"/>
      <c r="D64" s="507"/>
      <c r="E64" s="507"/>
      <c r="F64" s="508"/>
      <c r="G64" s="508"/>
      <c r="H64" s="508"/>
      <c r="I64" s="508"/>
      <c r="J64" s="508"/>
      <c r="K64" s="508"/>
      <c r="L64" s="508"/>
      <c r="M64" s="508"/>
      <c r="N64" s="508"/>
      <c r="O64" s="508"/>
      <c r="P64" s="508"/>
      <c r="Q64" s="508"/>
      <c r="R64" s="508"/>
      <c r="S64" s="508"/>
      <c r="T64" s="508"/>
      <c r="U64" s="508"/>
      <c r="V64" s="508"/>
      <c r="W64" s="508"/>
      <c r="X64" s="508"/>
      <c r="Y64" s="508"/>
      <c r="Z64" s="508"/>
    </row>
    <row r="65">
      <c r="A65" s="507"/>
      <c r="B65" s="508"/>
      <c r="C65" s="507"/>
      <c r="D65" s="507"/>
      <c r="E65" s="507"/>
      <c r="F65" s="508"/>
      <c r="G65" s="508"/>
      <c r="H65" s="508"/>
      <c r="I65" s="508"/>
      <c r="J65" s="508"/>
      <c r="K65" s="508"/>
      <c r="L65" s="508"/>
      <c r="M65" s="508"/>
      <c r="N65" s="508"/>
      <c r="O65" s="508"/>
      <c r="P65" s="508"/>
      <c r="Q65" s="508"/>
      <c r="R65" s="508"/>
      <c r="S65" s="508"/>
      <c r="T65" s="508"/>
      <c r="U65" s="508"/>
      <c r="V65" s="508"/>
      <c r="W65" s="508"/>
      <c r="X65" s="508"/>
      <c r="Y65" s="508"/>
      <c r="Z65" s="508"/>
    </row>
    <row r="66">
      <c r="A66" s="507"/>
      <c r="B66" s="508"/>
      <c r="C66" s="507"/>
      <c r="D66" s="507"/>
      <c r="E66" s="507"/>
      <c r="F66" s="508"/>
      <c r="G66" s="508"/>
      <c r="H66" s="508"/>
      <c r="I66" s="508"/>
      <c r="J66" s="508"/>
      <c r="K66" s="508"/>
      <c r="L66" s="508"/>
      <c r="M66" s="508"/>
      <c r="N66" s="508"/>
      <c r="O66" s="508"/>
      <c r="P66" s="508"/>
      <c r="Q66" s="508"/>
      <c r="R66" s="508"/>
      <c r="S66" s="508"/>
      <c r="T66" s="508"/>
      <c r="U66" s="508"/>
      <c r="V66" s="508"/>
      <c r="W66" s="508"/>
      <c r="X66" s="508"/>
      <c r="Y66" s="508"/>
      <c r="Z66" s="508"/>
    </row>
    <row r="67">
      <c r="A67" s="507"/>
      <c r="B67" s="508"/>
      <c r="C67" s="507"/>
      <c r="D67" s="507"/>
      <c r="E67" s="507"/>
      <c r="F67" s="508"/>
      <c r="G67" s="508"/>
      <c r="H67" s="508"/>
      <c r="I67" s="508"/>
      <c r="J67" s="508"/>
      <c r="K67" s="508"/>
      <c r="L67" s="508"/>
      <c r="M67" s="508"/>
      <c r="N67" s="508"/>
      <c r="O67" s="508"/>
      <c r="P67" s="508"/>
      <c r="Q67" s="508"/>
      <c r="R67" s="508"/>
      <c r="S67" s="508"/>
      <c r="T67" s="508"/>
      <c r="U67" s="508"/>
      <c r="V67" s="508"/>
      <c r="W67" s="508"/>
      <c r="X67" s="508"/>
      <c r="Y67" s="508"/>
      <c r="Z67" s="508"/>
    </row>
    <row r="68">
      <c r="A68" s="507"/>
      <c r="B68" s="508"/>
      <c r="C68" s="507"/>
      <c r="D68" s="507"/>
      <c r="E68" s="507"/>
      <c r="F68" s="508"/>
      <c r="G68" s="508"/>
      <c r="H68" s="508"/>
      <c r="I68" s="508"/>
      <c r="J68" s="508"/>
      <c r="K68" s="508"/>
      <c r="L68" s="508"/>
      <c r="M68" s="508"/>
      <c r="N68" s="508"/>
      <c r="O68" s="508"/>
      <c r="P68" s="508"/>
      <c r="Q68" s="508"/>
      <c r="R68" s="508"/>
      <c r="S68" s="508"/>
      <c r="T68" s="508"/>
      <c r="U68" s="508"/>
      <c r="V68" s="508"/>
      <c r="W68" s="508"/>
      <c r="X68" s="508"/>
      <c r="Y68" s="508"/>
      <c r="Z68" s="508"/>
    </row>
    <row r="69">
      <c r="A69" s="507"/>
      <c r="B69" s="508"/>
      <c r="C69" s="507"/>
      <c r="D69" s="507"/>
      <c r="E69" s="507"/>
      <c r="F69" s="508"/>
      <c r="G69" s="508"/>
      <c r="H69" s="508"/>
      <c r="I69" s="508"/>
      <c r="J69" s="508"/>
      <c r="K69" s="508"/>
      <c r="L69" s="508"/>
      <c r="M69" s="508"/>
      <c r="N69" s="508"/>
      <c r="O69" s="508"/>
      <c r="P69" s="508"/>
      <c r="Q69" s="508"/>
      <c r="R69" s="508"/>
      <c r="S69" s="508"/>
      <c r="T69" s="508"/>
      <c r="U69" s="508"/>
      <c r="V69" s="508"/>
      <c r="W69" s="508"/>
      <c r="X69" s="508"/>
      <c r="Y69" s="508"/>
      <c r="Z69" s="508"/>
    </row>
    <row r="70">
      <c r="A70" s="507"/>
      <c r="B70" s="508"/>
      <c r="C70" s="507"/>
      <c r="D70" s="507"/>
      <c r="E70" s="507"/>
      <c r="F70" s="508"/>
      <c r="G70" s="508"/>
      <c r="H70" s="508"/>
      <c r="I70" s="508"/>
      <c r="J70" s="508"/>
      <c r="K70" s="508"/>
      <c r="L70" s="508"/>
      <c r="M70" s="508"/>
      <c r="N70" s="508"/>
      <c r="O70" s="508"/>
      <c r="P70" s="508"/>
      <c r="Q70" s="508"/>
      <c r="R70" s="508"/>
      <c r="S70" s="508"/>
      <c r="T70" s="508"/>
      <c r="U70" s="508"/>
      <c r="V70" s="508"/>
      <c r="W70" s="508"/>
      <c r="X70" s="508"/>
      <c r="Y70" s="508"/>
      <c r="Z70" s="508"/>
    </row>
    <row r="71">
      <c r="A71" s="507"/>
      <c r="B71" s="508"/>
      <c r="C71" s="507"/>
      <c r="D71" s="507"/>
      <c r="E71" s="507"/>
      <c r="F71" s="508"/>
      <c r="G71" s="508"/>
      <c r="H71" s="508"/>
      <c r="I71" s="508"/>
      <c r="J71" s="508"/>
      <c r="K71" s="508"/>
      <c r="L71" s="508"/>
      <c r="M71" s="508"/>
      <c r="N71" s="508"/>
      <c r="O71" s="508"/>
      <c r="P71" s="508"/>
      <c r="Q71" s="508"/>
      <c r="R71" s="508"/>
      <c r="S71" s="508"/>
      <c r="T71" s="508"/>
      <c r="U71" s="508"/>
      <c r="V71" s="508"/>
      <c r="W71" s="508"/>
      <c r="X71" s="508"/>
      <c r="Y71" s="508"/>
      <c r="Z71" s="508"/>
    </row>
    <row r="72">
      <c r="A72" s="507"/>
      <c r="B72" s="508"/>
      <c r="C72" s="507"/>
      <c r="D72" s="507"/>
      <c r="E72" s="507"/>
      <c r="F72" s="508"/>
      <c r="G72" s="508"/>
      <c r="H72" s="508"/>
      <c r="I72" s="508"/>
      <c r="J72" s="508"/>
      <c r="K72" s="508"/>
      <c r="L72" s="508"/>
      <c r="M72" s="508"/>
      <c r="N72" s="508"/>
      <c r="O72" s="508"/>
      <c r="P72" s="508"/>
      <c r="Q72" s="508"/>
      <c r="R72" s="508"/>
      <c r="S72" s="508"/>
      <c r="T72" s="508"/>
      <c r="U72" s="508"/>
      <c r="V72" s="508"/>
      <c r="W72" s="508"/>
      <c r="X72" s="508"/>
      <c r="Y72" s="508"/>
      <c r="Z72" s="508"/>
    </row>
    <row r="73">
      <c r="A73" s="507"/>
      <c r="B73" s="508"/>
      <c r="C73" s="507"/>
      <c r="D73" s="507"/>
      <c r="E73" s="507"/>
      <c r="F73" s="508"/>
      <c r="G73" s="508"/>
      <c r="H73" s="508"/>
      <c r="I73" s="508"/>
      <c r="J73" s="508"/>
      <c r="K73" s="508"/>
      <c r="L73" s="508"/>
      <c r="M73" s="508"/>
      <c r="N73" s="508"/>
      <c r="O73" s="508"/>
      <c r="P73" s="508"/>
      <c r="Q73" s="508"/>
      <c r="R73" s="508"/>
      <c r="S73" s="508"/>
      <c r="T73" s="508"/>
      <c r="U73" s="508"/>
      <c r="V73" s="508"/>
      <c r="W73" s="508"/>
      <c r="X73" s="508"/>
      <c r="Y73" s="508"/>
      <c r="Z73" s="508"/>
    </row>
    <row r="74">
      <c r="A74" s="507"/>
      <c r="B74" s="508"/>
      <c r="C74" s="507"/>
      <c r="D74" s="507"/>
      <c r="E74" s="507"/>
      <c r="F74" s="508"/>
      <c r="G74" s="508"/>
      <c r="H74" s="508"/>
      <c r="I74" s="508"/>
      <c r="J74" s="508"/>
      <c r="K74" s="508"/>
      <c r="L74" s="508"/>
      <c r="M74" s="508"/>
      <c r="N74" s="508"/>
      <c r="O74" s="508"/>
      <c r="P74" s="508"/>
      <c r="Q74" s="508"/>
      <c r="R74" s="508"/>
      <c r="S74" s="508"/>
      <c r="T74" s="508"/>
      <c r="U74" s="508"/>
      <c r="V74" s="508"/>
      <c r="W74" s="508"/>
      <c r="X74" s="508"/>
      <c r="Y74" s="508"/>
      <c r="Z74" s="508"/>
    </row>
    <row r="75">
      <c r="A75" s="507"/>
      <c r="B75" s="508"/>
      <c r="C75" s="507"/>
      <c r="D75" s="507"/>
      <c r="E75" s="507"/>
      <c r="F75" s="508"/>
      <c r="G75" s="508"/>
      <c r="H75" s="508"/>
      <c r="I75" s="508"/>
      <c r="J75" s="508"/>
      <c r="K75" s="508"/>
      <c r="L75" s="508"/>
      <c r="M75" s="508"/>
      <c r="N75" s="508"/>
      <c r="O75" s="508"/>
      <c r="P75" s="508"/>
      <c r="Q75" s="508"/>
      <c r="R75" s="508"/>
      <c r="S75" s="508"/>
      <c r="T75" s="508"/>
      <c r="U75" s="508"/>
      <c r="V75" s="508"/>
      <c r="W75" s="508"/>
      <c r="X75" s="508"/>
      <c r="Y75" s="508"/>
      <c r="Z75" s="508"/>
    </row>
    <row r="76">
      <c r="A76" s="507"/>
      <c r="B76" s="508"/>
      <c r="C76" s="507"/>
      <c r="D76" s="507"/>
      <c r="E76" s="507"/>
      <c r="F76" s="508"/>
      <c r="G76" s="508"/>
      <c r="H76" s="508"/>
      <c r="I76" s="508"/>
      <c r="J76" s="508"/>
      <c r="K76" s="508"/>
      <c r="L76" s="508"/>
      <c r="M76" s="508"/>
      <c r="N76" s="508"/>
      <c r="O76" s="508"/>
      <c r="P76" s="508"/>
      <c r="Q76" s="508"/>
      <c r="R76" s="508"/>
      <c r="S76" s="508"/>
      <c r="T76" s="508"/>
      <c r="U76" s="508"/>
      <c r="V76" s="508"/>
      <c r="W76" s="508"/>
      <c r="X76" s="508"/>
      <c r="Y76" s="508"/>
      <c r="Z76" s="508"/>
    </row>
    <row r="77">
      <c r="A77" s="507"/>
      <c r="B77" s="508"/>
      <c r="C77" s="507"/>
      <c r="D77" s="507"/>
      <c r="E77" s="507"/>
      <c r="F77" s="508"/>
      <c r="G77" s="508"/>
      <c r="H77" s="508"/>
      <c r="I77" s="508"/>
      <c r="J77" s="508"/>
      <c r="K77" s="508"/>
      <c r="L77" s="508"/>
      <c r="M77" s="508"/>
      <c r="N77" s="508"/>
      <c r="O77" s="508"/>
      <c r="P77" s="508"/>
      <c r="Q77" s="508"/>
      <c r="R77" s="508"/>
      <c r="S77" s="508"/>
      <c r="T77" s="508"/>
      <c r="U77" s="508"/>
      <c r="V77" s="508"/>
      <c r="W77" s="508"/>
      <c r="X77" s="508"/>
      <c r="Y77" s="508"/>
      <c r="Z77" s="508"/>
    </row>
    <row r="78">
      <c r="A78" s="507"/>
      <c r="B78" s="508"/>
      <c r="C78" s="507"/>
      <c r="D78" s="507"/>
      <c r="E78" s="507"/>
      <c r="F78" s="508"/>
      <c r="G78" s="508"/>
      <c r="H78" s="508"/>
      <c r="I78" s="508"/>
      <c r="J78" s="508"/>
      <c r="K78" s="508"/>
      <c r="L78" s="508"/>
      <c r="M78" s="508"/>
      <c r="N78" s="508"/>
      <c r="O78" s="508"/>
      <c r="P78" s="508"/>
      <c r="Q78" s="508"/>
      <c r="R78" s="508"/>
      <c r="S78" s="508"/>
      <c r="T78" s="508"/>
      <c r="U78" s="508"/>
      <c r="V78" s="508"/>
      <c r="W78" s="508"/>
      <c r="X78" s="508"/>
      <c r="Y78" s="508"/>
      <c r="Z78" s="508"/>
    </row>
    <row r="79">
      <c r="A79" s="507"/>
      <c r="B79" s="508"/>
      <c r="C79" s="507"/>
      <c r="D79" s="507"/>
      <c r="E79" s="507"/>
      <c r="F79" s="508"/>
      <c r="G79" s="508"/>
      <c r="H79" s="508"/>
      <c r="I79" s="508"/>
      <c r="J79" s="508"/>
      <c r="K79" s="508"/>
      <c r="L79" s="508"/>
      <c r="M79" s="508"/>
      <c r="N79" s="508"/>
      <c r="O79" s="508"/>
      <c r="P79" s="508"/>
      <c r="Q79" s="508"/>
      <c r="R79" s="508"/>
      <c r="S79" s="508"/>
      <c r="T79" s="508"/>
      <c r="U79" s="508"/>
      <c r="V79" s="508"/>
      <c r="W79" s="508"/>
      <c r="X79" s="508"/>
      <c r="Y79" s="508"/>
      <c r="Z79" s="508"/>
    </row>
    <row r="80">
      <c r="A80" s="507"/>
      <c r="B80" s="508"/>
      <c r="C80" s="507"/>
      <c r="D80" s="507"/>
      <c r="E80" s="507"/>
      <c r="F80" s="508"/>
      <c r="G80" s="508"/>
      <c r="H80" s="508"/>
      <c r="I80" s="508"/>
      <c r="J80" s="508"/>
      <c r="K80" s="508"/>
      <c r="L80" s="508"/>
      <c r="M80" s="508"/>
      <c r="N80" s="508"/>
      <c r="O80" s="508"/>
      <c r="P80" s="508"/>
      <c r="Q80" s="508"/>
      <c r="R80" s="508"/>
      <c r="S80" s="508"/>
      <c r="T80" s="508"/>
      <c r="U80" s="508"/>
      <c r="V80" s="508"/>
      <c r="W80" s="508"/>
      <c r="X80" s="508"/>
      <c r="Y80" s="508"/>
      <c r="Z80" s="508"/>
    </row>
    <row r="81">
      <c r="A81" s="507"/>
      <c r="B81" s="508"/>
      <c r="C81" s="507"/>
      <c r="D81" s="507"/>
      <c r="E81" s="507"/>
      <c r="F81" s="508"/>
      <c r="G81" s="508"/>
      <c r="H81" s="508"/>
      <c r="I81" s="508"/>
      <c r="J81" s="508"/>
      <c r="K81" s="508"/>
      <c r="L81" s="508"/>
      <c r="M81" s="508"/>
      <c r="N81" s="508"/>
      <c r="O81" s="508"/>
      <c r="P81" s="508"/>
      <c r="Q81" s="508"/>
      <c r="R81" s="508"/>
      <c r="S81" s="508"/>
      <c r="T81" s="508"/>
      <c r="U81" s="508"/>
      <c r="V81" s="508"/>
      <c r="W81" s="508"/>
      <c r="X81" s="508"/>
      <c r="Y81" s="508"/>
      <c r="Z81" s="508"/>
    </row>
    <row r="82">
      <c r="A82" s="507"/>
      <c r="B82" s="508"/>
      <c r="C82" s="507"/>
      <c r="D82" s="507"/>
      <c r="E82" s="507"/>
      <c r="F82" s="508"/>
      <c r="G82" s="508"/>
      <c r="H82" s="508"/>
      <c r="I82" s="508"/>
      <c r="J82" s="508"/>
      <c r="K82" s="508"/>
      <c r="L82" s="508"/>
      <c r="M82" s="508"/>
      <c r="N82" s="508"/>
      <c r="O82" s="508"/>
      <c r="P82" s="508"/>
      <c r="Q82" s="508"/>
      <c r="R82" s="508"/>
      <c r="S82" s="508"/>
      <c r="T82" s="508"/>
      <c r="U82" s="508"/>
      <c r="V82" s="508"/>
      <c r="W82" s="508"/>
      <c r="X82" s="508"/>
      <c r="Y82" s="508"/>
      <c r="Z82" s="508"/>
    </row>
    <row r="83">
      <c r="A83" s="507"/>
      <c r="B83" s="508"/>
      <c r="C83" s="507"/>
      <c r="D83" s="507"/>
      <c r="E83" s="507"/>
      <c r="F83" s="508"/>
      <c r="G83" s="508"/>
      <c r="H83" s="508"/>
      <c r="I83" s="508"/>
      <c r="J83" s="508"/>
      <c r="K83" s="508"/>
      <c r="L83" s="508"/>
      <c r="M83" s="508"/>
      <c r="N83" s="508"/>
      <c r="O83" s="508"/>
      <c r="P83" s="508"/>
      <c r="Q83" s="508"/>
      <c r="R83" s="508"/>
      <c r="S83" s="508"/>
      <c r="T83" s="508"/>
      <c r="U83" s="508"/>
      <c r="V83" s="508"/>
      <c r="W83" s="508"/>
      <c r="X83" s="508"/>
      <c r="Y83" s="508"/>
      <c r="Z83" s="508"/>
    </row>
    <row r="84">
      <c r="A84" s="507"/>
      <c r="B84" s="508"/>
      <c r="C84" s="507"/>
      <c r="D84" s="507"/>
      <c r="E84" s="507"/>
      <c r="F84" s="508"/>
      <c r="G84" s="508"/>
      <c r="H84" s="508"/>
      <c r="I84" s="508"/>
      <c r="J84" s="508"/>
      <c r="K84" s="508"/>
      <c r="L84" s="508"/>
      <c r="M84" s="508"/>
      <c r="N84" s="508"/>
      <c r="O84" s="508"/>
      <c r="P84" s="508"/>
      <c r="Q84" s="508"/>
      <c r="R84" s="508"/>
      <c r="S84" s="508"/>
      <c r="T84" s="508"/>
      <c r="U84" s="508"/>
      <c r="V84" s="508"/>
      <c r="W84" s="508"/>
      <c r="X84" s="508"/>
      <c r="Y84" s="508"/>
      <c r="Z84" s="508"/>
    </row>
    <row r="85">
      <c r="A85" s="507"/>
      <c r="B85" s="508"/>
      <c r="C85" s="507"/>
      <c r="D85" s="507"/>
      <c r="E85" s="507"/>
      <c r="F85" s="508"/>
      <c r="G85" s="508"/>
      <c r="H85" s="508"/>
      <c r="I85" s="508"/>
      <c r="J85" s="508"/>
      <c r="K85" s="508"/>
      <c r="L85" s="508"/>
      <c r="M85" s="508"/>
      <c r="N85" s="508"/>
      <c r="O85" s="508"/>
      <c r="P85" s="508"/>
      <c r="Q85" s="508"/>
      <c r="R85" s="508"/>
      <c r="S85" s="508"/>
      <c r="T85" s="508"/>
      <c r="U85" s="508"/>
      <c r="V85" s="508"/>
      <c r="W85" s="508"/>
      <c r="X85" s="508"/>
      <c r="Y85" s="508"/>
      <c r="Z85" s="508"/>
    </row>
    <row r="86">
      <c r="A86" s="507"/>
      <c r="B86" s="508"/>
      <c r="C86" s="507"/>
      <c r="D86" s="507"/>
      <c r="E86" s="507"/>
      <c r="F86" s="508"/>
      <c r="G86" s="508"/>
      <c r="H86" s="508"/>
      <c r="I86" s="508"/>
      <c r="J86" s="508"/>
      <c r="K86" s="508"/>
      <c r="L86" s="508"/>
      <c r="M86" s="508"/>
      <c r="N86" s="508"/>
      <c r="O86" s="508"/>
      <c r="P86" s="508"/>
      <c r="Q86" s="508"/>
      <c r="R86" s="508"/>
      <c r="S86" s="508"/>
      <c r="T86" s="508"/>
      <c r="U86" s="508"/>
      <c r="V86" s="508"/>
      <c r="W86" s="508"/>
      <c r="X86" s="508"/>
      <c r="Y86" s="508"/>
      <c r="Z86" s="508"/>
    </row>
    <row r="87">
      <c r="A87" s="507"/>
      <c r="B87" s="508"/>
      <c r="C87" s="507"/>
      <c r="D87" s="507"/>
      <c r="E87" s="507"/>
      <c r="F87" s="508"/>
      <c r="G87" s="508"/>
      <c r="H87" s="508"/>
      <c r="I87" s="508"/>
      <c r="J87" s="508"/>
      <c r="K87" s="508"/>
      <c r="L87" s="508"/>
      <c r="M87" s="508"/>
      <c r="N87" s="508"/>
      <c r="O87" s="508"/>
      <c r="P87" s="508"/>
      <c r="Q87" s="508"/>
      <c r="R87" s="508"/>
      <c r="S87" s="508"/>
      <c r="T87" s="508"/>
      <c r="U87" s="508"/>
      <c r="V87" s="508"/>
      <c r="W87" s="508"/>
      <c r="X87" s="508"/>
      <c r="Y87" s="508"/>
      <c r="Z87" s="508"/>
    </row>
    <row r="88">
      <c r="A88" s="507"/>
      <c r="B88" s="508"/>
      <c r="C88" s="507"/>
      <c r="D88" s="507"/>
      <c r="E88" s="507"/>
      <c r="F88" s="508"/>
      <c r="G88" s="508"/>
      <c r="H88" s="508"/>
      <c r="I88" s="508"/>
      <c r="J88" s="508"/>
      <c r="K88" s="508"/>
      <c r="L88" s="508"/>
      <c r="M88" s="508"/>
      <c r="N88" s="508"/>
      <c r="O88" s="508"/>
      <c r="P88" s="508"/>
      <c r="Q88" s="508"/>
      <c r="R88" s="508"/>
      <c r="S88" s="508"/>
      <c r="T88" s="508"/>
      <c r="U88" s="508"/>
      <c r="V88" s="508"/>
      <c r="W88" s="508"/>
      <c r="X88" s="508"/>
      <c r="Y88" s="508"/>
      <c r="Z88" s="508"/>
    </row>
    <row r="89">
      <c r="A89" s="507"/>
      <c r="B89" s="508"/>
      <c r="C89" s="507"/>
      <c r="D89" s="507"/>
      <c r="E89" s="507"/>
      <c r="F89" s="508"/>
      <c r="G89" s="508"/>
      <c r="H89" s="508"/>
      <c r="I89" s="508"/>
      <c r="J89" s="508"/>
      <c r="K89" s="508"/>
      <c r="L89" s="508"/>
      <c r="M89" s="508"/>
      <c r="N89" s="508"/>
      <c r="O89" s="508"/>
      <c r="P89" s="508"/>
      <c r="Q89" s="508"/>
      <c r="R89" s="508"/>
      <c r="S89" s="508"/>
      <c r="T89" s="508"/>
      <c r="U89" s="508"/>
      <c r="V89" s="508"/>
      <c r="W89" s="508"/>
      <c r="X89" s="508"/>
      <c r="Y89" s="508"/>
      <c r="Z89" s="508"/>
    </row>
    <row r="90">
      <c r="A90" s="507"/>
      <c r="B90" s="508"/>
      <c r="C90" s="507"/>
      <c r="D90" s="507"/>
      <c r="E90" s="507"/>
      <c r="F90" s="508"/>
      <c r="G90" s="508"/>
      <c r="H90" s="508"/>
      <c r="I90" s="508"/>
      <c r="J90" s="508"/>
      <c r="K90" s="508"/>
      <c r="L90" s="508"/>
      <c r="M90" s="508"/>
      <c r="N90" s="508"/>
      <c r="O90" s="508"/>
      <c r="P90" s="508"/>
      <c r="Q90" s="508"/>
      <c r="R90" s="508"/>
      <c r="S90" s="508"/>
      <c r="T90" s="508"/>
      <c r="U90" s="508"/>
      <c r="V90" s="508"/>
      <c r="W90" s="508"/>
      <c r="X90" s="508"/>
      <c r="Y90" s="508"/>
      <c r="Z90" s="508"/>
    </row>
    <row r="91">
      <c r="A91" s="507"/>
      <c r="B91" s="508"/>
      <c r="C91" s="507"/>
      <c r="D91" s="507"/>
      <c r="E91" s="507"/>
      <c r="F91" s="508"/>
      <c r="G91" s="508"/>
      <c r="H91" s="508"/>
      <c r="I91" s="508"/>
      <c r="J91" s="508"/>
      <c r="K91" s="508"/>
      <c r="L91" s="508"/>
      <c r="M91" s="508"/>
      <c r="N91" s="508"/>
      <c r="O91" s="508"/>
      <c r="P91" s="508"/>
      <c r="Q91" s="508"/>
      <c r="R91" s="508"/>
      <c r="S91" s="508"/>
      <c r="T91" s="508"/>
      <c r="U91" s="508"/>
      <c r="V91" s="508"/>
      <c r="W91" s="508"/>
      <c r="X91" s="508"/>
      <c r="Y91" s="508"/>
      <c r="Z91" s="508"/>
    </row>
    <row r="92">
      <c r="A92" s="507"/>
      <c r="B92" s="508"/>
      <c r="C92" s="507"/>
      <c r="D92" s="507"/>
      <c r="E92" s="507"/>
      <c r="F92" s="508"/>
      <c r="G92" s="508"/>
      <c r="H92" s="508"/>
      <c r="I92" s="508"/>
      <c r="J92" s="508"/>
      <c r="K92" s="508"/>
      <c r="L92" s="508"/>
      <c r="M92" s="508"/>
      <c r="N92" s="508"/>
      <c r="O92" s="508"/>
      <c r="P92" s="508"/>
      <c r="Q92" s="508"/>
      <c r="R92" s="508"/>
      <c r="S92" s="508"/>
      <c r="T92" s="508"/>
      <c r="U92" s="508"/>
      <c r="V92" s="508"/>
      <c r="W92" s="508"/>
      <c r="X92" s="508"/>
      <c r="Y92" s="508"/>
      <c r="Z92" s="508"/>
    </row>
    <row r="93">
      <c r="A93" s="507"/>
      <c r="B93" s="508"/>
      <c r="C93" s="507"/>
      <c r="D93" s="507"/>
      <c r="E93" s="507"/>
      <c r="F93" s="508"/>
      <c r="G93" s="508"/>
      <c r="H93" s="508"/>
      <c r="I93" s="508"/>
      <c r="J93" s="508"/>
      <c r="K93" s="508"/>
      <c r="L93" s="508"/>
      <c r="M93" s="508"/>
      <c r="N93" s="508"/>
      <c r="O93" s="508"/>
      <c r="P93" s="508"/>
      <c r="Q93" s="508"/>
      <c r="R93" s="508"/>
      <c r="S93" s="508"/>
      <c r="T93" s="508"/>
      <c r="U93" s="508"/>
      <c r="V93" s="508"/>
      <c r="W93" s="508"/>
      <c r="X93" s="508"/>
      <c r="Y93" s="508"/>
      <c r="Z93" s="508"/>
    </row>
    <row r="94">
      <c r="A94" s="507"/>
      <c r="B94" s="508"/>
      <c r="C94" s="507"/>
      <c r="D94" s="507"/>
      <c r="E94" s="507"/>
      <c r="F94" s="508"/>
      <c r="G94" s="508"/>
      <c r="H94" s="508"/>
      <c r="I94" s="508"/>
      <c r="J94" s="508"/>
      <c r="K94" s="508"/>
      <c r="L94" s="508"/>
      <c r="M94" s="508"/>
      <c r="N94" s="508"/>
      <c r="O94" s="508"/>
      <c r="P94" s="508"/>
      <c r="Q94" s="508"/>
      <c r="R94" s="508"/>
      <c r="S94" s="508"/>
      <c r="T94" s="508"/>
      <c r="U94" s="508"/>
      <c r="V94" s="508"/>
      <c r="W94" s="508"/>
      <c r="X94" s="508"/>
      <c r="Y94" s="508"/>
      <c r="Z94" s="508"/>
    </row>
    <row r="95">
      <c r="A95" s="507"/>
      <c r="B95" s="508"/>
      <c r="C95" s="507"/>
      <c r="D95" s="507"/>
      <c r="E95" s="507"/>
      <c r="F95" s="508"/>
      <c r="G95" s="508"/>
      <c r="H95" s="508"/>
      <c r="I95" s="508"/>
      <c r="J95" s="508"/>
      <c r="K95" s="508"/>
      <c r="L95" s="508"/>
      <c r="M95" s="508"/>
      <c r="N95" s="508"/>
      <c r="O95" s="508"/>
      <c r="P95" s="508"/>
      <c r="Q95" s="508"/>
      <c r="R95" s="508"/>
      <c r="S95" s="508"/>
      <c r="T95" s="508"/>
      <c r="U95" s="508"/>
      <c r="V95" s="508"/>
      <c r="W95" s="508"/>
      <c r="X95" s="508"/>
      <c r="Y95" s="508"/>
      <c r="Z95" s="508"/>
    </row>
    <row r="96">
      <c r="A96" s="507"/>
      <c r="B96" s="508"/>
      <c r="C96" s="507"/>
      <c r="D96" s="507"/>
      <c r="E96" s="507"/>
      <c r="F96" s="508"/>
      <c r="G96" s="508"/>
      <c r="H96" s="508"/>
      <c r="I96" s="508"/>
      <c r="J96" s="508"/>
      <c r="K96" s="508"/>
      <c r="L96" s="508"/>
      <c r="M96" s="508"/>
      <c r="N96" s="508"/>
      <c r="O96" s="508"/>
      <c r="P96" s="508"/>
      <c r="Q96" s="508"/>
      <c r="R96" s="508"/>
      <c r="S96" s="508"/>
      <c r="T96" s="508"/>
      <c r="U96" s="508"/>
      <c r="V96" s="508"/>
      <c r="W96" s="508"/>
      <c r="X96" s="508"/>
      <c r="Y96" s="508"/>
      <c r="Z96" s="508"/>
    </row>
    <row r="97">
      <c r="A97" s="507"/>
      <c r="B97" s="508"/>
      <c r="C97" s="507"/>
      <c r="D97" s="507"/>
      <c r="E97" s="507"/>
      <c r="F97" s="508"/>
      <c r="G97" s="508"/>
      <c r="H97" s="508"/>
      <c r="I97" s="508"/>
      <c r="J97" s="508"/>
      <c r="K97" s="508"/>
      <c r="L97" s="508"/>
      <c r="M97" s="508"/>
      <c r="N97" s="508"/>
      <c r="O97" s="508"/>
      <c r="P97" s="508"/>
      <c r="Q97" s="508"/>
      <c r="R97" s="508"/>
      <c r="S97" s="508"/>
      <c r="T97" s="508"/>
      <c r="U97" s="508"/>
      <c r="V97" s="508"/>
      <c r="W97" s="508"/>
      <c r="X97" s="508"/>
      <c r="Y97" s="508"/>
      <c r="Z97" s="508"/>
    </row>
    <row r="98">
      <c r="A98" s="507"/>
      <c r="B98" s="508"/>
      <c r="C98" s="507"/>
      <c r="D98" s="507"/>
      <c r="E98" s="507"/>
      <c r="F98" s="508"/>
      <c r="G98" s="508"/>
      <c r="H98" s="508"/>
      <c r="I98" s="508"/>
      <c r="J98" s="508"/>
      <c r="K98" s="508"/>
      <c r="L98" s="508"/>
      <c r="M98" s="508"/>
      <c r="N98" s="508"/>
      <c r="O98" s="508"/>
      <c r="P98" s="508"/>
      <c r="Q98" s="508"/>
      <c r="R98" s="508"/>
      <c r="S98" s="508"/>
      <c r="T98" s="508"/>
      <c r="U98" s="508"/>
      <c r="V98" s="508"/>
      <c r="W98" s="508"/>
      <c r="X98" s="508"/>
      <c r="Y98" s="508"/>
      <c r="Z98" s="508"/>
    </row>
    <row r="99">
      <c r="A99" s="507"/>
      <c r="B99" s="508"/>
      <c r="C99" s="507"/>
      <c r="D99" s="507"/>
      <c r="E99" s="507"/>
      <c r="F99" s="508"/>
      <c r="G99" s="508"/>
      <c r="H99" s="508"/>
      <c r="I99" s="508"/>
      <c r="J99" s="508"/>
      <c r="K99" s="508"/>
      <c r="L99" s="508"/>
      <c r="M99" s="508"/>
      <c r="N99" s="508"/>
      <c r="O99" s="508"/>
      <c r="P99" s="508"/>
      <c r="Q99" s="508"/>
      <c r="R99" s="508"/>
      <c r="S99" s="508"/>
      <c r="T99" s="508"/>
      <c r="U99" s="508"/>
      <c r="V99" s="508"/>
      <c r="W99" s="508"/>
      <c r="X99" s="508"/>
      <c r="Y99" s="508"/>
      <c r="Z99" s="508"/>
    </row>
    <row r="100">
      <c r="A100" s="507"/>
      <c r="B100" s="508"/>
      <c r="C100" s="507"/>
      <c r="D100" s="507"/>
      <c r="E100" s="507"/>
      <c r="F100" s="508"/>
      <c r="G100" s="508"/>
      <c r="H100" s="508"/>
      <c r="I100" s="508"/>
      <c r="J100" s="508"/>
      <c r="K100" s="508"/>
      <c r="L100" s="508"/>
      <c r="M100" s="508"/>
      <c r="N100" s="508"/>
      <c r="O100" s="508"/>
      <c r="P100" s="508"/>
      <c r="Q100" s="508"/>
      <c r="R100" s="508"/>
      <c r="S100" s="508"/>
      <c r="T100" s="508"/>
      <c r="U100" s="508"/>
      <c r="V100" s="508"/>
      <c r="W100" s="508"/>
      <c r="X100" s="508"/>
      <c r="Y100" s="508"/>
      <c r="Z100" s="508"/>
    </row>
    <row r="101">
      <c r="A101" s="507"/>
      <c r="B101" s="508"/>
      <c r="C101" s="507"/>
      <c r="D101" s="507"/>
      <c r="E101" s="507"/>
      <c r="F101" s="508"/>
      <c r="G101" s="508"/>
      <c r="H101" s="508"/>
      <c r="I101" s="508"/>
      <c r="J101" s="508"/>
      <c r="K101" s="508"/>
      <c r="L101" s="508"/>
      <c r="M101" s="508"/>
      <c r="N101" s="508"/>
      <c r="O101" s="508"/>
      <c r="P101" s="508"/>
      <c r="Q101" s="508"/>
      <c r="R101" s="508"/>
      <c r="S101" s="508"/>
      <c r="T101" s="508"/>
      <c r="U101" s="508"/>
      <c r="V101" s="508"/>
      <c r="W101" s="508"/>
      <c r="X101" s="508"/>
      <c r="Y101" s="508"/>
      <c r="Z101" s="508"/>
    </row>
    <row r="102">
      <c r="A102" s="507"/>
      <c r="B102" s="508"/>
      <c r="C102" s="507"/>
      <c r="D102" s="507"/>
      <c r="E102" s="507"/>
      <c r="F102" s="508"/>
      <c r="G102" s="508"/>
      <c r="H102" s="508"/>
      <c r="I102" s="508"/>
      <c r="J102" s="508"/>
      <c r="K102" s="508"/>
      <c r="L102" s="508"/>
      <c r="M102" s="508"/>
      <c r="N102" s="508"/>
      <c r="O102" s="508"/>
      <c r="P102" s="508"/>
      <c r="Q102" s="508"/>
      <c r="R102" s="508"/>
      <c r="S102" s="508"/>
      <c r="T102" s="508"/>
      <c r="U102" s="508"/>
      <c r="V102" s="508"/>
      <c r="W102" s="508"/>
      <c r="X102" s="508"/>
      <c r="Y102" s="508"/>
      <c r="Z102" s="508"/>
    </row>
    <row r="103">
      <c r="A103" s="507"/>
      <c r="B103" s="508"/>
      <c r="C103" s="507"/>
      <c r="D103" s="507"/>
      <c r="E103" s="507"/>
      <c r="F103" s="508"/>
      <c r="G103" s="508"/>
      <c r="H103" s="508"/>
      <c r="I103" s="508"/>
      <c r="J103" s="508"/>
      <c r="K103" s="508"/>
      <c r="L103" s="508"/>
      <c r="M103" s="508"/>
      <c r="N103" s="508"/>
      <c r="O103" s="508"/>
      <c r="P103" s="508"/>
      <c r="Q103" s="508"/>
      <c r="R103" s="508"/>
      <c r="S103" s="508"/>
      <c r="T103" s="508"/>
      <c r="U103" s="508"/>
      <c r="V103" s="508"/>
      <c r="W103" s="508"/>
      <c r="X103" s="508"/>
      <c r="Y103" s="508"/>
      <c r="Z103" s="508"/>
    </row>
    <row r="104">
      <c r="A104" s="507"/>
      <c r="B104" s="508"/>
      <c r="C104" s="507"/>
      <c r="D104" s="507"/>
      <c r="E104" s="507"/>
      <c r="F104" s="508"/>
      <c r="G104" s="508"/>
      <c r="H104" s="508"/>
      <c r="I104" s="508"/>
      <c r="J104" s="508"/>
      <c r="K104" s="508"/>
      <c r="L104" s="508"/>
      <c r="M104" s="508"/>
      <c r="N104" s="508"/>
      <c r="O104" s="508"/>
      <c r="P104" s="508"/>
      <c r="Q104" s="508"/>
      <c r="R104" s="508"/>
      <c r="S104" s="508"/>
      <c r="T104" s="508"/>
      <c r="U104" s="508"/>
      <c r="V104" s="508"/>
      <c r="W104" s="508"/>
      <c r="X104" s="508"/>
      <c r="Y104" s="508"/>
      <c r="Z104" s="508"/>
    </row>
    <row r="105">
      <c r="A105" s="507"/>
      <c r="B105" s="508"/>
      <c r="C105" s="507"/>
      <c r="D105" s="507"/>
      <c r="E105" s="507"/>
      <c r="F105" s="508"/>
      <c r="G105" s="508"/>
      <c r="H105" s="508"/>
      <c r="I105" s="508"/>
      <c r="J105" s="508"/>
      <c r="K105" s="508"/>
      <c r="L105" s="508"/>
      <c r="M105" s="508"/>
      <c r="N105" s="508"/>
      <c r="O105" s="508"/>
      <c r="P105" s="508"/>
      <c r="Q105" s="508"/>
      <c r="R105" s="508"/>
      <c r="S105" s="508"/>
      <c r="T105" s="508"/>
      <c r="U105" s="508"/>
      <c r="V105" s="508"/>
      <c r="W105" s="508"/>
      <c r="X105" s="508"/>
      <c r="Y105" s="508"/>
      <c r="Z105" s="508"/>
    </row>
    <row r="106">
      <c r="A106" s="507"/>
      <c r="B106" s="508"/>
      <c r="C106" s="507"/>
      <c r="D106" s="507"/>
      <c r="E106" s="507"/>
      <c r="F106" s="508"/>
      <c r="G106" s="508"/>
      <c r="H106" s="508"/>
      <c r="I106" s="508"/>
      <c r="J106" s="508"/>
      <c r="K106" s="508"/>
      <c r="L106" s="508"/>
      <c r="M106" s="508"/>
      <c r="N106" s="508"/>
      <c r="O106" s="508"/>
      <c r="P106" s="508"/>
      <c r="Q106" s="508"/>
      <c r="R106" s="508"/>
      <c r="S106" s="508"/>
      <c r="T106" s="508"/>
      <c r="U106" s="508"/>
      <c r="V106" s="508"/>
      <c r="W106" s="508"/>
      <c r="X106" s="508"/>
      <c r="Y106" s="508"/>
      <c r="Z106" s="508"/>
    </row>
    <row r="107">
      <c r="A107" s="507"/>
      <c r="B107" s="508"/>
      <c r="C107" s="507"/>
      <c r="D107" s="507"/>
      <c r="E107" s="507"/>
      <c r="F107" s="508"/>
      <c r="G107" s="508"/>
      <c r="H107" s="508"/>
      <c r="I107" s="508"/>
      <c r="J107" s="508"/>
      <c r="K107" s="508"/>
      <c r="L107" s="508"/>
      <c r="M107" s="508"/>
      <c r="N107" s="508"/>
      <c r="O107" s="508"/>
      <c r="P107" s="508"/>
      <c r="Q107" s="508"/>
      <c r="R107" s="508"/>
      <c r="S107" s="508"/>
      <c r="T107" s="508"/>
      <c r="U107" s="508"/>
      <c r="V107" s="508"/>
      <c r="W107" s="508"/>
      <c r="X107" s="508"/>
      <c r="Y107" s="508"/>
      <c r="Z107" s="508"/>
    </row>
    <row r="108">
      <c r="A108" s="507"/>
      <c r="B108" s="508"/>
      <c r="C108" s="507"/>
      <c r="D108" s="507"/>
      <c r="E108" s="507"/>
      <c r="F108" s="508"/>
      <c r="G108" s="508"/>
      <c r="H108" s="508"/>
      <c r="I108" s="508"/>
      <c r="J108" s="508"/>
      <c r="K108" s="508"/>
      <c r="L108" s="508"/>
      <c r="M108" s="508"/>
      <c r="N108" s="508"/>
      <c r="O108" s="508"/>
      <c r="P108" s="508"/>
      <c r="Q108" s="508"/>
      <c r="R108" s="508"/>
      <c r="S108" s="508"/>
      <c r="T108" s="508"/>
      <c r="U108" s="508"/>
      <c r="V108" s="508"/>
      <c r="W108" s="508"/>
      <c r="X108" s="508"/>
      <c r="Y108" s="508"/>
      <c r="Z108" s="508"/>
    </row>
    <row r="109">
      <c r="A109" s="507"/>
      <c r="B109" s="508"/>
      <c r="C109" s="507"/>
      <c r="D109" s="507"/>
      <c r="E109" s="507"/>
      <c r="F109" s="508"/>
      <c r="G109" s="508"/>
      <c r="H109" s="508"/>
      <c r="I109" s="508"/>
      <c r="J109" s="508"/>
      <c r="K109" s="508"/>
      <c r="L109" s="508"/>
      <c r="M109" s="508"/>
      <c r="N109" s="508"/>
      <c r="O109" s="508"/>
      <c r="P109" s="508"/>
      <c r="Q109" s="508"/>
      <c r="R109" s="508"/>
      <c r="S109" s="508"/>
      <c r="T109" s="508"/>
      <c r="U109" s="508"/>
      <c r="V109" s="508"/>
      <c r="W109" s="508"/>
      <c r="X109" s="508"/>
      <c r="Y109" s="508"/>
      <c r="Z109" s="508"/>
    </row>
    <row r="110">
      <c r="A110" s="507"/>
      <c r="B110" s="508"/>
      <c r="C110" s="507"/>
      <c r="D110" s="507"/>
      <c r="E110" s="507"/>
      <c r="F110" s="508"/>
      <c r="G110" s="508"/>
      <c r="H110" s="508"/>
      <c r="I110" s="508"/>
      <c r="J110" s="508"/>
      <c r="K110" s="508"/>
      <c r="L110" s="508"/>
      <c r="M110" s="508"/>
      <c r="N110" s="508"/>
      <c r="O110" s="508"/>
      <c r="P110" s="508"/>
      <c r="Q110" s="508"/>
      <c r="R110" s="508"/>
      <c r="S110" s="508"/>
      <c r="T110" s="508"/>
      <c r="U110" s="508"/>
      <c r="V110" s="508"/>
      <c r="W110" s="508"/>
      <c r="X110" s="508"/>
      <c r="Y110" s="508"/>
      <c r="Z110" s="508"/>
    </row>
    <row r="111">
      <c r="A111" s="507"/>
      <c r="B111" s="508"/>
      <c r="C111" s="507"/>
      <c r="D111" s="507"/>
      <c r="E111" s="507"/>
      <c r="F111" s="508"/>
      <c r="G111" s="508"/>
      <c r="H111" s="508"/>
      <c r="I111" s="508"/>
      <c r="J111" s="508"/>
      <c r="K111" s="508"/>
      <c r="L111" s="508"/>
      <c r="M111" s="508"/>
      <c r="N111" s="508"/>
      <c r="O111" s="508"/>
      <c r="P111" s="508"/>
      <c r="Q111" s="508"/>
      <c r="R111" s="508"/>
      <c r="S111" s="508"/>
      <c r="T111" s="508"/>
      <c r="U111" s="508"/>
      <c r="V111" s="508"/>
      <c r="W111" s="508"/>
      <c r="X111" s="508"/>
      <c r="Y111" s="508"/>
      <c r="Z111" s="508"/>
    </row>
    <row r="112">
      <c r="A112" s="507"/>
      <c r="B112" s="508"/>
      <c r="C112" s="507"/>
      <c r="D112" s="507"/>
      <c r="E112" s="507"/>
      <c r="F112" s="508"/>
      <c r="G112" s="508"/>
      <c r="H112" s="508"/>
      <c r="I112" s="508"/>
      <c r="J112" s="508"/>
      <c r="K112" s="508"/>
      <c r="L112" s="508"/>
      <c r="M112" s="508"/>
      <c r="N112" s="508"/>
      <c r="O112" s="508"/>
      <c r="P112" s="508"/>
      <c r="Q112" s="508"/>
      <c r="R112" s="508"/>
      <c r="S112" s="508"/>
      <c r="T112" s="508"/>
      <c r="U112" s="508"/>
      <c r="V112" s="508"/>
      <c r="W112" s="508"/>
      <c r="X112" s="508"/>
      <c r="Y112" s="508"/>
      <c r="Z112" s="508"/>
    </row>
    <row r="113">
      <c r="A113" s="507"/>
      <c r="B113" s="508"/>
      <c r="C113" s="507"/>
      <c r="D113" s="507"/>
      <c r="E113" s="507"/>
      <c r="F113" s="508"/>
      <c r="G113" s="508"/>
      <c r="H113" s="508"/>
      <c r="I113" s="508"/>
      <c r="J113" s="508"/>
      <c r="K113" s="508"/>
      <c r="L113" s="508"/>
      <c r="M113" s="508"/>
      <c r="N113" s="508"/>
      <c r="O113" s="508"/>
      <c r="P113" s="508"/>
      <c r="Q113" s="508"/>
      <c r="R113" s="508"/>
      <c r="S113" s="508"/>
      <c r="T113" s="508"/>
      <c r="U113" s="508"/>
      <c r="V113" s="508"/>
      <c r="W113" s="508"/>
      <c r="X113" s="508"/>
      <c r="Y113" s="508"/>
      <c r="Z113" s="508"/>
    </row>
    <row r="114">
      <c r="A114" s="507"/>
      <c r="B114" s="508"/>
      <c r="C114" s="507"/>
      <c r="D114" s="507"/>
      <c r="E114" s="507"/>
      <c r="F114" s="508"/>
      <c r="G114" s="508"/>
      <c r="H114" s="508"/>
      <c r="I114" s="508"/>
      <c r="J114" s="508"/>
      <c r="K114" s="508"/>
      <c r="L114" s="508"/>
      <c r="M114" s="508"/>
      <c r="N114" s="508"/>
      <c r="O114" s="508"/>
      <c r="P114" s="508"/>
      <c r="Q114" s="508"/>
      <c r="R114" s="508"/>
      <c r="S114" s="508"/>
      <c r="T114" s="508"/>
      <c r="U114" s="508"/>
      <c r="V114" s="508"/>
      <c r="W114" s="508"/>
      <c r="X114" s="508"/>
      <c r="Y114" s="508"/>
      <c r="Z114" s="508"/>
    </row>
    <row r="115">
      <c r="A115" s="507"/>
      <c r="B115" s="508"/>
      <c r="C115" s="507"/>
      <c r="D115" s="507"/>
      <c r="E115" s="507"/>
      <c r="F115" s="508"/>
      <c r="G115" s="508"/>
      <c r="H115" s="508"/>
      <c r="I115" s="508"/>
      <c r="J115" s="508"/>
      <c r="K115" s="508"/>
      <c r="L115" s="508"/>
      <c r="M115" s="508"/>
      <c r="N115" s="508"/>
      <c r="O115" s="508"/>
      <c r="P115" s="508"/>
      <c r="Q115" s="508"/>
      <c r="R115" s="508"/>
      <c r="S115" s="508"/>
      <c r="T115" s="508"/>
      <c r="U115" s="508"/>
      <c r="V115" s="508"/>
      <c r="W115" s="508"/>
      <c r="X115" s="508"/>
      <c r="Y115" s="508"/>
      <c r="Z115" s="508"/>
    </row>
    <row r="116">
      <c r="A116" s="507"/>
      <c r="B116" s="508"/>
      <c r="C116" s="507"/>
      <c r="D116" s="507"/>
      <c r="E116" s="507"/>
      <c r="F116" s="508"/>
      <c r="G116" s="508"/>
      <c r="H116" s="508"/>
      <c r="I116" s="508"/>
      <c r="J116" s="508"/>
      <c r="K116" s="508"/>
      <c r="L116" s="508"/>
      <c r="M116" s="508"/>
      <c r="N116" s="508"/>
      <c r="O116" s="508"/>
      <c r="P116" s="508"/>
      <c r="Q116" s="508"/>
      <c r="R116" s="508"/>
      <c r="S116" s="508"/>
      <c r="T116" s="508"/>
      <c r="U116" s="508"/>
      <c r="V116" s="508"/>
      <c r="W116" s="508"/>
      <c r="X116" s="508"/>
      <c r="Y116" s="508"/>
      <c r="Z116" s="508"/>
    </row>
    <row r="117">
      <c r="A117" s="507"/>
      <c r="B117" s="508"/>
      <c r="C117" s="507"/>
      <c r="D117" s="507"/>
      <c r="E117" s="507"/>
      <c r="F117" s="508"/>
      <c r="G117" s="508"/>
      <c r="H117" s="508"/>
      <c r="I117" s="508"/>
      <c r="J117" s="508"/>
      <c r="K117" s="508"/>
      <c r="L117" s="508"/>
      <c r="M117" s="508"/>
      <c r="N117" s="508"/>
      <c r="O117" s="508"/>
      <c r="P117" s="508"/>
      <c r="Q117" s="508"/>
      <c r="R117" s="508"/>
      <c r="S117" s="508"/>
      <c r="T117" s="508"/>
      <c r="U117" s="508"/>
      <c r="V117" s="508"/>
      <c r="W117" s="508"/>
      <c r="X117" s="508"/>
      <c r="Y117" s="508"/>
      <c r="Z117" s="508"/>
    </row>
    <row r="118">
      <c r="A118" s="507"/>
      <c r="B118" s="508"/>
      <c r="C118" s="507"/>
      <c r="D118" s="507"/>
      <c r="E118" s="507"/>
      <c r="F118" s="508"/>
      <c r="G118" s="508"/>
      <c r="H118" s="508"/>
      <c r="I118" s="508"/>
      <c r="J118" s="508"/>
      <c r="K118" s="508"/>
      <c r="L118" s="508"/>
      <c r="M118" s="508"/>
      <c r="N118" s="508"/>
      <c r="O118" s="508"/>
      <c r="P118" s="508"/>
      <c r="Q118" s="508"/>
      <c r="R118" s="508"/>
      <c r="S118" s="508"/>
      <c r="T118" s="508"/>
      <c r="U118" s="508"/>
      <c r="V118" s="508"/>
      <c r="W118" s="508"/>
      <c r="X118" s="508"/>
      <c r="Y118" s="508"/>
      <c r="Z118" s="508"/>
    </row>
    <row r="119">
      <c r="A119" s="507"/>
      <c r="B119" s="508"/>
      <c r="C119" s="507"/>
      <c r="D119" s="507"/>
      <c r="E119" s="507"/>
      <c r="F119" s="508"/>
      <c r="G119" s="508"/>
      <c r="H119" s="508"/>
      <c r="I119" s="508"/>
      <c r="J119" s="508"/>
      <c r="K119" s="508"/>
      <c r="L119" s="508"/>
      <c r="M119" s="508"/>
      <c r="N119" s="508"/>
      <c r="O119" s="508"/>
      <c r="P119" s="508"/>
      <c r="Q119" s="508"/>
      <c r="R119" s="508"/>
      <c r="S119" s="508"/>
      <c r="T119" s="508"/>
      <c r="U119" s="508"/>
      <c r="V119" s="508"/>
      <c r="W119" s="508"/>
      <c r="X119" s="508"/>
      <c r="Y119" s="508"/>
      <c r="Z119" s="508"/>
    </row>
    <row r="120">
      <c r="A120" s="507"/>
      <c r="B120" s="508"/>
      <c r="C120" s="507"/>
      <c r="D120" s="507"/>
      <c r="E120" s="507"/>
      <c r="F120" s="508"/>
      <c r="G120" s="508"/>
      <c r="H120" s="508"/>
      <c r="I120" s="508"/>
      <c r="J120" s="508"/>
      <c r="K120" s="508"/>
      <c r="L120" s="508"/>
      <c r="M120" s="508"/>
      <c r="N120" s="508"/>
      <c r="O120" s="508"/>
      <c r="P120" s="508"/>
      <c r="Q120" s="508"/>
      <c r="R120" s="508"/>
      <c r="S120" s="508"/>
      <c r="T120" s="508"/>
      <c r="U120" s="508"/>
      <c r="V120" s="508"/>
      <c r="W120" s="508"/>
      <c r="X120" s="508"/>
      <c r="Y120" s="508"/>
      <c r="Z120" s="508"/>
    </row>
    <row r="121">
      <c r="A121" s="507"/>
      <c r="B121" s="508"/>
      <c r="C121" s="507"/>
      <c r="D121" s="507"/>
      <c r="E121" s="507"/>
      <c r="F121" s="508"/>
      <c r="G121" s="508"/>
      <c r="H121" s="508"/>
      <c r="I121" s="508"/>
      <c r="J121" s="508"/>
      <c r="K121" s="508"/>
      <c r="L121" s="508"/>
      <c r="M121" s="508"/>
      <c r="N121" s="508"/>
      <c r="O121" s="508"/>
      <c r="P121" s="508"/>
      <c r="Q121" s="508"/>
      <c r="R121" s="508"/>
      <c r="S121" s="508"/>
      <c r="T121" s="508"/>
      <c r="U121" s="508"/>
      <c r="V121" s="508"/>
      <c r="W121" s="508"/>
      <c r="X121" s="508"/>
      <c r="Y121" s="508"/>
      <c r="Z121" s="508"/>
    </row>
    <row r="122">
      <c r="A122" s="507"/>
      <c r="B122" s="508"/>
      <c r="C122" s="507"/>
      <c r="D122" s="507"/>
      <c r="E122" s="507"/>
      <c r="F122" s="508"/>
      <c r="G122" s="508"/>
      <c r="H122" s="508"/>
      <c r="I122" s="508"/>
      <c r="J122" s="508"/>
      <c r="K122" s="508"/>
      <c r="L122" s="508"/>
      <c r="M122" s="508"/>
      <c r="N122" s="508"/>
      <c r="O122" s="508"/>
      <c r="P122" s="508"/>
      <c r="Q122" s="508"/>
      <c r="R122" s="508"/>
      <c r="S122" s="508"/>
      <c r="T122" s="508"/>
      <c r="U122" s="508"/>
      <c r="V122" s="508"/>
      <c r="W122" s="508"/>
      <c r="X122" s="508"/>
      <c r="Y122" s="508"/>
      <c r="Z122" s="508"/>
    </row>
    <row r="123">
      <c r="A123" s="507"/>
      <c r="B123" s="508"/>
      <c r="C123" s="507"/>
      <c r="D123" s="507"/>
      <c r="E123" s="507"/>
      <c r="F123" s="508"/>
      <c r="G123" s="508"/>
      <c r="H123" s="508"/>
      <c r="I123" s="508"/>
      <c r="J123" s="508"/>
      <c r="K123" s="508"/>
      <c r="L123" s="508"/>
      <c r="M123" s="508"/>
      <c r="N123" s="508"/>
      <c r="O123" s="508"/>
      <c r="P123" s="508"/>
      <c r="Q123" s="508"/>
      <c r="R123" s="508"/>
      <c r="S123" s="508"/>
      <c r="T123" s="508"/>
      <c r="U123" s="508"/>
      <c r="V123" s="508"/>
      <c r="W123" s="508"/>
      <c r="X123" s="508"/>
      <c r="Y123" s="508"/>
      <c r="Z123" s="508"/>
    </row>
    <row r="124">
      <c r="A124" s="507"/>
      <c r="B124" s="508"/>
      <c r="C124" s="507"/>
      <c r="D124" s="507"/>
      <c r="E124" s="507"/>
      <c r="F124" s="508"/>
      <c r="G124" s="508"/>
      <c r="H124" s="508"/>
      <c r="I124" s="508"/>
      <c r="J124" s="508"/>
      <c r="K124" s="508"/>
      <c r="L124" s="508"/>
      <c r="M124" s="508"/>
      <c r="N124" s="508"/>
      <c r="O124" s="508"/>
      <c r="P124" s="508"/>
      <c r="Q124" s="508"/>
      <c r="R124" s="508"/>
      <c r="S124" s="508"/>
      <c r="T124" s="508"/>
      <c r="U124" s="508"/>
      <c r="V124" s="508"/>
      <c r="W124" s="508"/>
      <c r="X124" s="508"/>
      <c r="Y124" s="508"/>
      <c r="Z124" s="508"/>
    </row>
    <row r="125">
      <c r="A125" s="507"/>
      <c r="B125" s="508"/>
      <c r="C125" s="507"/>
      <c r="D125" s="507"/>
      <c r="E125" s="507"/>
      <c r="F125" s="508"/>
      <c r="G125" s="508"/>
      <c r="H125" s="508"/>
      <c r="I125" s="508"/>
      <c r="J125" s="508"/>
      <c r="K125" s="508"/>
      <c r="L125" s="508"/>
      <c r="M125" s="508"/>
      <c r="N125" s="508"/>
      <c r="O125" s="508"/>
      <c r="P125" s="508"/>
      <c r="Q125" s="508"/>
      <c r="R125" s="508"/>
      <c r="S125" s="508"/>
      <c r="T125" s="508"/>
      <c r="U125" s="508"/>
      <c r="V125" s="508"/>
      <c r="W125" s="508"/>
      <c r="X125" s="508"/>
      <c r="Y125" s="508"/>
      <c r="Z125" s="508"/>
    </row>
    <row r="126">
      <c r="A126" s="507"/>
      <c r="B126" s="508"/>
      <c r="C126" s="507"/>
      <c r="D126" s="507"/>
      <c r="E126" s="507"/>
      <c r="F126" s="508"/>
      <c r="G126" s="508"/>
      <c r="H126" s="508"/>
      <c r="I126" s="508"/>
      <c r="J126" s="508"/>
      <c r="K126" s="508"/>
      <c r="L126" s="508"/>
      <c r="M126" s="508"/>
      <c r="N126" s="508"/>
      <c r="O126" s="508"/>
      <c r="P126" s="508"/>
      <c r="Q126" s="508"/>
      <c r="R126" s="508"/>
      <c r="S126" s="508"/>
      <c r="T126" s="508"/>
      <c r="U126" s="508"/>
      <c r="V126" s="508"/>
      <c r="W126" s="508"/>
      <c r="X126" s="508"/>
      <c r="Y126" s="508"/>
      <c r="Z126" s="508"/>
    </row>
    <row r="127">
      <c r="A127" s="507"/>
      <c r="B127" s="508"/>
      <c r="C127" s="507"/>
      <c r="D127" s="507"/>
      <c r="E127" s="507"/>
      <c r="F127" s="508"/>
      <c r="G127" s="508"/>
      <c r="H127" s="508"/>
      <c r="I127" s="508"/>
      <c r="J127" s="508"/>
      <c r="K127" s="508"/>
      <c r="L127" s="508"/>
      <c r="M127" s="508"/>
      <c r="N127" s="508"/>
      <c r="O127" s="508"/>
      <c r="P127" s="508"/>
      <c r="Q127" s="508"/>
      <c r="R127" s="508"/>
      <c r="S127" s="508"/>
      <c r="T127" s="508"/>
      <c r="U127" s="508"/>
      <c r="V127" s="508"/>
      <c r="W127" s="508"/>
      <c r="X127" s="508"/>
      <c r="Y127" s="508"/>
      <c r="Z127" s="508"/>
    </row>
    <row r="128">
      <c r="A128" s="507"/>
      <c r="B128" s="508"/>
      <c r="C128" s="507"/>
      <c r="D128" s="507"/>
      <c r="E128" s="507"/>
      <c r="F128" s="508"/>
      <c r="G128" s="508"/>
      <c r="H128" s="508"/>
      <c r="I128" s="508"/>
      <c r="J128" s="508"/>
      <c r="K128" s="508"/>
      <c r="L128" s="508"/>
      <c r="M128" s="508"/>
      <c r="N128" s="508"/>
      <c r="O128" s="508"/>
      <c r="P128" s="508"/>
      <c r="Q128" s="508"/>
      <c r="R128" s="508"/>
      <c r="S128" s="508"/>
      <c r="T128" s="508"/>
      <c r="U128" s="508"/>
      <c r="V128" s="508"/>
      <c r="W128" s="508"/>
      <c r="X128" s="508"/>
      <c r="Y128" s="508"/>
      <c r="Z128" s="508"/>
    </row>
    <row r="129">
      <c r="A129" s="507"/>
      <c r="B129" s="508"/>
      <c r="C129" s="507"/>
      <c r="D129" s="507"/>
      <c r="E129" s="507"/>
      <c r="F129" s="508"/>
      <c r="G129" s="508"/>
      <c r="H129" s="508"/>
      <c r="I129" s="508"/>
      <c r="J129" s="508"/>
      <c r="K129" s="508"/>
      <c r="L129" s="508"/>
      <c r="M129" s="508"/>
      <c r="N129" s="508"/>
      <c r="O129" s="508"/>
      <c r="P129" s="508"/>
      <c r="Q129" s="508"/>
      <c r="R129" s="508"/>
      <c r="S129" s="508"/>
      <c r="T129" s="508"/>
      <c r="U129" s="508"/>
      <c r="V129" s="508"/>
      <c r="W129" s="508"/>
      <c r="X129" s="508"/>
      <c r="Y129" s="508"/>
      <c r="Z129" s="508"/>
    </row>
    <row r="130">
      <c r="A130" s="507"/>
      <c r="B130" s="508"/>
      <c r="C130" s="507"/>
      <c r="D130" s="507"/>
      <c r="E130" s="507"/>
      <c r="F130" s="508"/>
      <c r="G130" s="508"/>
      <c r="H130" s="508"/>
      <c r="I130" s="508"/>
      <c r="J130" s="508"/>
      <c r="K130" s="508"/>
      <c r="L130" s="508"/>
      <c r="M130" s="508"/>
      <c r="N130" s="508"/>
      <c r="O130" s="508"/>
      <c r="P130" s="508"/>
      <c r="Q130" s="508"/>
      <c r="R130" s="508"/>
      <c r="S130" s="508"/>
      <c r="T130" s="508"/>
      <c r="U130" s="508"/>
      <c r="V130" s="508"/>
      <c r="W130" s="508"/>
      <c r="X130" s="508"/>
      <c r="Y130" s="508"/>
      <c r="Z130" s="508"/>
    </row>
    <row r="131">
      <c r="A131" s="507"/>
      <c r="B131" s="508"/>
      <c r="C131" s="507"/>
      <c r="D131" s="507"/>
      <c r="E131" s="507"/>
      <c r="F131" s="508"/>
      <c r="G131" s="508"/>
      <c r="H131" s="508"/>
      <c r="I131" s="508"/>
      <c r="J131" s="508"/>
      <c r="K131" s="508"/>
      <c r="L131" s="508"/>
      <c r="M131" s="508"/>
      <c r="N131" s="508"/>
      <c r="O131" s="508"/>
      <c r="P131" s="508"/>
      <c r="Q131" s="508"/>
      <c r="R131" s="508"/>
      <c r="S131" s="508"/>
      <c r="T131" s="508"/>
      <c r="U131" s="508"/>
      <c r="V131" s="508"/>
      <c r="W131" s="508"/>
      <c r="X131" s="508"/>
      <c r="Y131" s="508"/>
      <c r="Z131" s="508"/>
    </row>
    <row r="132">
      <c r="A132" s="507"/>
      <c r="B132" s="508"/>
      <c r="C132" s="507"/>
      <c r="D132" s="507"/>
      <c r="E132" s="507"/>
      <c r="F132" s="508"/>
      <c r="G132" s="508"/>
      <c r="H132" s="508"/>
      <c r="I132" s="508"/>
      <c r="J132" s="508"/>
      <c r="K132" s="508"/>
      <c r="L132" s="508"/>
      <c r="M132" s="508"/>
      <c r="N132" s="508"/>
      <c r="O132" s="508"/>
      <c r="P132" s="508"/>
      <c r="Q132" s="508"/>
      <c r="R132" s="508"/>
      <c r="S132" s="508"/>
      <c r="T132" s="508"/>
      <c r="U132" s="508"/>
      <c r="V132" s="508"/>
      <c r="W132" s="508"/>
      <c r="X132" s="508"/>
      <c r="Y132" s="508"/>
      <c r="Z132" s="508"/>
    </row>
    <row r="133">
      <c r="A133" s="507"/>
      <c r="B133" s="508"/>
      <c r="C133" s="507"/>
      <c r="D133" s="507"/>
      <c r="E133" s="507"/>
      <c r="F133" s="508"/>
      <c r="G133" s="508"/>
      <c r="H133" s="508"/>
      <c r="I133" s="508"/>
      <c r="J133" s="508"/>
      <c r="K133" s="508"/>
      <c r="L133" s="508"/>
      <c r="M133" s="508"/>
      <c r="N133" s="508"/>
      <c r="O133" s="508"/>
      <c r="P133" s="508"/>
      <c r="Q133" s="508"/>
      <c r="R133" s="508"/>
      <c r="S133" s="508"/>
      <c r="T133" s="508"/>
      <c r="U133" s="508"/>
      <c r="V133" s="508"/>
      <c r="W133" s="508"/>
      <c r="X133" s="508"/>
      <c r="Y133" s="508"/>
      <c r="Z133" s="508"/>
    </row>
    <row r="134">
      <c r="A134" s="507"/>
      <c r="B134" s="508"/>
      <c r="C134" s="507"/>
      <c r="D134" s="507"/>
      <c r="E134" s="507"/>
      <c r="F134" s="508"/>
      <c r="G134" s="508"/>
      <c r="H134" s="508"/>
      <c r="I134" s="508"/>
      <c r="J134" s="508"/>
      <c r="K134" s="508"/>
      <c r="L134" s="508"/>
      <c r="M134" s="508"/>
      <c r="N134" s="508"/>
      <c r="O134" s="508"/>
      <c r="P134" s="508"/>
      <c r="Q134" s="508"/>
      <c r="R134" s="508"/>
      <c r="S134" s="508"/>
      <c r="T134" s="508"/>
      <c r="U134" s="508"/>
      <c r="V134" s="508"/>
      <c r="W134" s="508"/>
      <c r="X134" s="508"/>
      <c r="Y134" s="508"/>
      <c r="Z134" s="508"/>
    </row>
    <row r="135">
      <c r="A135" s="507"/>
      <c r="B135" s="508"/>
      <c r="C135" s="507"/>
      <c r="D135" s="507"/>
      <c r="E135" s="507"/>
      <c r="F135" s="508"/>
      <c r="G135" s="508"/>
      <c r="H135" s="508"/>
      <c r="I135" s="508"/>
      <c r="J135" s="508"/>
      <c r="K135" s="508"/>
      <c r="L135" s="508"/>
      <c r="M135" s="508"/>
      <c r="N135" s="508"/>
      <c r="O135" s="508"/>
      <c r="P135" s="508"/>
      <c r="Q135" s="508"/>
      <c r="R135" s="508"/>
      <c r="S135" s="508"/>
      <c r="T135" s="508"/>
      <c r="U135" s="508"/>
      <c r="V135" s="508"/>
      <c r="W135" s="508"/>
      <c r="X135" s="508"/>
      <c r="Y135" s="508"/>
      <c r="Z135" s="508"/>
    </row>
    <row r="136">
      <c r="A136" s="507"/>
      <c r="B136" s="508"/>
      <c r="C136" s="507"/>
      <c r="D136" s="507"/>
      <c r="E136" s="507"/>
      <c r="F136" s="508"/>
      <c r="G136" s="508"/>
      <c r="H136" s="508"/>
      <c r="I136" s="508"/>
      <c r="J136" s="508"/>
      <c r="K136" s="508"/>
      <c r="L136" s="508"/>
      <c r="M136" s="508"/>
      <c r="N136" s="508"/>
      <c r="O136" s="508"/>
      <c r="P136" s="508"/>
      <c r="Q136" s="508"/>
      <c r="R136" s="508"/>
      <c r="S136" s="508"/>
      <c r="T136" s="508"/>
      <c r="U136" s="508"/>
      <c r="V136" s="508"/>
      <c r="W136" s="508"/>
      <c r="X136" s="508"/>
      <c r="Y136" s="508"/>
      <c r="Z136" s="508"/>
    </row>
    <row r="137">
      <c r="A137" s="507"/>
      <c r="B137" s="508"/>
      <c r="C137" s="507"/>
      <c r="D137" s="507"/>
      <c r="E137" s="507"/>
      <c r="F137" s="508"/>
      <c r="G137" s="508"/>
      <c r="H137" s="508"/>
      <c r="I137" s="508"/>
      <c r="J137" s="508"/>
      <c r="K137" s="508"/>
      <c r="L137" s="508"/>
      <c r="M137" s="508"/>
      <c r="N137" s="508"/>
      <c r="O137" s="508"/>
      <c r="P137" s="508"/>
      <c r="Q137" s="508"/>
      <c r="R137" s="508"/>
      <c r="S137" s="508"/>
      <c r="T137" s="508"/>
      <c r="U137" s="508"/>
      <c r="V137" s="508"/>
      <c r="W137" s="508"/>
      <c r="X137" s="508"/>
      <c r="Y137" s="508"/>
      <c r="Z137" s="508"/>
    </row>
    <row r="138">
      <c r="A138" s="507"/>
      <c r="B138" s="508"/>
      <c r="C138" s="507"/>
      <c r="D138" s="507"/>
      <c r="E138" s="507"/>
      <c r="F138" s="508"/>
      <c r="G138" s="508"/>
      <c r="H138" s="508"/>
      <c r="I138" s="508"/>
      <c r="J138" s="508"/>
      <c r="K138" s="508"/>
      <c r="L138" s="508"/>
      <c r="M138" s="508"/>
      <c r="N138" s="508"/>
      <c r="O138" s="508"/>
      <c r="P138" s="508"/>
      <c r="Q138" s="508"/>
      <c r="R138" s="508"/>
      <c r="S138" s="508"/>
      <c r="T138" s="508"/>
      <c r="U138" s="508"/>
      <c r="V138" s="508"/>
      <c r="W138" s="508"/>
      <c r="X138" s="508"/>
      <c r="Y138" s="508"/>
      <c r="Z138" s="508"/>
    </row>
    <row r="139">
      <c r="A139" s="507"/>
      <c r="B139" s="508"/>
      <c r="C139" s="507"/>
      <c r="D139" s="507"/>
      <c r="E139" s="507"/>
      <c r="F139" s="508"/>
      <c r="G139" s="508"/>
      <c r="H139" s="508"/>
      <c r="I139" s="508"/>
      <c r="J139" s="508"/>
      <c r="K139" s="508"/>
      <c r="L139" s="508"/>
      <c r="M139" s="508"/>
      <c r="N139" s="508"/>
      <c r="O139" s="508"/>
      <c r="P139" s="508"/>
      <c r="Q139" s="508"/>
      <c r="R139" s="508"/>
      <c r="S139" s="508"/>
      <c r="T139" s="508"/>
      <c r="U139" s="508"/>
      <c r="V139" s="508"/>
      <c r="W139" s="508"/>
      <c r="X139" s="508"/>
      <c r="Y139" s="508"/>
      <c r="Z139" s="508"/>
    </row>
    <row r="140">
      <c r="A140" s="507"/>
      <c r="B140" s="508"/>
      <c r="C140" s="507"/>
      <c r="D140" s="507"/>
      <c r="E140" s="507"/>
      <c r="F140" s="508"/>
      <c r="G140" s="508"/>
      <c r="H140" s="508"/>
      <c r="I140" s="508"/>
      <c r="J140" s="508"/>
      <c r="K140" s="508"/>
      <c r="L140" s="508"/>
      <c r="M140" s="508"/>
      <c r="N140" s="508"/>
      <c r="O140" s="508"/>
      <c r="P140" s="508"/>
      <c r="Q140" s="508"/>
      <c r="R140" s="508"/>
      <c r="S140" s="508"/>
      <c r="T140" s="508"/>
      <c r="U140" s="508"/>
      <c r="V140" s="508"/>
      <c r="W140" s="508"/>
      <c r="X140" s="508"/>
      <c r="Y140" s="508"/>
      <c r="Z140" s="508"/>
    </row>
    <row r="141">
      <c r="A141" s="507"/>
      <c r="B141" s="508"/>
      <c r="C141" s="507"/>
      <c r="D141" s="507"/>
      <c r="E141" s="507"/>
      <c r="F141" s="508"/>
      <c r="G141" s="508"/>
      <c r="H141" s="508"/>
      <c r="I141" s="508"/>
      <c r="J141" s="508"/>
      <c r="K141" s="508"/>
      <c r="L141" s="508"/>
      <c r="M141" s="508"/>
      <c r="N141" s="508"/>
      <c r="O141" s="508"/>
      <c r="P141" s="508"/>
      <c r="Q141" s="508"/>
      <c r="R141" s="508"/>
      <c r="S141" s="508"/>
      <c r="T141" s="508"/>
      <c r="U141" s="508"/>
      <c r="V141" s="508"/>
      <c r="W141" s="508"/>
      <c r="X141" s="508"/>
      <c r="Y141" s="508"/>
      <c r="Z141" s="508"/>
    </row>
    <row r="142">
      <c r="A142" s="507"/>
      <c r="B142" s="508"/>
      <c r="C142" s="507"/>
      <c r="D142" s="507"/>
      <c r="E142" s="507"/>
      <c r="F142" s="508"/>
      <c r="G142" s="508"/>
      <c r="H142" s="508"/>
      <c r="I142" s="508"/>
      <c r="J142" s="508"/>
      <c r="K142" s="508"/>
      <c r="L142" s="508"/>
      <c r="M142" s="508"/>
      <c r="N142" s="508"/>
      <c r="O142" s="508"/>
      <c r="P142" s="508"/>
      <c r="Q142" s="508"/>
      <c r="R142" s="508"/>
      <c r="S142" s="508"/>
      <c r="T142" s="508"/>
      <c r="U142" s="508"/>
      <c r="V142" s="508"/>
      <c r="W142" s="508"/>
      <c r="X142" s="508"/>
      <c r="Y142" s="508"/>
      <c r="Z142" s="508"/>
    </row>
    <row r="143">
      <c r="A143" s="507"/>
      <c r="B143" s="508"/>
      <c r="C143" s="507"/>
      <c r="D143" s="507"/>
      <c r="E143" s="507"/>
      <c r="F143" s="508"/>
      <c r="G143" s="508"/>
      <c r="H143" s="508"/>
      <c r="I143" s="508"/>
      <c r="J143" s="508"/>
      <c r="K143" s="508"/>
      <c r="L143" s="508"/>
      <c r="M143" s="508"/>
      <c r="N143" s="508"/>
      <c r="O143" s="508"/>
      <c r="P143" s="508"/>
      <c r="Q143" s="508"/>
      <c r="R143" s="508"/>
      <c r="S143" s="508"/>
      <c r="T143" s="508"/>
      <c r="U143" s="508"/>
      <c r="V143" s="508"/>
      <c r="W143" s="508"/>
      <c r="X143" s="508"/>
      <c r="Y143" s="508"/>
      <c r="Z143" s="508"/>
    </row>
    <row r="144">
      <c r="A144" s="507"/>
      <c r="B144" s="508"/>
      <c r="C144" s="507"/>
      <c r="D144" s="507"/>
      <c r="E144" s="507"/>
      <c r="F144" s="508"/>
      <c r="G144" s="508"/>
      <c r="H144" s="508"/>
      <c r="I144" s="508"/>
      <c r="J144" s="508"/>
      <c r="K144" s="508"/>
      <c r="L144" s="508"/>
      <c r="M144" s="508"/>
      <c r="N144" s="508"/>
      <c r="O144" s="508"/>
      <c r="P144" s="508"/>
      <c r="Q144" s="508"/>
      <c r="R144" s="508"/>
      <c r="S144" s="508"/>
      <c r="T144" s="508"/>
      <c r="U144" s="508"/>
      <c r="V144" s="508"/>
      <c r="W144" s="508"/>
      <c r="X144" s="508"/>
      <c r="Y144" s="508"/>
      <c r="Z144" s="508"/>
    </row>
    <row r="145">
      <c r="A145" s="507"/>
      <c r="B145" s="508"/>
      <c r="C145" s="507"/>
      <c r="D145" s="507"/>
      <c r="E145" s="507"/>
      <c r="F145" s="508"/>
      <c r="G145" s="508"/>
      <c r="H145" s="508"/>
      <c r="I145" s="508"/>
      <c r="J145" s="508"/>
      <c r="K145" s="508"/>
      <c r="L145" s="508"/>
      <c r="M145" s="508"/>
      <c r="N145" s="508"/>
      <c r="O145" s="508"/>
      <c r="P145" s="508"/>
      <c r="Q145" s="508"/>
      <c r="R145" s="508"/>
      <c r="S145" s="508"/>
      <c r="T145" s="508"/>
      <c r="U145" s="508"/>
      <c r="V145" s="508"/>
      <c r="W145" s="508"/>
      <c r="X145" s="508"/>
      <c r="Y145" s="508"/>
      <c r="Z145" s="508"/>
    </row>
    <row r="146">
      <c r="A146" s="507"/>
      <c r="B146" s="508"/>
      <c r="C146" s="507"/>
      <c r="D146" s="507"/>
      <c r="E146" s="507"/>
      <c r="F146" s="508"/>
      <c r="G146" s="508"/>
      <c r="H146" s="508"/>
      <c r="I146" s="508"/>
      <c r="J146" s="508"/>
      <c r="K146" s="508"/>
      <c r="L146" s="508"/>
      <c r="M146" s="508"/>
      <c r="N146" s="508"/>
      <c r="O146" s="508"/>
      <c r="P146" s="508"/>
      <c r="Q146" s="508"/>
      <c r="R146" s="508"/>
      <c r="S146" s="508"/>
      <c r="T146" s="508"/>
      <c r="U146" s="508"/>
      <c r="V146" s="508"/>
      <c r="W146" s="508"/>
      <c r="X146" s="508"/>
      <c r="Y146" s="508"/>
      <c r="Z146" s="508"/>
    </row>
    <row r="147">
      <c r="A147" s="507"/>
      <c r="B147" s="508"/>
      <c r="C147" s="507"/>
      <c r="D147" s="507"/>
      <c r="E147" s="507"/>
      <c r="F147" s="508"/>
      <c r="G147" s="508"/>
      <c r="H147" s="508"/>
      <c r="I147" s="508"/>
      <c r="J147" s="508"/>
      <c r="K147" s="508"/>
      <c r="L147" s="508"/>
      <c r="M147" s="508"/>
      <c r="N147" s="508"/>
      <c r="O147" s="508"/>
      <c r="P147" s="508"/>
      <c r="Q147" s="508"/>
      <c r="R147" s="508"/>
      <c r="S147" s="508"/>
      <c r="T147" s="508"/>
      <c r="U147" s="508"/>
      <c r="V147" s="508"/>
      <c r="W147" s="508"/>
      <c r="X147" s="508"/>
      <c r="Y147" s="508"/>
      <c r="Z147" s="508"/>
    </row>
    <row r="148">
      <c r="A148" s="507"/>
      <c r="B148" s="508"/>
      <c r="C148" s="507"/>
      <c r="D148" s="507"/>
      <c r="E148" s="507"/>
      <c r="F148" s="508"/>
      <c r="G148" s="508"/>
      <c r="H148" s="508"/>
      <c r="I148" s="508"/>
      <c r="J148" s="508"/>
      <c r="K148" s="508"/>
      <c r="L148" s="508"/>
      <c r="M148" s="508"/>
      <c r="N148" s="508"/>
      <c r="O148" s="508"/>
      <c r="P148" s="508"/>
      <c r="Q148" s="508"/>
      <c r="R148" s="508"/>
      <c r="S148" s="508"/>
      <c r="T148" s="508"/>
      <c r="U148" s="508"/>
      <c r="V148" s="508"/>
      <c r="W148" s="508"/>
      <c r="X148" s="508"/>
      <c r="Y148" s="508"/>
      <c r="Z148" s="508"/>
    </row>
    <row r="149">
      <c r="A149" s="507"/>
      <c r="B149" s="508"/>
      <c r="C149" s="507"/>
      <c r="D149" s="507"/>
      <c r="E149" s="507"/>
      <c r="F149" s="508"/>
      <c r="G149" s="508"/>
      <c r="H149" s="508"/>
      <c r="I149" s="508"/>
      <c r="J149" s="508"/>
      <c r="K149" s="508"/>
      <c r="L149" s="508"/>
      <c r="M149" s="508"/>
      <c r="N149" s="508"/>
      <c r="O149" s="508"/>
      <c r="P149" s="508"/>
      <c r="Q149" s="508"/>
      <c r="R149" s="508"/>
      <c r="S149" s="508"/>
      <c r="T149" s="508"/>
      <c r="U149" s="508"/>
      <c r="V149" s="508"/>
      <c r="W149" s="508"/>
      <c r="X149" s="508"/>
      <c r="Y149" s="508"/>
      <c r="Z149" s="508"/>
    </row>
    <row r="150">
      <c r="A150" s="507"/>
      <c r="B150" s="508"/>
      <c r="C150" s="507"/>
      <c r="D150" s="507"/>
      <c r="E150" s="507"/>
      <c r="F150" s="508"/>
      <c r="G150" s="508"/>
      <c r="H150" s="508"/>
      <c r="I150" s="508"/>
      <c r="J150" s="508"/>
      <c r="K150" s="508"/>
      <c r="L150" s="508"/>
      <c r="M150" s="508"/>
      <c r="N150" s="508"/>
      <c r="O150" s="508"/>
      <c r="P150" s="508"/>
      <c r="Q150" s="508"/>
      <c r="R150" s="508"/>
      <c r="S150" s="508"/>
      <c r="T150" s="508"/>
      <c r="U150" s="508"/>
      <c r="V150" s="508"/>
      <c r="W150" s="508"/>
      <c r="X150" s="508"/>
      <c r="Y150" s="508"/>
      <c r="Z150" s="508"/>
    </row>
    <row r="151">
      <c r="A151" s="507"/>
      <c r="B151" s="508"/>
      <c r="C151" s="507"/>
      <c r="D151" s="507"/>
      <c r="E151" s="507"/>
      <c r="F151" s="508"/>
      <c r="G151" s="508"/>
      <c r="H151" s="508"/>
      <c r="I151" s="508"/>
      <c r="J151" s="508"/>
      <c r="K151" s="508"/>
      <c r="L151" s="508"/>
      <c r="M151" s="508"/>
      <c r="N151" s="508"/>
      <c r="O151" s="508"/>
      <c r="P151" s="508"/>
      <c r="Q151" s="508"/>
      <c r="R151" s="508"/>
      <c r="S151" s="508"/>
      <c r="T151" s="508"/>
      <c r="U151" s="508"/>
      <c r="V151" s="508"/>
      <c r="W151" s="508"/>
      <c r="X151" s="508"/>
      <c r="Y151" s="508"/>
      <c r="Z151" s="508"/>
    </row>
    <row r="152">
      <c r="A152" s="507"/>
      <c r="B152" s="508"/>
      <c r="C152" s="507"/>
      <c r="D152" s="507"/>
      <c r="E152" s="507"/>
      <c r="F152" s="508"/>
      <c r="G152" s="508"/>
      <c r="H152" s="508"/>
      <c r="I152" s="508"/>
      <c r="J152" s="508"/>
      <c r="K152" s="508"/>
      <c r="L152" s="508"/>
      <c r="M152" s="508"/>
      <c r="N152" s="508"/>
      <c r="O152" s="508"/>
      <c r="P152" s="508"/>
      <c r="Q152" s="508"/>
      <c r="R152" s="508"/>
      <c r="S152" s="508"/>
      <c r="T152" s="508"/>
      <c r="U152" s="508"/>
      <c r="V152" s="508"/>
      <c r="W152" s="508"/>
      <c r="X152" s="508"/>
      <c r="Y152" s="508"/>
      <c r="Z152" s="508"/>
    </row>
    <row r="153">
      <c r="A153" s="507"/>
      <c r="B153" s="508"/>
      <c r="C153" s="507"/>
      <c r="D153" s="507"/>
      <c r="E153" s="507"/>
      <c r="F153" s="508"/>
      <c r="G153" s="508"/>
      <c r="H153" s="508"/>
      <c r="I153" s="508"/>
      <c r="J153" s="508"/>
      <c r="K153" s="508"/>
      <c r="L153" s="508"/>
      <c r="M153" s="508"/>
      <c r="N153" s="508"/>
      <c r="O153" s="508"/>
      <c r="P153" s="508"/>
      <c r="Q153" s="508"/>
      <c r="R153" s="508"/>
      <c r="S153" s="508"/>
      <c r="T153" s="508"/>
      <c r="U153" s="508"/>
      <c r="V153" s="508"/>
      <c r="W153" s="508"/>
      <c r="X153" s="508"/>
      <c r="Y153" s="508"/>
      <c r="Z153" s="508"/>
    </row>
    <row r="154">
      <c r="A154" s="507"/>
      <c r="B154" s="508"/>
      <c r="C154" s="507"/>
      <c r="D154" s="507"/>
      <c r="E154" s="507"/>
      <c r="F154" s="508"/>
      <c r="G154" s="508"/>
      <c r="H154" s="508"/>
      <c r="I154" s="508"/>
      <c r="J154" s="508"/>
      <c r="K154" s="508"/>
      <c r="L154" s="508"/>
      <c r="M154" s="508"/>
      <c r="N154" s="508"/>
      <c r="O154" s="508"/>
      <c r="P154" s="508"/>
      <c r="Q154" s="508"/>
      <c r="R154" s="508"/>
      <c r="S154" s="508"/>
      <c r="T154" s="508"/>
      <c r="U154" s="508"/>
      <c r="V154" s="508"/>
      <c r="W154" s="508"/>
      <c r="X154" s="508"/>
      <c r="Y154" s="508"/>
      <c r="Z154" s="508"/>
    </row>
    <row r="155">
      <c r="A155" s="507"/>
      <c r="B155" s="508"/>
      <c r="C155" s="507"/>
      <c r="D155" s="507"/>
      <c r="E155" s="507"/>
      <c r="F155" s="508"/>
      <c r="G155" s="508"/>
      <c r="H155" s="508"/>
      <c r="I155" s="508"/>
      <c r="J155" s="508"/>
      <c r="K155" s="508"/>
      <c r="L155" s="508"/>
      <c r="M155" s="508"/>
      <c r="N155" s="508"/>
      <c r="O155" s="508"/>
      <c r="P155" s="508"/>
      <c r="Q155" s="508"/>
      <c r="R155" s="508"/>
      <c r="S155" s="508"/>
      <c r="T155" s="508"/>
      <c r="U155" s="508"/>
      <c r="V155" s="508"/>
      <c r="W155" s="508"/>
      <c r="X155" s="508"/>
      <c r="Y155" s="508"/>
      <c r="Z155" s="508"/>
    </row>
    <row r="156">
      <c r="A156" s="507"/>
      <c r="B156" s="508"/>
      <c r="C156" s="507"/>
      <c r="D156" s="507"/>
      <c r="E156" s="507"/>
      <c r="F156" s="508"/>
      <c r="G156" s="508"/>
      <c r="H156" s="508"/>
      <c r="I156" s="508"/>
      <c r="J156" s="508"/>
      <c r="K156" s="508"/>
      <c r="L156" s="508"/>
      <c r="M156" s="508"/>
      <c r="N156" s="508"/>
      <c r="O156" s="508"/>
      <c r="P156" s="508"/>
      <c r="Q156" s="508"/>
      <c r="R156" s="508"/>
      <c r="S156" s="508"/>
      <c r="T156" s="508"/>
      <c r="U156" s="508"/>
      <c r="V156" s="508"/>
      <c r="W156" s="508"/>
      <c r="X156" s="508"/>
      <c r="Y156" s="508"/>
      <c r="Z156" s="508"/>
    </row>
    <row r="157">
      <c r="A157" s="507"/>
      <c r="B157" s="508"/>
      <c r="C157" s="507"/>
      <c r="D157" s="507"/>
      <c r="E157" s="507"/>
      <c r="F157" s="508"/>
      <c r="G157" s="508"/>
      <c r="H157" s="508"/>
      <c r="I157" s="508"/>
      <c r="J157" s="508"/>
      <c r="K157" s="508"/>
      <c r="L157" s="508"/>
      <c r="M157" s="508"/>
      <c r="N157" s="508"/>
      <c r="O157" s="508"/>
      <c r="P157" s="508"/>
      <c r="Q157" s="508"/>
      <c r="R157" s="508"/>
      <c r="S157" s="508"/>
      <c r="T157" s="508"/>
      <c r="U157" s="508"/>
      <c r="V157" s="508"/>
      <c r="W157" s="508"/>
      <c r="X157" s="508"/>
      <c r="Y157" s="508"/>
      <c r="Z157" s="508"/>
    </row>
    <row r="158">
      <c r="A158" s="507"/>
      <c r="B158" s="508"/>
      <c r="C158" s="507"/>
      <c r="D158" s="507"/>
      <c r="E158" s="507"/>
      <c r="F158" s="508"/>
      <c r="G158" s="508"/>
      <c r="H158" s="508"/>
      <c r="I158" s="508"/>
      <c r="J158" s="508"/>
      <c r="K158" s="508"/>
      <c r="L158" s="508"/>
      <c r="M158" s="508"/>
      <c r="N158" s="508"/>
      <c r="O158" s="508"/>
      <c r="P158" s="508"/>
      <c r="Q158" s="508"/>
      <c r="R158" s="508"/>
      <c r="S158" s="508"/>
      <c r="T158" s="508"/>
      <c r="U158" s="508"/>
      <c r="V158" s="508"/>
      <c r="W158" s="508"/>
      <c r="X158" s="508"/>
      <c r="Y158" s="508"/>
      <c r="Z158" s="508"/>
    </row>
    <row r="159">
      <c r="A159" s="507"/>
      <c r="B159" s="508"/>
      <c r="C159" s="507"/>
      <c r="D159" s="507"/>
      <c r="E159" s="507"/>
      <c r="F159" s="508"/>
      <c r="G159" s="508"/>
      <c r="H159" s="508"/>
      <c r="I159" s="508"/>
      <c r="J159" s="508"/>
      <c r="K159" s="508"/>
      <c r="L159" s="508"/>
      <c r="M159" s="508"/>
      <c r="N159" s="508"/>
      <c r="O159" s="508"/>
      <c r="P159" s="508"/>
      <c r="Q159" s="508"/>
      <c r="R159" s="508"/>
      <c r="S159" s="508"/>
      <c r="T159" s="508"/>
      <c r="U159" s="508"/>
      <c r="V159" s="508"/>
      <c r="W159" s="508"/>
      <c r="X159" s="508"/>
      <c r="Y159" s="508"/>
      <c r="Z159" s="508"/>
    </row>
    <row r="160">
      <c r="A160" s="507"/>
      <c r="B160" s="508"/>
      <c r="C160" s="507"/>
      <c r="D160" s="507"/>
      <c r="E160" s="507"/>
      <c r="F160" s="508"/>
      <c r="G160" s="508"/>
      <c r="H160" s="508"/>
      <c r="I160" s="508"/>
      <c r="J160" s="508"/>
      <c r="K160" s="508"/>
      <c r="L160" s="508"/>
      <c r="M160" s="508"/>
      <c r="N160" s="508"/>
      <c r="O160" s="508"/>
      <c r="P160" s="508"/>
      <c r="Q160" s="508"/>
      <c r="R160" s="508"/>
      <c r="S160" s="508"/>
      <c r="T160" s="508"/>
      <c r="U160" s="508"/>
      <c r="V160" s="508"/>
      <c r="W160" s="508"/>
      <c r="X160" s="508"/>
      <c r="Y160" s="508"/>
      <c r="Z160" s="508"/>
    </row>
    <row r="161">
      <c r="A161" s="507"/>
      <c r="B161" s="508"/>
      <c r="C161" s="507"/>
      <c r="D161" s="507"/>
      <c r="E161" s="507"/>
      <c r="F161" s="508"/>
      <c r="G161" s="508"/>
      <c r="H161" s="508"/>
      <c r="I161" s="508"/>
      <c r="J161" s="508"/>
      <c r="K161" s="508"/>
      <c r="L161" s="508"/>
      <c r="M161" s="508"/>
      <c r="N161" s="508"/>
      <c r="O161" s="508"/>
      <c r="P161" s="508"/>
      <c r="Q161" s="508"/>
      <c r="R161" s="508"/>
      <c r="S161" s="508"/>
      <c r="T161" s="508"/>
      <c r="U161" s="508"/>
      <c r="V161" s="508"/>
      <c r="W161" s="508"/>
      <c r="X161" s="508"/>
      <c r="Y161" s="508"/>
      <c r="Z161" s="508"/>
    </row>
    <row r="162">
      <c r="A162" s="507"/>
      <c r="B162" s="508"/>
      <c r="C162" s="507"/>
      <c r="D162" s="507"/>
      <c r="E162" s="507"/>
      <c r="F162" s="508"/>
      <c r="G162" s="508"/>
      <c r="H162" s="508"/>
      <c r="I162" s="508"/>
      <c r="J162" s="508"/>
      <c r="K162" s="508"/>
      <c r="L162" s="508"/>
      <c r="M162" s="508"/>
      <c r="N162" s="508"/>
      <c r="O162" s="508"/>
      <c r="P162" s="508"/>
      <c r="Q162" s="508"/>
      <c r="R162" s="508"/>
      <c r="S162" s="508"/>
      <c r="T162" s="508"/>
      <c r="U162" s="508"/>
      <c r="V162" s="508"/>
      <c r="W162" s="508"/>
      <c r="X162" s="508"/>
      <c r="Y162" s="508"/>
      <c r="Z162" s="508"/>
    </row>
    <row r="163">
      <c r="A163" s="507"/>
      <c r="B163" s="508"/>
      <c r="C163" s="507"/>
      <c r="D163" s="507"/>
      <c r="E163" s="507"/>
      <c r="F163" s="508"/>
      <c r="G163" s="508"/>
      <c r="H163" s="508"/>
      <c r="I163" s="508"/>
      <c r="J163" s="508"/>
      <c r="K163" s="508"/>
      <c r="L163" s="508"/>
      <c r="M163" s="508"/>
      <c r="N163" s="508"/>
      <c r="O163" s="508"/>
      <c r="P163" s="508"/>
      <c r="Q163" s="508"/>
      <c r="R163" s="508"/>
      <c r="S163" s="508"/>
      <c r="T163" s="508"/>
      <c r="U163" s="508"/>
      <c r="V163" s="508"/>
      <c r="W163" s="508"/>
      <c r="X163" s="508"/>
      <c r="Y163" s="508"/>
      <c r="Z163" s="508"/>
    </row>
    <row r="164">
      <c r="A164" s="507"/>
      <c r="B164" s="508"/>
      <c r="C164" s="507"/>
      <c r="D164" s="507"/>
      <c r="E164" s="507"/>
      <c r="F164" s="508"/>
      <c r="G164" s="508"/>
      <c r="H164" s="508"/>
      <c r="I164" s="508"/>
      <c r="J164" s="508"/>
      <c r="K164" s="508"/>
      <c r="L164" s="508"/>
      <c r="M164" s="508"/>
      <c r="N164" s="508"/>
      <c r="O164" s="508"/>
      <c r="P164" s="508"/>
      <c r="Q164" s="508"/>
      <c r="R164" s="508"/>
      <c r="S164" s="508"/>
      <c r="T164" s="508"/>
      <c r="U164" s="508"/>
      <c r="V164" s="508"/>
      <c r="W164" s="508"/>
      <c r="X164" s="508"/>
      <c r="Y164" s="508"/>
      <c r="Z164" s="508"/>
    </row>
    <row r="165">
      <c r="A165" s="507"/>
      <c r="B165" s="508"/>
      <c r="C165" s="507"/>
      <c r="D165" s="507"/>
      <c r="E165" s="507"/>
      <c r="F165" s="508"/>
      <c r="G165" s="508"/>
      <c r="H165" s="508"/>
      <c r="I165" s="508"/>
      <c r="J165" s="508"/>
      <c r="K165" s="508"/>
      <c r="L165" s="508"/>
      <c r="M165" s="508"/>
      <c r="N165" s="508"/>
      <c r="O165" s="508"/>
      <c r="P165" s="508"/>
      <c r="Q165" s="508"/>
      <c r="R165" s="508"/>
      <c r="S165" s="508"/>
      <c r="T165" s="508"/>
      <c r="U165" s="508"/>
      <c r="V165" s="508"/>
      <c r="W165" s="508"/>
      <c r="X165" s="508"/>
      <c r="Y165" s="508"/>
      <c r="Z165" s="508"/>
    </row>
    <row r="166">
      <c r="A166" s="507"/>
      <c r="B166" s="508"/>
      <c r="C166" s="507"/>
      <c r="D166" s="507"/>
      <c r="E166" s="507"/>
      <c r="F166" s="508"/>
      <c r="G166" s="508"/>
      <c r="H166" s="508"/>
      <c r="I166" s="508"/>
      <c r="J166" s="508"/>
      <c r="K166" s="508"/>
      <c r="L166" s="508"/>
      <c r="M166" s="508"/>
      <c r="N166" s="508"/>
      <c r="O166" s="508"/>
      <c r="P166" s="508"/>
      <c r="Q166" s="508"/>
      <c r="R166" s="508"/>
      <c r="S166" s="508"/>
      <c r="T166" s="508"/>
      <c r="U166" s="508"/>
      <c r="V166" s="508"/>
      <c r="W166" s="508"/>
      <c r="X166" s="508"/>
      <c r="Y166" s="508"/>
      <c r="Z166" s="508"/>
    </row>
    <row r="167">
      <c r="A167" s="507"/>
      <c r="B167" s="508"/>
      <c r="C167" s="507"/>
      <c r="D167" s="507"/>
      <c r="E167" s="507"/>
      <c r="F167" s="508"/>
      <c r="G167" s="508"/>
      <c r="H167" s="508"/>
      <c r="I167" s="508"/>
      <c r="J167" s="508"/>
      <c r="K167" s="508"/>
      <c r="L167" s="508"/>
      <c r="M167" s="508"/>
      <c r="N167" s="508"/>
      <c r="O167" s="508"/>
      <c r="P167" s="508"/>
      <c r="Q167" s="508"/>
      <c r="R167" s="508"/>
      <c r="S167" s="508"/>
      <c r="T167" s="508"/>
      <c r="U167" s="508"/>
      <c r="V167" s="508"/>
      <c r="W167" s="508"/>
      <c r="X167" s="508"/>
      <c r="Y167" s="508"/>
      <c r="Z167" s="508"/>
    </row>
    <row r="168">
      <c r="A168" s="507"/>
      <c r="B168" s="508"/>
      <c r="C168" s="507"/>
      <c r="D168" s="507"/>
      <c r="E168" s="507"/>
      <c r="F168" s="508"/>
      <c r="G168" s="508"/>
      <c r="H168" s="508"/>
      <c r="I168" s="508"/>
      <c r="J168" s="508"/>
      <c r="K168" s="508"/>
      <c r="L168" s="508"/>
      <c r="M168" s="508"/>
      <c r="N168" s="508"/>
      <c r="O168" s="508"/>
      <c r="P168" s="508"/>
      <c r="Q168" s="508"/>
      <c r="R168" s="508"/>
      <c r="S168" s="508"/>
      <c r="T168" s="508"/>
      <c r="U168" s="508"/>
      <c r="V168" s="508"/>
      <c r="W168" s="508"/>
      <c r="X168" s="508"/>
      <c r="Y168" s="508"/>
      <c r="Z168" s="508"/>
    </row>
    <row r="169">
      <c r="A169" s="507"/>
      <c r="B169" s="508"/>
      <c r="C169" s="507"/>
      <c r="D169" s="507"/>
      <c r="E169" s="507"/>
      <c r="F169" s="508"/>
      <c r="G169" s="508"/>
      <c r="H169" s="508"/>
      <c r="I169" s="508"/>
      <c r="J169" s="508"/>
      <c r="K169" s="508"/>
      <c r="L169" s="508"/>
      <c r="M169" s="508"/>
      <c r="N169" s="508"/>
      <c r="O169" s="508"/>
      <c r="P169" s="508"/>
      <c r="Q169" s="508"/>
      <c r="R169" s="508"/>
      <c r="S169" s="508"/>
      <c r="T169" s="508"/>
      <c r="U169" s="508"/>
      <c r="V169" s="508"/>
      <c r="W169" s="508"/>
      <c r="X169" s="508"/>
      <c r="Y169" s="508"/>
      <c r="Z169" s="508"/>
    </row>
    <row r="170">
      <c r="A170" s="507"/>
      <c r="B170" s="508"/>
      <c r="C170" s="507"/>
      <c r="D170" s="507"/>
      <c r="E170" s="507"/>
      <c r="F170" s="508"/>
      <c r="G170" s="508"/>
      <c r="H170" s="508"/>
      <c r="I170" s="508"/>
      <c r="J170" s="508"/>
      <c r="K170" s="508"/>
      <c r="L170" s="508"/>
      <c r="M170" s="508"/>
      <c r="N170" s="508"/>
      <c r="O170" s="508"/>
      <c r="P170" s="508"/>
      <c r="Q170" s="508"/>
      <c r="R170" s="508"/>
      <c r="S170" s="508"/>
      <c r="T170" s="508"/>
      <c r="U170" s="508"/>
      <c r="V170" s="508"/>
      <c r="W170" s="508"/>
      <c r="X170" s="508"/>
      <c r="Y170" s="508"/>
      <c r="Z170" s="508"/>
    </row>
    <row r="171">
      <c r="A171" s="507"/>
      <c r="B171" s="508"/>
      <c r="C171" s="507"/>
      <c r="D171" s="507"/>
      <c r="E171" s="507"/>
      <c r="F171" s="508"/>
      <c r="G171" s="508"/>
      <c r="H171" s="508"/>
      <c r="I171" s="508"/>
      <c r="J171" s="508"/>
      <c r="K171" s="508"/>
      <c r="L171" s="508"/>
      <c r="M171" s="508"/>
      <c r="N171" s="508"/>
      <c r="O171" s="508"/>
      <c r="P171" s="508"/>
      <c r="Q171" s="508"/>
      <c r="R171" s="508"/>
      <c r="S171" s="508"/>
      <c r="T171" s="508"/>
      <c r="U171" s="508"/>
      <c r="V171" s="508"/>
      <c r="W171" s="508"/>
      <c r="X171" s="508"/>
      <c r="Y171" s="508"/>
      <c r="Z171" s="508"/>
    </row>
    <row r="172">
      <c r="A172" s="507"/>
      <c r="B172" s="508"/>
      <c r="C172" s="507"/>
      <c r="D172" s="507"/>
      <c r="E172" s="507"/>
      <c r="F172" s="508"/>
      <c r="G172" s="508"/>
      <c r="H172" s="508"/>
      <c r="I172" s="508"/>
      <c r="J172" s="508"/>
      <c r="K172" s="508"/>
      <c r="L172" s="508"/>
      <c r="M172" s="508"/>
      <c r="N172" s="508"/>
      <c r="O172" s="508"/>
      <c r="P172" s="508"/>
      <c r="Q172" s="508"/>
      <c r="R172" s="508"/>
      <c r="S172" s="508"/>
      <c r="T172" s="508"/>
      <c r="U172" s="508"/>
      <c r="V172" s="508"/>
      <c r="W172" s="508"/>
      <c r="X172" s="508"/>
      <c r="Y172" s="508"/>
      <c r="Z172" s="508"/>
    </row>
    <row r="173">
      <c r="A173" s="507"/>
      <c r="B173" s="508"/>
      <c r="C173" s="507"/>
      <c r="D173" s="507"/>
      <c r="E173" s="507"/>
      <c r="F173" s="508"/>
      <c r="G173" s="508"/>
      <c r="H173" s="508"/>
      <c r="I173" s="508"/>
      <c r="J173" s="508"/>
      <c r="K173" s="508"/>
      <c r="L173" s="508"/>
      <c r="M173" s="508"/>
      <c r="N173" s="508"/>
      <c r="O173" s="508"/>
      <c r="P173" s="508"/>
      <c r="Q173" s="508"/>
      <c r="R173" s="508"/>
      <c r="S173" s="508"/>
      <c r="T173" s="508"/>
      <c r="U173" s="508"/>
      <c r="V173" s="508"/>
      <c r="W173" s="508"/>
      <c r="X173" s="508"/>
      <c r="Y173" s="508"/>
      <c r="Z173" s="508"/>
    </row>
    <row r="174">
      <c r="A174" s="507"/>
      <c r="B174" s="508"/>
      <c r="C174" s="507"/>
      <c r="D174" s="507"/>
      <c r="E174" s="507"/>
      <c r="F174" s="508"/>
      <c r="G174" s="508"/>
      <c r="H174" s="508"/>
      <c r="I174" s="508"/>
      <c r="J174" s="508"/>
      <c r="K174" s="508"/>
      <c r="L174" s="508"/>
      <c r="M174" s="508"/>
      <c r="N174" s="508"/>
      <c r="O174" s="508"/>
      <c r="P174" s="508"/>
      <c r="Q174" s="508"/>
      <c r="R174" s="508"/>
      <c r="S174" s="508"/>
      <c r="T174" s="508"/>
      <c r="U174" s="508"/>
      <c r="V174" s="508"/>
      <c r="W174" s="508"/>
      <c r="X174" s="508"/>
      <c r="Y174" s="508"/>
      <c r="Z174" s="508"/>
    </row>
    <row r="175">
      <c r="A175" s="507"/>
      <c r="B175" s="508"/>
      <c r="C175" s="507"/>
      <c r="D175" s="507"/>
      <c r="E175" s="507"/>
      <c r="F175" s="508"/>
      <c r="G175" s="508"/>
      <c r="H175" s="508"/>
      <c r="I175" s="508"/>
      <c r="J175" s="508"/>
      <c r="K175" s="508"/>
      <c r="L175" s="508"/>
      <c r="M175" s="508"/>
      <c r="N175" s="508"/>
      <c r="O175" s="508"/>
      <c r="P175" s="508"/>
      <c r="Q175" s="508"/>
      <c r="R175" s="508"/>
      <c r="S175" s="508"/>
      <c r="T175" s="508"/>
      <c r="U175" s="508"/>
      <c r="V175" s="508"/>
      <c r="W175" s="508"/>
      <c r="X175" s="508"/>
      <c r="Y175" s="508"/>
      <c r="Z175" s="508"/>
    </row>
    <row r="176">
      <c r="A176" s="507"/>
      <c r="B176" s="508"/>
      <c r="C176" s="507"/>
      <c r="D176" s="507"/>
      <c r="E176" s="507"/>
      <c r="F176" s="508"/>
      <c r="G176" s="508"/>
      <c r="H176" s="508"/>
      <c r="I176" s="508"/>
      <c r="J176" s="508"/>
      <c r="K176" s="508"/>
      <c r="L176" s="508"/>
      <c r="M176" s="508"/>
      <c r="N176" s="508"/>
      <c r="O176" s="508"/>
      <c r="P176" s="508"/>
      <c r="Q176" s="508"/>
      <c r="R176" s="508"/>
      <c r="S176" s="508"/>
      <c r="T176" s="508"/>
      <c r="U176" s="508"/>
      <c r="V176" s="508"/>
      <c r="W176" s="508"/>
      <c r="X176" s="508"/>
      <c r="Y176" s="508"/>
      <c r="Z176" s="508"/>
    </row>
    <row r="177">
      <c r="A177" s="507"/>
      <c r="B177" s="508"/>
      <c r="C177" s="507"/>
      <c r="D177" s="507"/>
      <c r="E177" s="507"/>
      <c r="F177" s="508"/>
      <c r="G177" s="508"/>
      <c r="H177" s="508"/>
      <c r="I177" s="508"/>
      <c r="J177" s="508"/>
      <c r="K177" s="508"/>
      <c r="L177" s="508"/>
      <c r="M177" s="508"/>
      <c r="N177" s="508"/>
      <c r="O177" s="508"/>
      <c r="P177" s="508"/>
      <c r="Q177" s="508"/>
      <c r="R177" s="508"/>
      <c r="S177" s="508"/>
      <c r="T177" s="508"/>
      <c r="U177" s="508"/>
      <c r="V177" s="508"/>
      <c r="W177" s="508"/>
      <c r="X177" s="508"/>
      <c r="Y177" s="508"/>
      <c r="Z177" s="508"/>
    </row>
    <row r="178">
      <c r="A178" s="507"/>
      <c r="B178" s="508"/>
      <c r="C178" s="507"/>
      <c r="D178" s="507"/>
      <c r="E178" s="507"/>
      <c r="F178" s="508"/>
      <c r="G178" s="508"/>
      <c r="H178" s="508"/>
      <c r="I178" s="508"/>
      <c r="J178" s="508"/>
      <c r="K178" s="508"/>
      <c r="L178" s="508"/>
      <c r="M178" s="508"/>
      <c r="N178" s="508"/>
      <c r="O178" s="508"/>
      <c r="P178" s="508"/>
      <c r="Q178" s="508"/>
      <c r="R178" s="508"/>
      <c r="S178" s="508"/>
      <c r="T178" s="508"/>
      <c r="U178" s="508"/>
      <c r="V178" s="508"/>
      <c r="W178" s="508"/>
      <c r="X178" s="508"/>
      <c r="Y178" s="508"/>
      <c r="Z178" s="508"/>
    </row>
    <row r="179">
      <c r="A179" s="507"/>
      <c r="B179" s="508"/>
      <c r="C179" s="507"/>
      <c r="D179" s="507"/>
      <c r="E179" s="507"/>
      <c r="F179" s="508"/>
      <c r="G179" s="508"/>
      <c r="H179" s="508"/>
      <c r="I179" s="508"/>
      <c r="J179" s="508"/>
      <c r="K179" s="508"/>
      <c r="L179" s="508"/>
      <c r="M179" s="508"/>
      <c r="N179" s="508"/>
      <c r="O179" s="508"/>
      <c r="P179" s="508"/>
      <c r="Q179" s="508"/>
      <c r="R179" s="508"/>
      <c r="S179" s="508"/>
      <c r="T179" s="508"/>
      <c r="U179" s="508"/>
      <c r="V179" s="508"/>
      <c r="W179" s="508"/>
      <c r="X179" s="508"/>
      <c r="Y179" s="508"/>
      <c r="Z179" s="508"/>
    </row>
    <row r="180">
      <c r="A180" s="507"/>
      <c r="B180" s="508"/>
      <c r="C180" s="507"/>
      <c r="D180" s="507"/>
      <c r="E180" s="507"/>
      <c r="F180" s="508"/>
      <c r="G180" s="508"/>
      <c r="H180" s="508"/>
      <c r="I180" s="508"/>
      <c r="J180" s="508"/>
      <c r="K180" s="508"/>
      <c r="L180" s="508"/>
      <c r="M180" s="508"/>
      <c r="N180" s="508"/>
      <c r="O180" s="508"/>
      <c r="P180" s="508"/>
      <c r="Q180" s="508"/>
      <c r="R180" s="508"/>
      <c r="S180" s="508"/>
      <c r="T180" s="508"/>
      <c r="U180" s="508"/>
      <c r="V180" s="508"/>
      <c r="W180" s="508"/>
      <c r="X180" s="508"/>
      <c r="Y180" s="508"/>
      <c r="Z180" s="508"/>
    </row>
    <row r="181">
      <c r="A181" s="507"/>
      <c r="B181" s="508"/>
      <c r="C181" s="507"/>
      <c r="D181" s="507"/>
      <c r="E181" s="507"/>
      <c r="F181" s="508"/>
      <c r="G181" s="508"/>
      <c r="H181" s="508"/>
      <c r="I181" s="508"/>
      <c r="J181" s="508"/>
      <c r="K181" s="508"/>
      <c r="L181" s="508"/>
      <c r="M181" s="508"/>
      <c r="N181" s="508"/>
      <c r="O181" s="508"/>
      <c r="P181" s="508"/>
      <c r="Q181" s="508"/>
      <c r="R181" s="508"/>
      <c r="S181" s="508"/>
      <c r="T181" s="508"/>
      <c r="U181" s="508"/>
      <c r="V181" s="508"/>
      <c r="W181" s="508"/>
      <c r="X181" s="508"/>
      <c r="Y181" s="508"/>
      <c r="Z181" s="508"/>
    </row>
    <row r="182">
      <c r="A182" s="507"/>
      <c r="B182" s="508"/>
      <c r="C182" s="507"/>
      <c r="D182" s="507"/>
      <c r="E182" s="507"/>
      <c r="F182" s="508"/>
      <c r="G182" s="508"/>
      <c r="H182" s="508"/>
      <c r="I182" s="508"/>
      <c r="J182" s="508"/>
      <c r="K182" s="508"/>
      <c r="L182" s="508"/>
      <c r="M182" s="508"/>
      <c r="N182" s="508"/>
      <c r="O182" s="508"/>
      <c r="P182" s="508"/>
      <c r="Q182" s="508"/>
      <c r="R182" s="508"/>
      <c r="S182" s="508"/>
      <c r="T182" s="508"/>
      <c r="U182" s="508"/>
      <c r="V182" s="508"/>
      <c r="W182" s="508"/>
      <c r="X182" s="508"/>
      <c r="Y182" s="508"/>
      <c r="Z182" s="508"/>
    </row>
    <row r="183">
      <c r="A183" s="507"/>
      <c r="B183" s="508"/>
      <c r="C183" s="507"/>
      <c r="D183" s="507"/>
      <c r="E183" s="507"/>
      <c r="F183" s="508"/>
      <c r="G183" s="508"/>
      <c r="H183" s="508"/>
      <c r="I183" s="508"/>
      <c r="J183" s="508"/>
      <c r="K183" s="508"/>
      <c r="L183" s="508"/>
      <c r="M183" s="508"/>
      <c r="N183" s="508"/>
      <c r="O183" s="508"/>
      <c r="P183" s="508"/>
      <c r="Q183" s="508"/>
      <c r="R183" s="508"/>
      <c r="S183" s="508"/>
      <c r="T183" s="508"/>
      <c r="U183" s="508"/>
      <c r="V183" s="508"/>
      <c r="W183" s="508"/>
      <c r="X183" s="508"/>
      <c r="Y183" s="508"/>
      <c r="Z183" s="508"/>
    </row>
    <row r="184">
      <c r="A184" s="507"/>
      <c r="B184" s="508"/>
      <c r="C184" s="507"/>
      <c r="D184" s="507"/>
      <c r="E184" s="507"/>
      <c r="F184" s="508"/>
      <c r="G184" s="508"/>
      <c r="H184" s="508"/>
      <c r="I184" s="508"/>
      <c r="J184" s="508"/>
      <c r="K184" s="508"/>
      <c r="L184" s="508"/>
      <c r="M184" s="508"/>
      <c r="N184" s="508"/>
      <c r="O184" s="508"/>
      <c r="P184" s="508"/>
      <c r="Q184" s="508"/>
      <c r="R184" s="508"/>
      <c r="S184" s="508"/>
      <c r="T184" s="508"/>
      <c r="U184" s="508"/>
      <c r="V184" s="508"/>
      <c r="W184" s="508"/>
      <c r="X184" s="508"/>
      <c r="Y184" s="508"/>
      <c r="Z184" s="508"/>
    </row>
    <row r="185">
      <c r="A185" s="507"/>
      <c r="B185" s="508"/>
      <c r="C185" s="507"/>
      <c r="D185" s="507"/>
      <c r="E185" s="507"/>
      <c r="F185" s="508"/>
      <c r="G185" s="508"/>
      <c r="H185" s="508"/>
      <c r="I185" s="508"/>
      <c r="J185" s="508"/>
      <c r="K185" s="508"/>
      <c r="L185" s="508"/>
      <c r="M185" s="508"/>
      <c r="N185" s="508"/>
      <c r="O185" s="508"/>
      <c r="P185" s="508"/>
      <c r="Q185" s="508"/>
      <c r="R185" s="508"/>
      <c r="S185" s="508"/>
      <c r="T185" s="508"/>
      <c r="U185" s="508"/>
      <c r="V185" s="508"/>
      <c r="W185" s="508"/>
      <c r="X185" s="508"/>
      <c r="Y185" s="508"/>
      <c r="Z185" s="508"/>
    </row>
    <row r="186">
      <c r="A186" s="507"/>
      <c r="B186" s="508"/>
      <c r="C186" s="507"/>
      <c r="D186" s="507"/>
      <c r="E186" s="507"/>
      <c r="F186" s="508"/>
      <c r="G186" s="508"/>
      <c r="H186" s="508"/>
      <c r="I186" s="508"/>
      <c r="J186" s="508"/>
      <c r="K186" s="508"/>
      <c r="L186" s="508"/>
      <c r="M186" s="508"/>
      <c r="N186" s="508"/>
      <c r="O186" s="508"/>
      <c r="P186" s="508"/>
      <c r="Q186" s="508"/>
      <c r="R186" s="508"/>
      <c r="S186" s="508"/>
      <c r="T186" s="508"/>
      <c r="U186" s="508"/>
      <c r="V186" s="508"/>
      <c r="W186" s="508"/>
      <c r="X186" s="508"/>
      <c r="Y186" s="508"/>
      <c r="Z186" s="508"/>
    </row>
    <row r="187">
      <c r="A187" s="507"/>
      <c r="B187" s="508"/>
      <c r="C187" s="507"/>
      <c r="D187" s="507"/>
      <c r="E187" s="507"/>
      <c r="F187" s="508"/>
      <c r="G187" s="508"/>
      <c r="H187" s="508"/>
      <c r="I187" s="508"/>
      <c r="J187" s="508"/>
      <c r="K187" s="508"/>
      <c r="L187" s="508"/>
      <c r="M187" s="508"/>
      <c r="N187" s="508"/>
      <c r="O187" s="508"/>
      <c r="P187" s="508"/>
      <c r="Q187" s="508"/>
      <c r="R187" s="508"/>
      <c r="S187" s="508"/>
      <c r="T187" s="508"/>
      <c r="U187" s="508"/>
      <c r="V187" s="508"/>
      <c r="W187" s="508"/>
      <c r="X187" s="508"/>
      <c r="Y187" s="508"/>
      <c r="Z187" s="508"/>
    </row>
    <row r="188">
      <c r="A188" s="507"/>
      <c r="B188" s="508"/>
      <c r="C188" s="507"/>
      <c r="D188" s="507"/>
      <c r="E188" s="507"/>
      <c r="F188" s="508"/>
      <c r="G188" s="508"/>
      <c r="H188" s="508"/>
      <c r="I188" s="508"/>
      <c r="J188" s="508"/>
      <c r="K188" s="508"/>
      <c r="L188" s="508"/>
      <c r="M188" s="508"/>
      <c r="N188" s="508"/>
      <c r="O188" s="508"/>
      <c r="P188" s="508"/>
      <c r="Q188" s="508"/>
      <c r="R188" s="508"/>
      <c r="S188" s="508"/>
      <c r="T188" s="508"/>
      <c r="U188" s="508"/>
      <c r="V188" s="508"/>
      <c r="W188" s="508"/>
      <c r="X188" s="508"/>
      <c r="Y188" s="508"/>
      <c r="Z188" s="508"/>
    </row>
    <row r="189">
      <c r="A189" s="507"/>
      <c r="B189" s="508"/>
      <c r="C189" s="507"/>
      <c r="D189" s="507"/>
      <c r="E189" s="507"/>
      <c r="F189" s="508"/>
      <c r="G189" s="508"/>
      <c r="H189" s="508"/>
      <c r="I189" s="508"/>
      <c r="J189" s="508"/>
      <c r="K189" s="508"/>
      <c r="L189" s="508"/>
      <c r="M189" s="508"/>
      <c r="N189" s="508"/>
      <c r="O189" s="508"/>
      <c r="P189" s="508"/>
      <c r="Q189" s="508"/>
      <c r="R189" s="508"/>
      <c r="S189" s="508"/>
      <c r="T189" s="508"/>
      <c r="U189" s="508"/>
      <c r="V189" s="508"/>
      <c r="W189" s="508"/>
      <c r="X189" s="508"/>
      <c r="Y189" s="508"/>
      <c r="Z189" s="508"/>
    </row>
    <row r="190">
      <c r="A190" s="507"/>
      <c r="B190" s="508"/>
      <c r="C190" s="507"/>
      <c r="D190" s="507"/>
      <c r="E190" s="507"/>
      <c r="F190" s="508"/>
      <c r="G190" s="508"/>
      <c r="H190" s="508"/>
      <c r="I190" s="508"/>
      <c r="J190" s="508"/>
      <c r="K190" s="508"/>
      <c r="L190" s="508"/>
      <c r="M190" s="508"/>
      <c r="N190" s="508"/>
      <c r="O190" s="508"/>
      <c r="P190" s="508"/>
      <c r="Q190" s="508"/>
      <c r="R190" s="508"/>
      <c r="S190" s="508"/>
      <c r="T190" s="508"/>
      <c r="U190" s="508"/>
      <c r="V190" s="508"/>
      <c r="W190" s="508"/>
      <c r="X190" s="508"/>
      <c r="Y190" s="508"/>
      <c r="Z190" s="508"/>
    </row>
    <row r="191">
      <c r="A191" s="507"/>
      <c r="B191" s="508"/>
      <c r="C191" s="507"/>
      <c r="D191" s="507"/>
      <c r="E191" s="507"/>
      <c r="F191" s="508"/>
      <c r="G191" s="508"/>
      <c r="H191" s="508"/>
      <c r="I191" s="508"/>
      <c r="J191" s="508"/>
      <c r="K191" s="508"/>
      <c r="L191" s="508"/>
      <c r="M191" s="508"/>
      <c r="N191" s="508"/>
      <c r="O191" s="508"/>
      <c r="P191" s="508"/>
      <c r="Q191" s="508"/>
      <c r="R191" s="508"/>
      <c r="S191" s="508"/>
      <c r="T191" s="508"/>
      <c r="U191" s="508"/>
      <c r="V191" s="508"/>
      <c r="W191" s="508"/>
      <c r="X191" s="508"/>
      <c r="Y191" s="508"/>
      <c r="Z191" s="508"/>
    </row>
    <row r="192">
      <c r="A192" s="507"/>
      <c r="B192" s="508"/>
      <c r="C192" s="507"/>
      <c r="D192" s="507"/>
      <c r="E192" s="507"/>
      <c r="F192" s="508"/>
      <c r="G192" s="508"/>
      <c r="H192" s="508"/>
      <c r="I192" s="508"/>
      <c r="J192" s="508"/>
      <c r="K192" s="508"/>
      <c r="L192" s="508"/>
      <c r="M192" s="508"/>
      <c r="N192" s="508"/>
      <c r="O192" s="508"/>
      <c r="P192" s="508"/>
      <c r="Q192" s="508"/>
      <c r="R192" s="508"/>
      <c r="S192" s="508"/>
      <c r="T192" s="508"/>
      <c r="U192" s="508"/>
      <c r="V192" s="508"/>
      <c r="W192" s="508"/>
      <c r="X192" s="508"/>
      <c r="Y192" s="508"/>
      <c r="Z192" s="508"/>
    </row>
    <row r="193">
      <c r="A193" s="507"/>
      <c r="B193" s="508"/>
      <c r="C193" s="507"/>
      <c r="D193" s="507"/>
      <c r="E193" s="507"/>
      <c r="F193" s="508"/>
      <c r="G193" s="508"/>
      <c r="H193" s="508"/>
      <c r="I193" s="508"/>
      <c r="J193" s="508"/>
      <c r="K193" s="508"/>
      <c r="L193" s="508"/>
      <c r="M193" s="508"/>
      <c r="N193" s="508"/>
      <c r="O193" s="508"/>
      <c r="P193" s="508"/>
      <c r="Q193" s="508"/>
      <c r="R193" s="508"/>
      <c r="S193" s="508"/>
      <c r="T193" s="508"/>
      <c r="U193" s="508"/>
      <c r="V193" s="508"/>
      <c r="W193" s="508"/>
      <c r="X193" s="508"/>
      <c r="Y193" s="508"/>
      <c r="Z193" s="508"/>
    </row>
    <row r="194">
      <c r="A194" s="507"/>
      <c r="B194" s="508"/>
      <c r="C194" s="507"/>
      <c r="D194" s="507"/>
      <c r="E194" s="507"/>
      <c r="F194" s="508"/>
      <c r="G194" s="508"/>
      <c r="H194" s="508"/>
      <c r="I194" s="508"/>
      <c r="J194" s="508"/>
      <c r="K194" s="508"/>
      <c r="L194" s="508"/>
      <c r="M194" s="508"/>
      <c r="N194" s="508"/>
      <c r="O194" s="508"/>
      <c r="P194" s="508"/>
      <c r="Q194" s="508"/>
      <c r="R194" s="508"/>
      <c r="S194" s="508"/>
      <c r="T194" s="508"/>
      <c r="U194" s="508"/>
      <c r="V194" s="508"/>
      <c r="W194" s="508"/>
      <c r="X194" s="508"/>
      <c r="Y194" s="508"/>
      <c r="Z194" s="508"/>
    </row>
    <row r="195">
      <c r="A195" s="507"/>
      <c r="B195" s="508"/>
      <c r="C195" s="507"/>
      <c r="D195" s="507"/>
      <c r="E195" s="507"/>
      <c r="F195" s="508"/>
      <c r="G195" s="508"/>
      <c r="H195" s="508"/>
      <c r="I195" s="508"/>
      <c r="J195" s="508"/>
      <c r="K195" s="508"/>
      <c r="L195" s="508"/>
      <c r="M195" s="508"/>
      <c r="N195" s="508"/>
      <c r="O195" s="508"/>
      <c r="P195" s="508"/>
      <c r="Q195" s="508"/>
      <c r="R195" s="508"/>
      <c r="S195" s="508"/>
      <c r="T195" s="508"/>
      <c r="U195" s="508"/>
      <c r="V195" s="508"/>
      <c r="W195" s="508"/>
      <c r="X195" s="508"/>
      <c r="Y195" s="508"/>
      <c r="Z195" s="508"/>
    </row>
    <row r="196">
      <c r="A196" s="507"/>
      <c r="B196" s="508"/>
      <c r="C196" s="507"/>
      <c r="D196" s="507"/>
      <c r="E196" s="507"/>
      <c r="F196" s="508"/>
      <c r="G196" s="508"/>
      <c r="H196" s="508"/>
      <c r="I196" s="508"/>
      <c r="J196" s="508"/>
      <c r="K196" s="508"/>
      <c r="L196" s="508"/>
      <c r="M196" s="508"/>
      <c r="N196" s="508"/>
      <c r="O196" s="508"/>
      <c r="P196" s="508"/>
      <c r="Q196" s="508"/>
      <c r="R196" s="508"/>
      <c r="S196" s="508"/>
      <c r="T196" s="508"/>
      <c r="U196" s="508"/>
      <c r="V196" s="508"/>
      <c r="W196" s="508"/>
      <c r="X196" s="508"/>
      <c r="Y196" s="508"/>
      <c r="Z196" s="508"/>
    </row>
    <row r="197">
      <c r="A197" s="507"/>
      <c r="B197" s="508"/>
      <c r="C197" s="507"/>
      <c r="D197" s="507"/>
      <c r="E197" s="507"/>
      <c r="F197" s="508"/>
      <c r="G197" s="508"/>
      <c r="H197" s="508"/>
      <c r="I197" s="508"/>
      <c r="J197" s="508"/>
      <c r="K197" s="508"/>
      <c r="L197" s="508"/>
      <c r="M197" s="508"/>
      <c r="N197" s="508"/>
      <c r="O197" s="508"/>
      <c r="P197" s="508"/>
      <c r="Q197" s="508"/>
      <c r="R197" s="508"/>
      <c r="S197" s="508"/>
      <c r="T197" s="508"/>
      <c r="U197" s="508"/>
      <c r="V197" s="508"/>
      <c r="W197" s="508"/>
      <c r="X197" s="508"/>
      <c r="Y197" s="508"/>
      <c r="Z197" s="508"/>
    </row>
    <row r="198">
      <c r="A198" s="507"/>
      <c r="B198" s="508"/>
      <c r="C198" s="507"/>
      <c r="D198" s="507"/>
      <c r="E198" s="507"/>
      <c r="F198" s="508"/>
      <c r="G198" s="508"/>
      <c r="H198" s="508"/>
      <c r="I198" s="508"/>
      <c r="J198" s="508"/>
      <c r="K198" s="508"/>
      <c r="L198" s="508"/>
      <c r="M198" s="508"/>
      <c r="N198" s="508"/>
      <c r="O198" s="508"/>
      <c r="P198" s="508"/>
      <c r="Q198" s="508"/>
      <c r="R198" s="508"/>
      <c r="S198" s="508"/>
      <c r="T198" s="508"/>
      <c r="U198" s="508"/>
      <c r="V198" s="508"/>
      <c r="W198" s="508"/>
      <c r="X198" s="508"/>
      <c r="Y198" s="508"/>
      <c r="Z198" s="508"/>
    </row>
    <row r="199">
      <c r="A199" s="507"/>
      <c r="B199" s="508"/>
      <c r="C199" s="507"/>
      <c r="D199" s="507"/>
      <c r="E199" s="507"/>
      <c r="F199" s="508"/>
      <c r="G199" s="508"/>
      <c r="H199" s="508"/>
      <c r="I199" s="508"/>
      <c r="J199" s="508"/>
      <c r="K199" s="508"/>
      <c r="L199" s="508"/>
      <c r="M199" s="508"/>
      <c r="N199" s="508"/>
      <c r="O199" s="508"/>
      <c r="P199" s="508"/>
      <c r="Q199" s="508"/>
      <c r="R199" s="508"/>
      <c r="S199" s="508"/>
      <c r="T199" s="508"/>
      <c r="U199" s="508"/>
      <c r="V199" s="508"/>
      <c r="W199" s="508"/>
      <c r="X199" s="508"/>
      <c r="Y199" s="508"/>
      <c r="Z199" s="508"/>
    </row>
    <row r="200">
      <c r="A200" s="507"/>
      <c r="B200" s="508"/>
      <c r="C200" s="507"/>
      <c r="D200" s="507"/>
      <c r="E200" s="507"/>
      <c r="F200" s="508"/>
      <c r="G200" s="508"/>
      <c r="H200" s="508"/>
      <c r="I200" s="508"/>
      <c r="J200" s="508"/>
      <c r="K200" s="508"/>
      <c r="L200" s="508"/>
      <c r="M200" s="508"/>
      <c r="N200" s="508"/>
      <c r="O200" s="508"/>
      <c r="P200" s="508"/>
      <c r="Q200" s="508"/>
      <c r="R200" s="508"/>
      <c r="S200" s="508"/>
      <c r="T200" s="508"/>
      <c r="U200" s="508"/>
      <c r="V200" s="508"/>
      <c r="W200" s="508"/>
      <c r="X200" s="508"/>
      <c r="Y200" s="508"/>
      <c r="Z200" s="508"/>
    </row>
    <row r="201">
      <c r="A201" s="507"/>
      <c r="B201" s="508"/>
      <c r="C201" s="507"/>
      <c r="D201" s="507"/>
      <c r="E201" s="507"/>
      <c r="F201" s="508"/>
      <c r="G201" s="508"/>
      <c r="H201" s="508"/>
      <c r="I201" s="508"/>
      <c r="J201" s="508"/>
      <c r="K201" s="508"/>
      <c r="L201" s="508"/>
      <c r="M201" s="508"/>
      <c r="N201" s="508"/>
      <c r="O201" s="508"/>
      <c r="P201" s="508"/>
      <c r="Q201" s="508"/>
      <c r="R201" s="508"/>
      <c r="S201" s="508"/>
      <c r="T201" s="508"/>
      <c r="U201" s="508"/>
      <c r="V201" s="508"/>
      <c r="W201" s="508"/>
      <c r="X201" s="508"/>
      <c r="Y201" s="508"/>
      <c r="Z201" s="508"/>
    </row>
    <row r="202">
      <c r="A202" s="507"/>
      <c r="B202" s="508"/>
      <c r="C202" s="507"/>
      <c r="D202" s="507"/>
      <c r="E202" s="507"/>
      <c r="F202" s="508"/>
      <c r="G202" s="508"/>
      <c r="H202" s="508"/>
      <c r="I202" s="508"/>
      <c r="J202" s="508"/>
      <c r="K202" s="508"/>
      <c r="L202" s="508"/>
      <c r="M202" s="508"/>
      <c r="N202" s="508"/>
      <c r="O202" s="508"/>
      <c r="P202" s="508"/>
      <c r="Q202" s="508"/>
      <c r="R202" s="508"/>
      <c r="S202" s="508"/>
      <c r="T202" s="508"/>
      <c r="U202" s="508"/>
      <c r="V202" s="508"/>
      <c r="W202" s="508"/>
      <c r="X202" s="508"/>
      <c r="Y202" s="508"/>
      <c r="Z202" s="508"/>
    </row>
    <row r="203">
      <c r="A203" s="507"/>
      <c r="B203" s="508"/>
      <c r="C203" s="507"/>
      <c r="D203" s="507"/>
      <c r="E203" s="507"/>
      <c r="F203" s="508"/>
      <c r="G203" s="508"/>
      <c r="H203" s="508"/>
      <c r="I203" s="508"/>
      <c r="J203" s="508"/>
      <c r="K203" s="508"/>
      <c r="L203" s="508"/>
      <c r="M203" s="508"/>
      <c r="N203" s="508"/>
      <c r="O203" s="508"/>
      <c r="P203" s="508"/>
      <c r="Q203" s="508"/>
      <c r="R203" s="508"/>
      <c r="S203" s="508"/>
      <c r="T203" s="508"/>
      <c r="U203" s="508"/>
      <c r="V203" s="508"/>
      <c r="W203" s="508"/>
      <c r="X203" s="508"/>
      <c r="Y203" s="508"/>
      <c r="Z203" s="508"/>
    </row>
    <row r="204">
      <c r="A204" s="507"/>
      <c r="B204" s="508"/>
      <c r="C204" s="507"/>
      <c r="D204" s="507"/>
      <c r="E204" s="507"/>
      <c r="F204" s="508"/>
      <c r="G204" s="508"/>
      <c r="H204" s="508"/>
      <c r="I204" s="508"/>
      <c r="J204" s="508"/>
      <c r="K204" s="508"/>
      <c r="L204" s="508"/>
      <c r="M204" s="508"/>
      <c r="N204" s="508"/>
      <c r="O204" s="508"/>
      <c r="P204" s="508"/>
      <c r="Q204" s="508"/>
      <c r="R204" s="508"/>
      <c r="S204" s="508"/>
      <c r="T204" s="508"/>
      <c r="U204" s="508"/>
      <c r="V204" s="508"/>
      <c r="W204" s="508"/>
      <c r="X204" s="508"/>
      <c r="Y204" s="508"/>
      <c r="Z204" s="508"/>
    </row>
    <row r="205">
      <c r="A205" s="507"/>
      <c r="B205" s="508"/>
      <c r="C205" s="507"/>
      <c r="D205" s="507"/>
      <c r="E205" s="507"/>
      <c r="F205" s="508"/>
      <c r="G205" s="508"/>
      <c r="H205" s="508"/>
      <c r="I205" s="508"/>
      <c r="J205" s="508"/>
      <c r="K205" s="508"/>
      <c r="L205" s="508"/>
      <c r="M205" s="508"/>
      <c r="N205" s="508"/>
      <c r="O205" s="508"/>
      <c r="P205" s="508"/>
      <c r="Q205" s="508"/>
      <c r="R205" s="508"/>
      <c r="S205" s="508"/>
      <c r="T205" s="508"/>
      <c r="U205" s="508"/>
      <c r="V205" s="508"/>
      <c r="W205" s="508"/>
      <c r="X205" s="508"/>
      <c r="Y205" s="508"/>
      <c r="Z205" s="508"/>
    </row>
    <row r="206">
      <c r="A206" s="507"/>
      <c r="B206" s="508"/>
      <c r="C206" s="507"/>
      <c r="D206" s="507"/>
      <c r="E206" s="507"/>
      <c r="F206" s="508"/>
      <c r="G206" s="508"/>
      <c r="H206" s="508"/>
      <c r="I206" s="508"/>
      <c r="J206" s="508"/>
      <c r="K206" s="508"/>
      <c r="L206" s="508"/>
      <c r="M206" s="508"/>
      <c r="N206" s="508"/>
      <c r="O206" s="508"/>
      <c r="P206" s="508"/>
      <c r="Q206" s="508"/>
      <c r="R206" s="508"/>
      <c r="S206" s="508"/>
      <c r="T206" s="508"/>
      <c r="U206" s="508"/>
      <c r="V206" s="508"/>
      <c r="W206" s="508"/>
      <c r="X206" s="508"/>
      <c r="Y206" s="508"/>
      <c r="Z206" s="508"/>
    </row>
    <row r="207">
      <c r="A207" s="507"/>
      <c r="B207" s="508"/>
      <c r="C207" s="507"/>
      <c r="D207" s="507"/>
      <c r="E207" s="507"/>
      <c r="F207" s="508"/>
      <c r="G207" s="508"/>
      <c r="H207" s="508"/>
      <c r="I207" s="508"/>
      <c r="J207" s="508"/>
      <c r="K207" s="508"/>
      <c r="L207" s="508"/>
      <c r="M207" s="508"/>
      <c r="N207" s="508"/>
      <c r="O207" s="508"/>
      <c r="P207" s="508"/>
      <c r="Q207" s="508"/>
      <c r="R207" s="508"/>
      <c r="S207" s="508"/>
      <c r="T207" s="508"/>
      <c r="U207" s="508"/>
      <c r="V207" s="508"/>
      <c r="W207" s="508"/>
      <c r="X207" s="508"/>
      <c r="Y207" s="508"/>
      <c r="Z207" s="508"/>
    </row>
    <row r="208">
      <c r="A208" s="507"/>
      <c r="B208" s="508"/>
      <c r="C208" s="507"/>
      <c r="D208" s="507"/>
      <c r="E208" s="507"/>
      <c r="F208" s="508"/>
      <c r="G208" s="508"/>
      <c r="H208" s="508"/>
      <c r="I208" s="508"/>
      <c r="J208" s="508"/>
      <c r="K208" s="508"/>
      <c r="L208" s="508"/>
      <c r="M208" s="508"/>
      <c r="N208" s="508"/>
      <c r="O208" s="508"/>
      <c r="P208" s="508"/>
      <c r="Q208" s="508"/>
      <c r="R208" s="508"/>
      <c r="S208" s="508"/>
      <c r="T208" s="508"/>
      <c r="U208" s="508"/>
      <c r="V208" s="508"/>
      <c r="W208" s="508"/>
      <c r="X208" s="508"/>
      <c r="Y208" s="508"/>
      <c r="Z208" s="508"/>
    </row>
    <row r="209">
      <c r="A209" s="507"/>
      <c r="B209" s="508"/>
      <c r="C209" s="507"/>
      <c r="D209" s="507"/>
      <c r="E209" s="507"/>
      <c r="F209" s="508"/>
      <c r="G209" s="508"/>
      <c r="H209" s="508"/>
      <c r="I209" s="508"/>
      <c r="J209" s="508"/>
      <c r="K209" s="508"/>
      <c r="L209" s="508"/>
      <c r="M209" s="508"/>
      <c r="N209" s="508"/>
      <c r="O209" s="508"/>
      <c r="P209" s="508"/>
      <c r="Q209" s="508"/>
      <c r="R209" s="508"/>
      <c r="S209" s="508"/>
      <c r="T209" s="508"/>
      <c r="U209" s="508"/>
      <c r="V209" s="508"/>
      <c r="W209" s="508"/>
      <c r="X209" s="508"/>
      <c r="Y209" s="508"/>
      <c r="Z209" s="508"/>
    </row>
    <row r="210">
      <c r="A210" s="507"/>
      <c r="B210" s="508"/>
      <c r="C210" s="507"/>
      <c r="D210" s="507"/>
      <c r="E210" s="507"/>
      <c r="F210" s="508"/>
      <c r="G210" s="508"/>
      <c r="H210" s="508"/>
      <c r="I210" s="508"/>
      <c r="J210" s="508"/>
      <c r="K210" s="508"/>
      <c r="L210" s="508"/>
      <c r="M210" s="508"/>
      <c r="N210" s="508"/>
      <c r="O210" s="508"/>
      <c r="P210" s="508"/>
      <c r="Q210" s="508"/>
      <c r="R210" s="508"/>
      <c r="S210" s="508"/>
      <c r="T210" s="508"/>
      <c r="U210" s="508"/>
      <c r="V210" s="508"/>
      <c r="W210" s="508"/>
      <c r="X210" s="508"/>
      <c r="Y210" s="508"/>
      <c r="Z210" s="508"/>
    </row>
    <row r="211">
      <c r="A211" s="507"/>
      <c r="B211" s="508"/>
      <c r="C211" s="507"/>
      <c r="D211" s="507"/>
      <c r="E211" s="507"/>
      <c r="F211" s="508"/>
      <c r="G211" s="508"/>
      <c r="H211" s="508"/>
      <c r="I211" s="508"/>
      <c r="J211" s="508"/>
      <c r="K211" s="508"/>
      <c r="L211" s="508"/>
      <c r="M211" s="508"/>
      <c r="N211" s="508"/>
      <c r="O211" s="508"/>
      <c r="P211" s="508"/>
      <c r="Q211" s="508"/>
      <c r="R211" s="508"/>
      <c r="S211" s="508"/>
      <c r="T211" s="508"/>
      <c r="U211" s="508"/>
      <c r="V211" s="508"/>
      <c r="W211" s="508"/>
      <c r="X211" s="508"/>
      <c r="Y211" s="508"/>
      <c r="Z211" s="508"/>
    </row>
    <row r="212">
      <c r="A212" s="507"/>
      <c r="B212" s="508"/>
      <c r="C212" s="507"/>
      <c r="D212" s="507"/>
      <c r="E212" s="507"/>
      <c r="F212" s="508"/>
      <c r="G212" s="508"/>
      <c r="H212" s="508"/>
      <c r="I212" s="508"/>
      <c r="J212" s="508"/>
      <c r="K212" s="508"/>
      <c r="L212" s="508"/>
      <c r="M212" s="508"/>
      <c r="N212" s="508"/>
      <c r="O212" s="508"/>
      <c r="P212" s="508"/>
      <c r="Q212" s="508"/>
      <c r="R212" s="508"/>
      <c r="S212" s="508"/>
      <c r="T212" s="508"/>
      <c r="U212" s="508"/>
      <c r="V212" s="508"/>
      <c r="W212" s="508"/>
      <c r="X212" s="508"/>
      <c r="Y212" s="508"/>
      <c r="Z212" s="508"/>
    </row>
    <row r="213">
      <c r="A213" s="507"/>
      <c r="B213" s="508"/>
      <c r="C213" s="507"/>
      <c r="D213" s="507"/>
      <c r="E213" s="507"/>
      <c r="F213" s="508"/>
      <c r="G213" s="508"/>
      <c r="H213" s="508"/>
      <c r="I213" s="508"/>
      <c r="J213" s="508"/>
      <c r="K213" s="508"/>
      <c r="L213" s="508"/>
      <c r="M213" s="508"/>
      <c r="N213" s="508"/>
      <c r="O213" s="508"/>
      <c r="P213" s="508"/>
      <c r="Q213" s="508"/>
      <c r="R213" s="508"/>
      <c r="S213" s="508"/>
      <c r="T213" s="508"/>
      <c r="U213" s="508"/>
      <c r="V213" s="508"/>
      <c r="W213" s="508"/>
      <c r="X213" s="508"/>
      <c r="Y213" s="508"/>
      <c r="Z213" s="508"/>
    </row>
    <row r="214">
      <c r="A214" s="507"/>
      <c r="B214" s="508"/>
      <c r="C214" s="507"/>
      <c r="D214" s="507"/>
      <c r="E214" s="507"/>
      <c r="F214" s="508"/>
      <c r="G214" s="508"/>
      <c r="H214" s="508"/>
      <c r="I214" s="508"/>
      <c r="J214" s="508"/>
      <c r="K214" s="508"/>
      <c r="L214" s="508"/>
      <c r="M214" s="508"/>
      <c r="N214" s="508"/>
      <c r="O214" s="508"/>
      <c r="P214" s="508"/>
      <c r="Q214" s="508"/>
      <c r="R214" s="508"/>
      <c r="S214" s="508"/>
      <c r="T214" s="508"/>
      <c r="U214" s="508"/>
      <c r="V214" s="508"/>
      <c r="W214" s="508"/>
      <c r="X214" s="508"/>
      <c r="Y214" s="508"/>
      <c r="Z214" s="508"/>
    </row>
    <row r="215">
      <c r="A215" s="507"/>
      <c r="B215" s="508"/>
      <c r="C215" s="507"/>
      <c r="D215" s="507"/>
      <c r="E215" s="507"/>
      <c r="F215" s="508"/>
      <c r="G215" s="508"/>
      <c r="H215" s="508"/>
      <c r="I215" s="508"/>
      <c r="J215" s="508"/>
      <c r="K215" s="508"/>
      <c r="L215" s="508"/>
      <c r="M215" s="508"/>
      <c r="N215" s="508"/>
      <c r="O215" s="508"/>
      <c r="P215" s="508"/>
      <c r="Q215" s="508"/>
      <c r="R215" s="508"/>
      <c r="S215" s="508"/>
      <c r="T215" s="508"/>
      <c r="U215" s="508"/>
      <c r="V215" s="508"/>
      <c r="W215" s="508"/>
      <c r="X215" s="508"/>
      <c r="Y215" s="508"/>
      <c r="Z215" s="508"/>
    </row>
    <row r="216">
      <c r="A216" s="507"/>
      <c r="B216" s="508"/>
      <c r="C216" s="507"/>
      <c r="D216" s="507"/>
      <c r="E216" s="507"/>
      <c r="F216" s="508"/>
      <c r="G216" s="508"/>
      <c r="H216" s="508"/>
      <c r="I216" s="508"/>
      <c r="J216" s="508"/>
      <c r="K216" s="508"/>
      <c r="L216" s="508"/>
      <c r="M216" s="508"/>
      <c r="N216" s="508"/>
      <c r="O216" s="508"/>
      <c r="P216" s="508"/>
      <c r="Q216" s="508"/>
      <c r="R216" s="508"/>
      <c r="S216" s="508"/>
      <c r="T216" s="508"/>
      <c r="U216" s="508"/>
      <c r="V216" s="508"/>
      <c r="W216" s="508"/>
      <c r="X216" s="508"/>
      <c r="Y216" s="508"/>
      <c r="Z216" s="508"/>
    </row>
    <row r="217">
      <c r="A217" s="507"/>
      <c r="B217" s="508"/>
      <c r="C217" s="507"/>
      <c r="D217" s="507"/>
      <c r="E217" s="507"/>
      <c r="F217" s="508"/>
      <c r="G217" s="508"/>
      <c r="H217" s="508"/>
      <c r="I217" s="508"/>
      <c r="J217" s="508"/>
      <c r="K217" s="508"/>
      <c r="L217" s="508"/>
      <c r="M217" s="508"/>
      <c r="N217" s="508"/>
      <c r="O217" s="508"/>
      <c r="P217" s="508"/>
      <c r="Q217" s="508"/>
      <c r="R217" s="508"/>
      <c r="S217" s="508"/>
      <c r="T217" s="508"/>
      <c r="U217" s="508"/>
      <c r="V217" s="508"/>
      <c r="W217" s="508"/>
      <c r="X217" s="508"/>
      <c r="Y217" s="508"/>
      <c r="Z217" s="508"/>
    </row>
    <row r="218">
      <c r="A218" s="507"/>
      <c r="B218" s="508"/>
      <c r="C218" s="507"/>
      <c r="D218" s="507"/>
      <c r="E218" s="507"/>
      <c r="F218" s="508"/>
      <c r="G218" s="508"/>
      <c r="H218" s="508"/>
      <c r="I218" s="508"/>
      <c r="J218" s="508"/>
      <c r="K218" s="508"/>
      <c r="L218" s="508"/>
      <c r="M218" s="508"/>
      <c r="N218" s="508"/>
      <c r="O218" s="508"/>
      <c r="P218" s="508"/>
      <c r="Q218" s="508"/>
      <c r="R218" s="508"/>
      <c r="S218" s="508"/>
      <c r="T218" s="508"/>
      <c r="U218" s="508"/>
      <c r="V218" s="508"/>
      <c r="W218" s="508"/>
      <c r="X218" s="508"/>
      <c r="Y218" s="508"/>
      <c r="Z218" s="508"/>
    </row>
    <row r="219">
      <c r="A219" s="507"/>
      <c r="B219" s="508"/>
      <c r="C219" s="507"/>
      <c r="D219" s="507"/>
      <c r="E219" s="507"/>
      <c r="F219" s="508"/>
      <c r="G219" s="508"/>
      <c r="H219" s="508"/>
      <c r="I219" s="508"/>
      <c r="J219" s="508"/>
      <c r="K219" s="508"/>
      <c r="L219" s="508"/>
      <c r="M219" s="508"/>
      <c r="N219" s="508"/>
      <c r="O219" s="508"/>
      <c r="P219" s="508"/>
      <c r="Q219" s="508"/>
      <c r="R219" s="508"/>
      <c r="S219" s="508"/>
      <c r="T219" s="508"/>
      <c r="U219" s="508"/>
      <c r="V219" s="508"/>
      <c r="W219" s="508"/>
      <c r="X219" s="508"/>
      <c r="Y219" s="508"/>
      <c r="Z219" s="508"/>
    </row>
    <row r="220">
      <c r="A220" s="507"/>
      <c r="B220" s="508"/>
      <c r="C220" s="507"/>
      <c r="D220" s="507"/>
      <c r="E220" s="507"/>
      <c r="F220" s="508"/>
      <c r="G220" s="508"/>
      <c r="H220" s="508"/>
      <c r="I220" s="508"/>
      <c r="J220" s="508"/>
      <c r="K220" s="508"/>
      <c r="L220" s="508"/>
      <c r="M220" s="508"/>
      <c r="N220" s="508"/>
      <c r="O220" s="508"/>
      <c r="P220" s="508"/>
      <c r="Q220" s="508"/>
      <c r="R220" s="508"/>
      <c r="S220" s="508"/>
      <c r="T220" s="508"/>
      <c r="U220" s="508"/>
      <c r="V220" s="508"/>
      <c r="W220" s="508"/>
      <c r="X220" s="508"/>
      <c r="Y220" s="508"/>
      <c r="Z220" s="508"/>
    </row>
    <row r="221">
      <c r="A221" s="507"/>
      <c r="B221" s="508"/>
      <c r="C221" s="507"/>
      <c r="D221" s="507"/>
      <c r="E221" s="507"/>
      <c r="F221" s="508"/>
      <c r="G221" s="508"/>
      <c r="H221" s="508"/>
      <c r="I221" s="508"/>
      <c r="J221" s="508"/>
      <c r="K221" s="508"/>
      <c r="L221" s="508"/>
      <c r="M221" s="508"/>
      <c r="N221" s="508"/>
      <c r="O221" s="508"/>
      <c r="P221" s="508"/>
      <c r="Q221" s="508"/>
      <c r="R221" s="508"/>
      <c r="S221" s="508"/>
      <c r="T221" s="508"/>
      <c r="U221" s="508"/>
      <c r="V221" s="508"/>
      <c r="W221" s="508"/>
      <c r="X221" s="508"/>
      <c r="Y221" s="508"/>
      <c r="Z221" s="508"/>
    </row>
    <row r="222">
      <c r="A222" s="507"/>
      <c r="B222" s="508"/>
      <c r="C222" s="507"/>
      <c r="D222" s="507"/>
      <c r="E222" s="507"/>
      <c r="F222" s="508"/>
      <c r="G222" s="508"/>
      <c r="H222" s="508"/>
      <c r="I222" s="508"/>
      <c r="J222" s="508"/>
      <c r="K222" s="508"/>
      <c r="L222" s="508"/>
      <c r="M222" s="508"/>
      <c r="N222" s="508"/>
      <c r="O222" s="508"/>
      <c r="P222" s="508"/>
      <c r="Q222" s="508"/>
      <c r="R222" s="508"/>
      <c r="S222" s="508"/>
      <c r="T222" s="508"/>
      <c r="U222" s="508"/>
      <c r="V222" s="508"/>
      <c r="W222" s="508"/>
      <c r="X222" s="508"/>
      <c r="Y222" s="508"/>
      <c r="Z222" s="508"/>
    </row>
    <row r="223">
      <c r="A223" s="507"/>
      <c r="B223" s="508"/>
      <c r="C223" s="507"/>
      <c r="D223" s="507"/>
      <c r="E223" s="507"/>
      <c r="F223" s="508"/>
      <c r="G223" s="508"/>
      <c r="H223" s="508"/>
      <c r="I223" s="508"/>
      <c r="J223" s="508"/>
      <c r="K223" s="508"/>
      <c r="L223" s="508"/>
      <c r="M223" s="508"/>
      <c r="N223" s="508"/>
      <c r="O223" s="508"/>
      <c r="P223" s="508"/>
      <c r="Q223" s="508"/>
      <c r="R223" s="508"/>
      <c r="S223" s="508"/>
      <c r="T223" s="508"/>
      <c r="U223" s="508"/>
      <c r="V223" s="508"/>
      <c r="W223" s="508"/>
      <c r="X223" s="508"/>
      <c r="Y223" s="508"/>
      <c r="Z223" s="508"/>
    </row>
    <row r="224">
      <c r="A224" s="507"/>
      <c r="B224" s="508"/>
      <c r="C224" s="507"/>
      <c r="D224" s="507"/>
      <c r="E224" s="507"/>
      <c r="F224" s="508"/>
      <c r="G224" s="508"/>
      <c r="H224" s="508"/>
      <c r="I224" s="508"/>
      <c r="J224" s="508"/>
      <c r="K224" s="508"/>
      <c r="L224" s="508"/>
      <c r="M224" s="508"/>
      <c r="N224" s="508"/>
      <c r="O224" s="508"/>
      <c r="P224" s="508"/>
      <c r="Q224" s="508"/>
      <c r="R224" s="508"/>
      <c r="S224" s="508"/>
      <c r="T224" s="508"/>
      <c r="U224" s="508"/>
      <c r="V224" s="508"/>
      <c r="W224" s="508"/>
      <c r="X224" s="508"/>
      <c r="Y224" s="508"/>
      <c r="Z224" s="508"/>
    </row>
    <row r="225">
      <c r="A225" s="507"/>
      <c r="B225" s="508"/>
      <c r="C225" s="507"/>
      <c r="D225" s="507"/>
      <c r="E225" s="507"/>
      <c r="F225" s="508"/>
      <c r="G225" s="508"/>
      <c r="H225" s="508"/>
      <c r="I225" s="508"/>
      <c r="J225" s="508"/>
      <c r="K225" s="508"/>
      <c r="L225" s="508"/>
      <c r="M225" s="508"/>
      <c r="N225" s="508"/>
      <c r="O225" s="508"/>
      <c r="P225" s="508"/>
      <c r="Q225" s="508"/>
      <c r="R225" s="508"/>
      <c r="S225" s="508"/>
      <c r="T225" s="508"/>
      <c r="U225" s="508"/>
      <c r="V225" s="508"/>
      <c r="W225" s="508"/>
      <c r="X225" s="508"/>
      <c r="Y225" s="508"/>
      <c r="Z225" s="508"/>
    </row>
    <row r="226">
      <c r="A226" s="507"/>
      <c r="B226" s="508"/>
      <c r="C226" s="507"/>
      <c r="D226" s="507"/>
      <c r="E226" s="507"/>
      <c r="F226" s="508"/>
      <c r="G226" s="508"/>
      <c r="H226" s="508"/>
      <c r="I226" s="508"/>
      <c r="J226" s="508"/>
      <c r="K226" s="508"/>
      <c r="L226" s="508"/>
      <c r="M226" s="508"/>
      <c r="N226" s="508"/>
      <c r="O226" s="508"/>
      <c r="P226" s="508"/>
      <c r="Q226" s="508"/>
      <c r="R226" s="508"/>
      <c r="S226" s="508"/>
      <c r="T226" s="508"/>
      <c r="U226" s="508"/>
      <c r="V226" s="508"/>
      <c r="W226" s="508"/>
      <c r="X226" s="508"/>
      <c r="Y226" s="508"/>
      <c r="Z226" s="508"/>
    </row>
    <row r="227">
      <c r="A227" s="507"/>
      <c r="B227" s="508"/>
      <c r="C227" s="507"/>
      <c r="D227" s="507"/>
      <c r="E227" s="507"/>
      <c r="F227" s="508"/>
      <c r="G227" s="508"/>
      <c r="H227" s="508"/>
      <c r="I227" s="508"/>
      <c r="J227" s="508"/>
      <c r="K227" s="508"/>
      <c r="L227" s="508"/>
      <c r="M227" s="508"/>
      <c r="N227" s="508"/>
      <c r="O227" s="508"/>
      <c r="P227" s="508"/>
      <c r="Q227" s="508"/>
      <c r="R227" s="508"/>
      <c r="S227" s="508"/>
      <c r="T227" s="508"/>
      <c r="U227" s="508"/>
      <c r="V227" s="508"/>
      <c r="W227" s="508"/>
      <c r="X227" s="508"/>
      <c r="Y227" s="508"/>
      <c r="Z227" s="508"/>
    </row>
    <row r="228">
      <c r="A228" s="507"/>
      <c r="B228" s="508"/>
      <c r="C228" s="507"/>
      <c r="D228" s="507"/>
      <c r="E228" s="507"/>
      <c r="F228" s="508"/>
      <c r="G228" s="508"/>
      <c r="H228" s="508"/>
      <c r="I228" s="508"/>
      <c r="J228" s="508"/>
      <c r="K228" s="508"/>
      <c r="L228" s="508"/>
      <c r="M228" s="508"/>
      <c r="N228" s="508"/>
      <c r="O228" s="508"/>
      <c r="P228" s="508"/>
      <c r="Q228" s="508"/>
      <c r="R228" s="508"/>
      <c r="S228" s="508"/>
      <c r="T228" s="508"/>
      <c r="U228" s="508"/>
      <c r="V228" s="508"/>
      <c r="W228" s="508"/>
      <c r="X228" s="508"/>
      <c r="Y228" s="508"/>
      <c r="Z228" s="508"/>
    </row>
    <row r="229">
      <c r="A229" s="507"/>
      <c r="B229" s="508"/>
      <c r="C229" s="507"/>
      <c r="D229" s="507"/>
      <c r="E229" s="507"/>
      <c r="F229" s="508"/>
      <c r="G229" s="508"/>
      <c r="H229" s="508"/>
      <c r="I229" s="508"/>
      <c r="J229" s="508"/>
      <c r="K229" s="508"/>
      <c r="L229" s="508"/>
      <c r="M229" s="508"/>
      <c r="N229" s="508"/>
      <c r="O229" s="508"/>
      <c r="P229" s="508"/>
      <c r="Q229" s="508"/>
      <c r="R229" s="508"/>
      <c r="S229" s="508"/>
      <c r="T229" s="508"/>
      <c r="U229" s="508"/>
      <c r="V229" s="508"/>
      <c r="W229" s="508"/>
      <c r="X229" s="508"/>
      <c r="Y229" s="508"/>
      <c r="Z229" s="508"/>
    </row>
    <row r="230">
      <c r="A230" s="507"/>
      <c r="B230" s="508"/>
      <c r="C230" s="507"/>
      <c r="D230" s="507"/>
      <c r="E230" s="507"/>
      <c r="F230" s="508"/>
      <c r="G230" s="508"/>
      <c r="H230" s="508"/>
      <c r="I230" s="508"/>
      <c r="J230" s="508"/>
      <c r="K230" s="508"/>
      <c r="L230" s="508"/>
      <c r="M230" s="508"/>
      <c r="N230" s="508"/>
      <c r="O230" s="508"/>
      <c r="P230" s="508"/>
      <c r="Q230" s="508"/>
      <c r="R230" s="508"/>
      <c r="S230" s="508"/>
      <c r="T230" s="508"/>
      <c r="U230" s="508"/>
      <c r="V230" s="508"/>
      <c r="W230" s="508"/>
      <c r="X230" s="508"/>
      <c r="Y230" s="508"/>
      <c r="Z230" s="508"/>
    </row>
    <row r="231">
      <c r="A231" s="507"/>
      <c r="B231" s="508"/>
      <c r="C231" s="507"/>
      <c r="D231" s="507"/>
      <c r="E231" s="507"/>
      <c r="F231" s="508"/>
      <c r="G231" s="508"/>
      <c r="H231" s="508"/>
      <c r="I231" s="508"/>
      <c r="J231" s="508"/>
      <c r="K231" s="508"/>
      <c r="L231" s="508"/>
      <c r="M231" s="508"/>
      <c r="N231" s="508"/>
      <c r="O231" s="508"/>
      <c r="P231" s="508"/>
      <c r="Q231" s="508"/>
      <c r="R231" s="508"/>
      <c r="S231" s="508"/>
      <c r="T231" s="508"/>
      <c r="U231" s="508"/>
      <c r="V231" s="508"/>
      <c r="W231" s="508"/>
      <c r="X231" s="508"/>
      <c r="Y231" s="508"/>
      <c r="Z231" s="508"/>
    </row>
    <row r="232">
      <c r="A232" s="507"/>
      <c r="B232" s="508"/>
      <c r="C232" s="507"/>
      <c r="D232" s="507"/>
      <c r="E232" s="507"/>
      <c r="F232" s="508"/>
      <c r="G232" s="508"/>
      <c r="H232" s="508"/>
      <c r="I232" s="508"/>
      <c r="J232" s="508"/>
      <c r="K232" s="508"/>
      <c r="L232" s="508"/>
      <c r="M232" s="508"/>
      <c r="N232" s="508"/>
      <c r="O232" s="508"/>
      <c r="P232" s="508"/>
      <c r="Q232" s="508"/>
      <c r="R232" s="508"/>
      <c r="S232" s="508"/>
      <c r="T232" s="508"/>
      <c r="U232" s="508"/>
      <c r="V232" s="508"/>
      <c r="W232" s="508"/>
      <c r="X232" s="508"/>
      <c r="Y232" s="508"/>
      <c r="Z232" s="508"/>
    </row>
    <row r="233">
      <c r="A233" s="507"/>
      <c r="B233" s="508"/>
      <c r="C233" s="507"/>
      <c r="D233" s="507"/>
      <c r="E233" s="507"/>
      <c r="F233" s="508"/>
      <c r="G233" s="508"/>
      <c r="H233" s="508"/>
      <c r="I233" s="508"/>
      <c r="J233" s="508"/>
      <c r="K233" s="508"/>
      <c r="L233" s="508"/>
      <c r="M233" s="508"/>
      <c r="N233" s="508"/>
      <c r="O233" s="508"/>
      <c r="P233" s="508"/>
      <c r="Q233" s="508"/>
      <c r="R233" s="508"/>
      <c r="S233" s="508"/>
      <c r="T233" s="508"/>
      <c r="U233" s="508"/>
      <c r="V233" s="508"/>
      <c r="W233" s="508"/>
      <c r="X233" s="508"/>
      <c r="Y233" s="508"/>
      <c r="Z233" s="508"/>
    </row>
    <row r="234">
      <c r="A234" s="507"/>
      <c r="B234" s="508"/>
      <c r="C234" s="507"/>
      <c r="D234" s="507"/>
      <c r="E234" s="507"/>
      <c r="F234" s="508"/>
      <c r="G234" s="508"/>
      <c r="H234" s="508"/>
      <c r="I234" s="508"/>
      <c r="J234" s="508"/>
      <c r="K234" s="508"/>
      <c r="L234" s="508"/>
      <c r="M234" s="508"/>
      <c r="N234" s="508"/>
      <c r="O234" s="508"/>
      <c r="P234" s="508"/>
      <c r="Q234" s="508"/>
      <c r="R234" s="508"/>
      <c r="S234" s="508"/>
      <c r="T234" s="508"/>
      <c r="U234" s="508"/>
      <c r="V234" s="508"/>
      <c r="W234" s="508"/>
      <c r="X234" s="508"/>
      <c r="Y234" s="508"/>
      <c r="Z234" s="508"/>
    </row>
    <row r="235">
      <c r="A235" s="507"/>
      <c r="B235" s="508"/>
      <c r="C235" s="507"/>
      <c r="D235" s="507"/>
      <c r="E235" s="507"/>
      <c r="F235" s="508"/>
      <c r="G235" s="508"/>
      <c r="H235" s="508"/>
      <c r="I235" s="508"/>
      <c r="J235" s="508"/>
      <c r="K235" s="508"/>
      <c r="L235" s="508"/>
      <c r="M235" s="508"/>
      <c r="N235" s="508"/>
      <c r="O235" s="508"/>
      <c r="P235" s="508"/>
      <c r="Q235" s="508"/>
      <c r="R235" s="508"/>
      <c r="S235" s="508"/>
      <c r="T235" s="508"/>
      <c r="U235" s="508"/>
      <c r="V235" s="508"/>
      <c r="W235" s="508"/>
      <c r="X235" s="508"/>
      <c r="Y235" s="508"/>
      <c r="Z235" s="508"/>
    </row>
    <row r="236">
      <c r="A236" s="507"/>
      <c r="B236" s="508"/>
      <c r="C236" s="507"/>
      <c r="D236" s="507"/>
      <c r="E236" s="507"/>
      <c r="F236" s="508"/>
      <c r="G236" s="508"/>
      <c r="H236" s="508"/>
      <c r="I236" s="508"/>
      <c r="J236" s="508"/>
      <c r="K236" s="508"/>
      <c r="L236" s="508"/>
      <c r="M236" s="508"/>
      <c r="N236" s="508"/>
      <c r="O236" s="508"/>
      <c r="P236" s="508"/>
      <c r="Q236" s="508"/>
      <c r="R236" s="508"/>
      <c r="S236" s="508"/>
      <c r="T236" s="508"/>
      <c r="U236" s="508"/>
      <c r="V236" s="508"/>
      <c r="W236" s="508"/>
      <c r="X236" s="508"/>
      <c r="Y236" s="508"/>
      <c r="Z236" s="508"/>
    </row>
    <row r="237">
      <c r="A237" s="507"/>
      <c r="B237" s="508"/>
      <c r="C237" s="507"/>
      <c r="D237" s="507"/>
      <c r="E237" s="507"/>
      <c r="F237" s="508"/>
      <c r="G237" s="508"/>
      <c r="H237" s="508"/>
      <c r="I237" s="508"/>
      <c r="J237" s="508"/>
      <c r="K237" s="508"/>
      <c r="L237" s="508"/>
      <c r="M237" s="508"/>
      <c r="N237" s="508"/>
      <c r="O237" s="508"/>
      <c r="P237" s="508"/>
      <c r="Q237" s="508"/>
      <c r="R237" s="508"/>
      <c r="S237" s="508"/>
      <c r="T237" s="508"/>
      <c r="U237" s="508"/>
      <c r="V237" s="508"/>
      <c r="W237" s="508"/>
      <c r="X237" s="508"/>
      <c r="Y237" s="508"/>
      <c r="Z237" s="508"/>
    </row>
    <row r="238">
      <c r="A238" s="507"/>
      <c r="B238" s="508"/>
      <c r="C238" s="507"/>
      <c r="D238" s="507"/>
      <c r="E238" s="507"/>
      <c r="F238" s="508"/>
      <c r="G238" s="508"/>
      <c r="H238" s="508"/>
      <c r="I238" s="508"/>
      <c r="J238" s="508"/>
      <c r="K238" s="508"/>
      <c r="L238" s="508"/>
      <c r="M238" s="508"/>
      <c r="N238" s="508"/>
      <c r="O238" s="508"/>
      <c r="P238" s="508"/>
      <c r="Q238" s="508"/>
      <c r="R238" s="508"/>
      <c r="S238" s="508"/>
      <c r="T238" s="508"/>
      <c r="U238" s="508"/>
      <c r="V238" s="508"/>
      <c r="W238" s="508"/>
      <c r="X238" s="508"/>
      <c r="Y238" s="508"/>
      <c r="Z238" s="508"/>
    </row>
    <row r="239">
      <c r="A239" s="507"/>
      <c r="B239" s="508"/>
      <c r="C239" s="507"/>
      <c r="D239" s="507"/>
      <c r="E239" s="507"/>
      <c r="F239" s="508"/>
      <c r="G239" s="508"/>
      <c r="H239" s="508"/>
      <c r="I239" s="508"/>
      <c r="J239" s="508"/>
      <c r="K239" s="508"/>
      <c r="L239" s="508"/>
      <c r="M239" s="508"/>
      <c r="N239" s="508"/>
      <c r="O239" s="508"/>
      <c r="P239" s="508"/>
      <c r="Q239" s="508"/>
      <c r="R239" s="508"/>
      <c r="S239" s="508"/>
      <c r="T239" s="508"/>
      <c r="U239" s="508"/>
      <c r="V239" s="508"/>
      <c r="W239" s="508"/>
      <c r="X239" s="508"/>
      <c r="Y239" s="508"/>
      <c r="Z239" s="508"/>
    </row>
    <row r="240">
      <c r="A240" s="507"/>
      <c r="B240" s="508"/>
      <c r="C240" s="507"/>
      <c r="D240" s="507"/>
      <c r="E240" s="507"/>
      <c r="F240" s="508"/>
      <c r="G240" s="508"/>
      <c r="H240" s="508"/>
      <c r="I240" s="508"/>
      <c r="J240" s="508"/>
      <c r="K240" s="508"/>
      <c r="L240" s="508"/>
      <c r="M240" s="508"/>
      <c r="N240" s="508"/>
      <c r="O240" s="508"/>
      <c r="P240" s="508"/>
      <c r="Q240" s="508"/>
      <c r="R240" s="508"/>
      <c r="S240" s="508"/>
      <c r="T240" s="508"/>
      <c r="U240" s="508"/>
      <c r="V240" s="508"/>
      <c r="W240" s="508"/>
      <c r="X240" s="508"/>
      <c r="Y240" s="508"/>
      <c r="Z240" s="508"/>
    </row>
    <row r="241">
      <c r="A241" s="507"/>
      <c r="B241" s="508"/>
      <c r="C241" s="507"/>
      <c r="D241" s="507"/>
      <c r="E241" s="507"/>
      <c r="F241" s="508"/>
      <c r="G241" s="508"/>
      <c r="H241" s="508"/>
      <c r="I241" s="508"/>
      <c r="J241" s="508"/>
      <c r="K241" s="508"/>
      <c r="L241" s="508"/>
      <c r="M241" s="508"/>
      <c r="N241" s="508"/>
      <c r="O241" s="508"/>
      <c r="P241" s="508"/>
      <c r="Q241" s="508"/>
      <c r="R241" s="508"/>
      <c r="S241" s="508"/>
      <c r="T241" s="508"/>
      <c r="U241" s="508"/>
      <c r="V241" s="508"/>
      <c r="W241" s="508"/>
      <c r="X241" s="508"/>
      <c r="Y241" s="508"/>
      <c r="Z241" s="508"/>
    </row>
    <row r="242">
      <c r="A242" s="507"/>
      <c r="B242" s="508"/>
      <c r="C242" s="507"/>
      <c r="D242" s="507"/>
      <c r="E242" s="507"/>
      <c r="F242" s="508"/>
      <c r="G242" s="508"/>
      <c r="H242" s="508"/>
      <c r="I242" s="508"/>
      <c r="J242" s="508"/>
      <c r="K242" s="508"/>
      <c r="L242" s="508"/>
      <c r="M242" s="508"/>
      <c r="N242" s="508"/>
      <c r="O242" s="508"/>
      <c r="P242" s="508"/>
      <c r="Q242" s="508"/>
      <c r="R242" s="508"/>
      <c r="S242" s="508"/>
      <c r="T242" s="508"/>
      <c r="U242" s="508"/>
      <c r="V242" s="508"/>
      <c r="W242" s="508"/>
      <c r="X242" s="508"/>
      <c r="Y242" s="508"/>
      <c r="Z242" s="508"/>
    </row>
    <row r="243">
      <c r="A243" s="507"/>
      <c r="B243" s="508"/>
      <c r="C243" s="507"/>
      <c r="D243" s="507"/>
      <c r="E243" s="507"/>
      <c r="F243" s="508"/>
      <c r="G243" s="508"/>
      <c r="H243" s="508"/>
      <c r="I243" s="508"/>
      <c r="J243" s="508"/>
      <c r="K243" s="508"/>
      <c r="L243" s="508"/>
      <c r="M243" s="508"/>
      <c r="N243" s="508"/>
      <c r="O243" s="508"/>
      <c r="P243" s="508"/>
      <c r="Q243" s="508"/>
      <c r="R243" s="508"/>
      <c r="S243" s="508"/>
      <c r="T243" s="508"/>
      <c r="U243" s="508"/>
      <c r="V243" s="508"/>
      <c r="W243" s="508"/>
      <c r="X243" s="508"/>
      <c r="Y243" s="508"/>
      <c r="Z243" s="508"/>
    </row>
    <row r="244">
      <c r="A244" s="507"/>
      <c r="B244" s="508"/>
      <c r="C244" s="507"/>
      <c r="D244" s="507"/>
      <c r="E244" s="507"/>
      <c r="F244" s="508"/>
      <c r="G244" s="508"/>
      <c r="H244" s="508"/>
      <c r="I244" s="508"/>
      <c r="J244" s="508"/>
      <c r="K244" s="508"/>
      <c r="L244" s="508"/>
      <c r="M244" s="508"/>
      <c r="N244" s="508"/>
      <c r="O244" s="508"/>
      <c r="P244" s="508"/>
      <c r="Q244" s="508"/>
      <c r="R244" s="508"/>
      <c r="S244" s="508"/>
      <c r="T244" s="508"/>
      <c r="U244" s="508"/>
      <c r="V244" s="508"/>
      <c r="W244" s="508"/>
      <c r="X244" s="508"/>
      <c r="Y244" s="508"/>
      <c r="Z244" s="508"/>
    </row>
    <row r="245">
      <c r="A245" s="507"/>
      <c r="B245" s="508"/>
      <c r="C245" s="507"/>
      <c r="D245" s="507"/>
      <c r="E245" s="507"/>
      <c r="F245" s="508"/>
      <c r="G245" s="508"/>
      <c r="H245" s="508"/>
      <c r="I245" s="508"/>
      <c r="J245" s="508"/>
      <c r="K245" s="508"/>
      <c r="L245" s="508"/>
      <c r="M245" s="508"/>
      <c r="N245" s="508"/>
      <c r="O245" s="508"/>
      <c r="P245" s="508"/>
      <c r="Q245" s="508"/>
      <c r="R245" s="508"/>
      <c r="S245" s="508"/>
      <c r="T245" s="508"/>
      <c r="U245" s="508"/>
      <c r="V245" s="508"/>
      <c r="W245" s="508"/>
      <c r="X245" s="508"/>
      <c r="Y245" s="508"/>
      <c r="Z245" s="508"/>
    </row>
    <row r="246">
      <c r="A246" s="507"/>
      <c r="B246" s="508"/>
      <c r="C246" s="507"/>
      <c r="D246" s="507"/>
      <c r="E246" s="507"/>
      <c r="F246" s="508"/>
      <c r="G246" s="508"/>
      <c r="H246" s="508"/>
      <c r="I246" s="508"/>
      <c r="J246" s="508"/>
      <c r="K246" s="508"/>
      <c r="L246" s="508"/>
      <c r="M246" s="508"/>
      <c r="N246" s="508"/>
      <c r="O246" s="508"/>
      <c r="P246" s="508"/>
      <c r="Q246" s="508"/>
      <c r="R246" s="508"/>
      <c r="S246" s="508"/>
      <c r="T246" s="508"/>
      <c r="U246" s="508"/>
      <c r="V246" s="508"/>
      <c r="W246" s="508"/>
      <c r="X246" s="508"/>
      <c r="Y246" s="508"/>
      <c r="Z246" s="508"/>
    </row>
    <row r="247">
      <c r="A247" s="507"/>
      <c r="B247" s="508"/>
      <c r="C247" s="507"/>
      <c r="D247" s="507"/>
      <c r="E247" s="507"/>
      <c r="F247" s="508"/>
      <c r="G247" s="508"/>
      <c r="H247" s="508"/>
      <c r="I247" s="508"/>
      <c r="J247" s="508"/>
      <c r="K247" s="508"/>
      <c r="L247" s="508"/>
      <c r="M247" s="508"/>
      <c r="N247" s="508"/>
      <c r="O247" s="508"/>
      <c r="P247" s="508"/>
      <c r="Q247" s="508"/>
      <c r="R247" s="508"/>
      <c r="S247" s="508"/>
      <c r="T247" s="508"/>
      <c r="U247" s="508"/>
      <c r="V247" s="508"/>
      <c r="W247" s="508"/>
      <c r="X247" s="508"/>
      <c r="Y247" s="508"/>
      <c r="Z247" s="508"/>
    </row>
    <row r="248">
      <c r="A248" s="507"/>
      <c r="B248" s="508"/>
      <c r="C248" s="507"/>
      <c r="D248" s="507"/>
      <c r="E248" s="507"/>
      <c r="F248" s="508"/>
      <c r="G248" s="508"/>
      <c r="H248" s="508"/>
      <c r="I248" s="508"/>
      <c r="J248" s="508"/>
      <c r="K248" s="508"/>
      <c r="L248" s="508"/>
      <c r="M248" s="508"/>
      <c r="N248" s="508"/>
      <c r="O248" s="508"/>
      <c r="P248" s="508"/>
      <c r="Q248" s="508"/>
      <c r="R248" s="508"/>
      <c r="S248" s="508"/>
      <c r="T248" s="508"/>
      <c r="U248" s="508"/>
      <c r="V248" s="508"/>
      <c r="W248" s="508"/>
      <c r="X248" s="508"/>
      <c r="Y248" s="508"/>
      <c r="Z248" s="508"/>
    </row>
    <row r="249">
      <c r="A249" s="507"/>
      <c r="B249" s="508"/>
      <c r="C249" s="507"/>
      <c r="D249" s="507"/>
      <c r="E249" s="507"/>
      <c r="F249" s="508"/>
      <c r="G249" s="508"/>
      <c r="H249" s="508"/>
      <c r="I249" s="508"/>
      <c r="J249" s="508"/>
      <c r="K249" s="508"/>
      <c r="L249" s="508"/>
      <c r="M249" s="508"/>
      <c r="N249" s="508"/>
      <c r="O249" s="508"/>
      <c r="P249" s="508"/>
      <c r="Q249" s="508"/>
      <c r="R249" s="508"/>
      <c r="S249" s="508"/>
      <c r="T249" s="508"/>
      <c r="U249" s="508"/>
      <c r="V249" s="508"/>
      <c r="W249" s="508"/>
      <c r="X249" s="508"/>
      <c r="Y249" s="508"/>
      <c r="Z249" s="508"/>
    </row>
    <row r="250">
      <c r="A250" s="507"/>
      <c r="B250" s="508"/>
      <c r="C250" s="507"/>
      <c r="D250" s="507"/>
      <c r="E250" s="507"/>
      <c r="F250" s="508"/>
      <c r="G250" s="508"/>
      <c r="H250" s="508"/>
      <c r="I250" s="508"/>
      <c r="J250" s="508"/>
      <c r="K250" s="508"/>
      <c r="L250" s="508"/>
      <c r="M250" s="508"/>
      <c r="N250" s="508"/>
      <c r="O250" s="508"/>
      <c r="P250" s="508"/>
      <c r="Q250" s="508"/>
      <c r="R250" s="508"/>
      <c r="S250" s="508"/>
      <c r="T250" s="508"/>
      <c r="U250" s="508"/>
      <c r="V250" s="508"/>
      <c r="W250" s="508"/>
      <c r="X250" s="508"/>
      <c r="Y250" s="508"/>
      <c r="Z250" s="508"/>
    </row>
    <row r="251">
      <c r="A251" s="507"/>
      <c r="B251" s="508"/>
      <c r="C251" s="507"/>
      <c r="D251" s="507"/>
      <c r="E251" s="507"/>
      <c r="F251" s="508"/>
      <c r="G251" s="508"/>
      <c r="H251" s="508"/>
      <c r="I251" s="508"/>
      <c r="J251" s="508"/>
      <c r="K251" s="508"/>
      <c r="L251" s="508"/>
      <c r="M251" s="508"/>
      <c r="N251" s="508"/>
      <c r="O251" s="508"/>
      <c r="P251" s="508"/>
      <c r="Q251" s="508"/>
      <c r="R251" s="508"/>
      <c r="S251" s="508"/>
      <c r="T251" s="508"/>
      <c r="U251" s="508"/>
      <c r="V251" s="508"/>
      <c r="W251" s="508"/>
      <c r="X251" s="508"/>
      <c r="Y251" s="508"/>
      <c r="Z251" s="508"/>
    </row>
    <row r="252">
      <c r="A252" s="507"/>
      <c r="B252" s="508"/>
      <c r="C252" s="507"/>
      <c r="D252" s="507"/>
      <c r="E252" s="507"/>
      <c r="F252" s="508"/>
      <c r="G252" s="508"/>
      <c r="H252" s="508"/>
      <c r="I252" s="508"/>
      <c r="J252" s="508"/>
      <c r="K252" s="508"/>
      <c r="L252" s="508"/>
      <c r="M252" s="508"/>
      <c r="N252" s="508"/>
      <c r="O252" s="508"/>
      <c r="P252" s="508"/>
      <c r="Q252" s="508"/>
      <c r="R252" s="508"/>
      <c r="S252" s="508"/>
      <c r="T252" s="508"/>
      <c r="U252" s="508"/>
      <c r="V252" s="508"/>
      <c r="W252" s="508"/>
      <c r="X252" s="508"/>
      <c r="Y252" s="508"/>
      <c r="Z252" s="508"/>
    </row>
    <row r="253">
      <c r="A253" s="507"/>
      <c r="B253" s="508"/>
      <c r="C253" s="507"/>
      <c r="D253" s="507"/>
      <c r="E253" s="507"/>
      <c r="F253" s="508"/>
      <c r="G253" s="508"/>
      <c r="H253" s="508"/>
      <c r="I253" s="508"/>
      <c r="J253" s="508"/>
      <c r="K253" s="508"/>
      <c r="L253" s="508"/>
      <c r="M253" s="508"/>
      <c r="N253" s="508"/>
      <c r="O253" s="508"/>
      <c r="P253" s="508"/>
      <c r="Q253" s="508"/>
      <c r="R253" s="508"/>
      <c r="S253" s="508"/>
      <c r="T253" s="508"/>
      <c r="U253" s="508"/>
      <c r="V253" s="508"/>
      <c r="W253" s="508"/>
      <c r="X253" s="508"/>
      <c r="Y253" s="508"/>
      <c r="Z253" s="508"/>
    </row>
    <row r="254">
      <c r="A254" s="507"/>
      <c r="B254" s="508"/>
      <c r="C254" s="507"/>
      <c r="D254" s="507"/>
      <c r="E254" s="507"/>
      <c r="F254" s="508"/>
      <c r="G254" s="508"/>
      <c r="H254" s="508"/>
      <c r="I254" s="508"/>
      <c r="J254" s="508"/>
      <c r="K254" s="508"/>
      <c r="L254" s="508"/>
      <c r="M254" s="508"/>
      <c r="N254" s="508"/>
      <c r="O254" s="508"/>
      <c r="P254" s="508"/>
      <c r="Q254" s="508"/>
      <c r="R254" s="508"/>
      <c r="S254" s="508"/>
      <c r="T254" s="508"/>
      <c r="U254" s="508"/>
      <c r="V254" s="508"/>
      <c r="W254" s="508"/>
      <c r="X254" s="508"/>
      <c r="Y254" s="508"/>
      <c r="Z254" s="508"/>
    </row>
    <row r="255">
      <c r="A255" s="507"/>
      <c r="B255" s="508"/>
      <c r="C255" s="507"/>
      <c r="D255" s="507"/>
      <c r="E255" s="507"/>
      <c r="F255" s="508"/>
      <c r="G255" s="508"/>
      <c r="H255" s="508"/>
      <c r="I255" s="508"/>
      <c r="J255" s="508"/>
      <c r="K255" s="508"/>
      <c r="L255" s="508"/>
      <c r="M255" s="508"/>
      <c r="N255" s="508"/>
      <c r="O255" s="508"/>
      <c r="P255" s="508"/>
      <c r="Q255" s="508"/>
      <c r="R255" s="508"/>
      <c r="S255" s="508"/>
      <c r="T255" s="508"/>
      <c r="U255" s="508"/>
      <c r="V255" s="508"/>
      <c r="W255" s="508"/>
      <c r="X255" s="508"/>
      <c r="Y255" s="508"/>
      <c r="Z255" s="508"/>
    </row>
    <row r="256">
      <c r="A256" s="507"/>
      <c r="B256" s="508"/>
      <c r="C256" s="507"/>
      <c r="D256" s="507"/>
      <c r="E256" s="507"/>
      <c r="F256" s="508"/>
      <c r="G256" s="508"/>
      <c r="H256" s="508"/>
      <c r="I256" s="508"/>
      <c r="J256" s="508"/>
      <c r="K256" s="508"/>
      <c r="L256" s="508"/>
      <c r="M256" s="508"/>
      <c r="N256" s="508"/>
      <c r="O256" s="508"/>
      <c r="P256" s="508"/>
      <c r="Q256" s="508"/>
      <c r="R256" s="508"/>
      <c r="S256" s="508"/>
      <c r="T256" s="508"/>
      <c r="U256" s="508"/>
      <c r="V256" s="508"/>
      <c r="W256" s="508"/>
      <c r="X256" s="508"/>
      <c r="Y256" s="508"/>
      <c r="Z256" s="508"/>
    </row>
    <row r="257">
      <c r="A257" s="507"/>
      <c r="B257" s="508"/>
      <c r="C257" s="507"/>
      <c r="D257" s="507"/>
      <c r="E257" s="507"/>
      <c r="F257" s="508"/>
      <c r="G257" s="508"/>
      <c r="H257" s="508"/>
      <c r="I257" s="508"/>
      <c r="J257" s="508"/>
      <c r="K257" s="508"/>
      <c r="L257" s="508"/>
      <c r="M257" s="508"/>
      <c r="N257" s="508"/>
      <c r="O257" s="508"/>
      <c r="P257" s="508"/>
      <c r="Q257" s="508"/>
      <c r="R257" s="508"/>
      <c r="S257" s="508"/>
      <c r="T257" s="508"/>
      <c r="U257" s="508"/>
      <c r="V257" s="508"/>
      <c r="W257" s="508"/>
      <c r="X257" s="508"/>
      <c r="Y257" s="508"/>
      <c r="Z257" s="508"/>
    </row>
    <row r="258">
      <c r="A258" s="507"/>
      <c r="B258" s="508"/>
      <c r="C258" s="507"/>
      <c r="D258" s="507"/>
      <c r="E258" s="507"/>
      <c r="F258" s="508"/>
      <c r="G258" s="508"/>
      <c r="H258" s="508"/>
      <c r="I258" s="508"/>
      <c r="J258" s="508"/>
      <c r="K258" s="508"/>
      <c r="L258" s="508"/>
      <c r="M258" s="508"/>
      <c r="N258" s="508"/>
      <c r="O258" s="508"/>
      <c r="P258" s="508"/>
      <c r="Q258" s="508"/>
      <c r="R258" s="508"/>
      <c r="S258" s="508"/>
      <c r="T258" s="508"/>
      <c r="U258" s="508"/>
      <c r="V258" s="508"/>
      <c r="W258" s="508"/>
      <c r="X258" s="508"/>
      <c r="Y258" s="508"/>
      <c r="Z258" s="508"/>
    </row>
    <row r="259">
      <c r="A259" s="507"/>
      <c r="B259" s="508"/>
      <c r="C259" s="507"/>
      <c r="D259" s="507"/>
      <c r="E259" s="507"/>
      <c r="F259" s="508"/>
      <c r="G259" s="508"/>
      <c r="H259" s="508"/>
      <c r="I259" s="508"/>
      <c r="J259" s="508"/>
      <c r="K259" s="508"/>
      <c r="L259" s="508"/>
      <c r="M259" s="508"/>
      <c r="N259" s="508"/>
      <c r="O259" s="508"/>
      <c r="P259" s="508"/>
      <c r="Q259" s="508"/>
      <c r="R259" s="508"/>
      <c r="S259" s="508"/>
      <c r="T259" s="508"/>
      <c r="U259" s="508"/>
      <c r="V259" s="508"/>
      <c r="W259" s="508"/>
      <c r="X259" s="508"/>
      <c r="Y259" s="508"/>
      <c r="Z259" s="508"/>
    </row>
    <row r="260">
      <c r="A260" s="507"/>
      <c r="B260" s="508"/>
      <c r="C260" s="507"/>
      <c r="D260" s="507"/>
      <c r="E260" s="507"/>
      <c r="F260" s="508"/>
      <c r="G260" s="508"/>
      <c r="H260" s="508"/>
      <c r="I260" s="508"/>
      <c r="J260" s="508"/>
      <c r="K260" s="508"/>
      <c r="L260" s="508"/>
      <c r="M260" s="508"/>
      <c r="N260" s="508"/>
      <c r="O260" s="508"/>
      <c r="P260" s="508"/>
      <c r="Q260" s="508"/>
      <c r="R260" s="508"/>
      <c r="S260" s="508"/>
      <c r="T260" s="508"/>
      <c r="U260" s="508"/>
      <c r="V260" s="508"/>
      <c r="W260" s="508"/>
      <c r="X260" s="508"/>
      <c r="Y260" s="508"/>
      <c r="Z260" s="508"/>
    </row>
    <row r="261">
      <c r="A261" s="507"/>
      <c r="B261" s="508"/>
      <c r="C261" s="507"/>
      <c r="D261" s="507"/>
      <c r="E261" s="507"/>
      <c r="F261" s="508"/>
      <c r="G261" s="508"/>
      <c r="H261" s="508"/>
      <c r="I261" s="508"/>
      <c r="J261" s="508"/>
      <c r="K261" s="508"/>
      <c r="L261" s="508"/>
      <c r="M261" s="508"/>
      <c r="N261" s="508"/>
      <c r="O261" s="508"/>
      <c r="P261" s="508"/>
      <c r="Q261" s="508"/>
      <c r="R261" s="508"/>
      <c r="S261" s="508"/>
      <c r="T261" s="508"/>
      <c r="U261" s="508"/>
      <c r="V261" s="508"/>
      <c r="W261" s="508"/>
      <c r="X261" s="508"/>
      <c r="Y261" s="508"/>
      <c r="Z261" s="508"/>
    </row>
    <row r="262">
      <c r="A262" s="507"/>
      <c r="B262" s="508"/>
      <c r="C262" s="507"/>
      <c r="D262" s="507"/>
      <c r="E262" s="507"/>
      <c r="F262" s="508"/>
      <c r="G262" s="508"/>
      <c r="H262" s="508"/>
      <c r="I262" s="508"/>
      <c r="J262" s="508"/>
      <c r="K262" s="508"/>
      <c r="L262" s="508"/>
      <c r="M262" s="508"/>
      <c r="N262" s="508"/>
      <c r="O262" s="508"/>
      <c r="P262" s="508"/>
      <c r="Q262" s="508"/>
      <c r="R262" s="508"/>
      <c r="S262" s="508"/>
      <c r="T262" s="508"/>
      <c r="U262" s="508"/>
      <c r="V262" s="508"/>
      <c r="W262" s="508"/>
      <c r="X262" s="508"/>
      <c r="Y262" s="508"/>
      <c r="Z262" s="508"/>
    </row>
    <row r="263">
      <c r="A263" s="507"/>
      <c r="B263" s="508"/>
      <c r="C263" s="507"/>
      <c r="D263" s="507"/>
      <c r="E263" s="507"/>
      <c r="F263" s="508"/>
      <c r="G263" s="508"/>
      <c r="H263" s="508"/>
      <c r="I263" s="508"/>
      <c r="J263" s="508"/>
      <c r="K263" s="508"/>
      <c r="L263" s="508"/>
      <c r="M263" s="508"/>
      <c r="N263" s="508"/>
      <c r="O263" s="508"/>
      <c r="P263" s="508"/>
      <c r="Q263" s="508"/>
      <c r="R263" s="508"/>
      <c r="S263" s="508"/>
      <c r="T263" s="508"/>
      <c r="U263" s="508"/>
      <c r="V263" s="508"/>
      <c r="W263" s="508"/>
      <c r="X263" s="508"/>
      <c r="Y263" s="508"/>
      <c r="Z263" s="508"/>
    </row>
    <row r="264">
      <c r="A264" s="507"/>
      <c r="B264" s="508"/>
      <c r="C264" s="507"/>
      <c r="D264" s="507"/>
      <c r="E264" s="507"/>
      <c r="F264" s="508"/>
      <c r="G264" s="508"/>
      <c r="H264" s="508"/>
      <c r="I264" s="508"/>
      <c r="J264" s="508"/>
      <c r="K264" s="508"/>
      <c r="L264" s="508"/>
      <c r="M264" s="508"/>
      <c r="N264" s="508"/>
      <c r="O264" s="508"/>
      <c r="P264" s="508"/>
      <c r="Q264" s="508"/>
      <c r="R264" s="508"/>
      <c r="S264" s="508"/>
      <c r="T264" s="508"/>
      <c r="U264" s="508"/>
      <c r="V264" s="508"/>
      <c r="W264" s="508"/>
      <c r="X264" s="508"/>
      <c r="Y264" s="508"/>
      <c r="Z264" s="508"/>
    </row>
    <row r="265">
      <c r="A265" s="507"/>
      <c r="B265" s="508"/>
      <c r="C265" s="507"/>
      <c r="D265" s="507"/>
      <c r="E265" s="507"/>
      <c r="F265" s="508"/>
      <c r="G265" s="508"/>
      <c r="H265" s="508"/>
      <c r="I265" s="508"/>
      <c r="J265" s="508"/>
      <c r="K265" s="508"/>
      <c r="L265" s="508"/>
      <c r="M265" s="508"/>
      <c r="N265" s="508"/>
      <c r="O265" s="508"/>
      <c r="P265" s="508"/>
      <c r="Q265" s="508"/>
      <c r="R265" s="508"/>
      <c r="S265" s="508"/>
      <c r="T265" s="508"/>
      <c r="U265" s="508"/>
      <c r="V265" s="508"/>
      <c r="W265" s="508"/>
      <c r="X265" s="508"/>
      <c r="Y265" s="508"/>
      <c r="Z265" s="508"/>
    </row>
    <row r="266">
      <c r="A266" s="507"/>
      <c r="B266" s="508"/>
      <c r="C266" s="507"/>
      <c r="D266" s="507"/>
      <c r="E266" s="507"/>
      <c r="F266" s="508"/>
      <c r="G266" s="508"/>
      <c r="H266" s="508"/>
      <c r="I266" s="508"/>
      <c r="J266" s="508"/>
      <c r="K266" s="508"/>
      <c r="L266" s="508"/>
      <c r="M266" s="508"/>
      <c r="N266" s="508"/>
      <c r="O266" s="508"/>
      <c r="P266" s="508"/>
      <c r="Q266" s="508"/>
      <c r="R266" s="508"/>
      <c r="S266" s="508"/>
      <c r="T266" s="508"/>
      <c r="U266" s="508"/>
      <c r="V266" s="508"/>
      <c r="W266" s="508"/>
      <c r="X266" s="508"/>
      <c r="Y266" s="508"/>
      <c r="Z266" s="508"/>
    </row>
    <row r="267">
      <c r="A267" s="507"/>
      <c r="B267" s="508"/>
      <c r="C267" s="507"/>
      <c r="D267" s="507"/>
      <c r="E267" s="507"/>
      <c r="F267" s="508"/>
      <c r="G267" s="508"/>
      <c r="H267" s="508"/>
      <c r="I267" s="508"/>
      <c r="J267" s="508"/>
      <c r="K267" s="508"/>
      <c r="L267" s="508"/>
      <c r="M267" s="508"/>
      <c r="N267" s="508"/>
      <c r="O267" s="508"/>
      <c r="P267" s="508"/>
      <c r="Q267" s="508"/>
      <c r="R267" s="508"/>
      <c r="S267" s="508"/>
      <c r="T267" s="508"/>
      <c r="U267" s="508"/>
      <c r="V267" s="508"/>
      <c r="W267" s="508"/>
      <c r="X267" s="508"/>
      <c r="Y267" s="508"/>
      <c r="Z267" s="508"/>
    </row>
    <row r="268">
      <c r="A268" s="507"/>
      <c r="B268" s="508"/>
      <c r="C268" s="507"/>
      <c r="D268" s="507"/>
      <c r="E268" s="507"/>
      <c r="F268" s="508"/>
      <c r="G268" s="508"/>
      <c r="H268" s="508"/>
      <c r="I268" s="508"/>
      <c r="J268" s="508"/>
      <c r="K268" s="508"/>
      <c r="L268" s="508"/>
      <c r="M268" s="508"/>
      <c r="N268" s="508"/>
      <c r="O268" s="508"/>
      <c r="P268" s="508"/>
      <c r="Q268" s="508"/>
      <c r="R268" s="508"/>
      <c r="S268" s="508"/>
      <c r="T268" s="508"/>
      <c r="U268" s="508"/>
      <c r="V268" s="508"/>
      <c r="W268" s="508"/>
      <c r="X268" s="508"/>
      <c r="Y268" s="508"/>
      <c r="Z268" s="508"/>
    </row>
    <row r="269">
      <c r="A269" s="507"/>
      <c r="B269" s="508"/>
      <c r="C269" s="507"/>
      <c r="D269" s="507"/>
      <c r="E269" s="507"/>
      <c r="F269" s="508"/>
      <c r="G269" s="508"/>
      <c r="H269" s="508"/>
      <c r="I269" s="508"/>
      <c r="J269" s="508"/>
      <c r="K269" s="508"/>
      <c r="L269" s="508"/>
      <c r="M269" s="508"/>
      <c r="N269" s="508"/>
      <c r="O269" s="508"/>
      <c r="P269" s="508"/>
      <c r="Q269" s="508"/>
      <c r="R269" s="508"/>
      <c r="S269" s="508"/>
      <c r="T269" s="508"/>
      <c r="U269" s="508"/>
      <c r="V269" s="508"/>
      <c r="W269" s="508"/>
      <c r="X269" s="508"/>
      <c r="Y269" s="508"/>
      <c r="Z269" s="508"/>
    </row>
    <row r="270">
      <c r="A270" s="507"/>
      <c r="B270" s="508"/>
      <c r="C270" s="507"/>
      <c r="D270" s="507"/>
      <c r="E270" s="507"/>
      <c r="F270" s="508"/>
      <c r="G270" s="508"/>
      <c r="H270" s="508"/>
      <c r="I270" s="508"/>
      <c r="J270" s="508"/>
      <c r="K270" s="508"/>
      <c r="L270" s="508"/>
      <c r="M270" s="508"/>
      <c r="N270" s="508"/>
      <c r="O270" s="508"/>
      <c r="P270" s="508"/>
      <c r="Q270" s="508"/>
      <c r="R270" s="508"/>
      <c r="S270" s="508"/>
      <c r="T270" s="508"/>
      <c r="U270" s="508"/>
      <c r="V270" s="508"/>
      <c r="W270" s="508"/>
      <c r="X270" s="508"/>
      <c r="Y270" s="508"/>
      <c r="Z270" s="508"/>
    </row>
    <row r="271">
      <c r="A271" s="507"/>
      <c r="B271" s="508"/>
      <c r="C271" s="507"/>
      <c r="D271" s="507"/>
      <c r="E271" s="507"/>
      <c r="F271" s="508"/>
      <c r="G271" s="508"/>
      <c r="H271" s="508"/>
      <c r="I271" s="508"/>
      <c r="J271" s="508"/>
      <c r="K271" s="508"/>
      <c r="L271" s="508"/>
      <c r="M271" s="508"/>
      <c r="N271" s="508"/>
      <c r="O271" s="508"/>
      <c r="P271" s="508"/>
      <c r="Q271" s="508"/>
      <c r="R271" s="508"/>
      <c r="S271" s="508"/>
      <c r="T271" s="508"/>
      <c r="U271" s="508"/>
      <c r="V271" s="508"/>
      <c r="W271" s="508"/>
      <c r="X271" s="508"/>
      <c r="Y271" s="508"/>
      <c r="Z271" s="508"/>
    </row>
    <row r="272">
      <c r="A272" s="507"/>
      <c r="B272" s="508"/>
      <c r="C272" s="507"/>
      <c r="D272" s="507"/>
      <c r="E272" s="507"/>
      <c r="F272" s="508"/>
      <c r="G272" s="508"/>
      <c r="H272" s="508"/>
      <c r="I272" s="508"/>
      <c r="J272" s="508"/>
      <c r="K272" s="508"/>
      <c r="L272" s="508"/>
      <c r="M272" s="508"/>
      <c r="N272" s="508"/>
      <c r="O272" s="508"/>
      <c r="P272" s="508"/>
      <c r="Q272" s="508"/>
      <c r="R272" s="508"/>
      <c r="S272" s="508"/>
      <c r="T272" s="508"/>
      <c r="U272" s="508"/>
      <c r="V272" s="508"/>
      <c r="W272" s="508"/>
      <c r="X272" s="508"/>
      <c r="Y272" s="508"/>
      <c r="Z272" s="508"/>
    </row>
    <row r="273">
      <c r="A273" s="507"/>
      <c r="B273" s="508"/>
      <c r="C273" s="507"/>
      <c r="D273" s="507"/>
      <c r="E273" s="507"/>
      <c r="F273" s="508"/>
      <c r="G273" s="508"/>
      <c r="H273" s="508"/>
      <c r="I273" s="508"/>
      <c r="J273" s="508"/>
      <c r="K273" s="508"/>
      <c r="L273" s="508"/>
      <c r="M273" s="508"/>
      <c r="N273" s="508"/>
      <c r="O273" s="508"/>
      <c r="P273" s="508"/>
      <c r="Q273" s="508"/>
      <c r="R273" s="508"/>
      <c r="S273" s="508"/>
      <c r="T273" s="508"/>
      <c r="U273" s="508"/>
      <c r="V273" s="508"/>
      <c r="W273" s="508"/>
      <c r="X273" s="508"/>
      <c r="Y273" s="508"/>
      <c r="Z273" s="508"/>
    </row>
    <row r="274">
      <c r="A274" s="507"/>
      <c r="B274" s="508"/>
      <c r="C274" s="507"/>
      <c r="D274" s="507"/>
      <c r="E274" s="507"/>
      <c r="F274" s="508"/>
      <c r="G274" s="508"/>
      <c r="H274" s="508"/>
      <c r="I274" s="508"/>
      <c r="J274" s="508"/>
      <c r="K274" s="508"/>
      <c r="L274" s="508"/>
      <c r="M274" s="508"/>
      <c r="N274" s="508"/>
      <c r="O274" s="508"/>
      <c r="P274" s="508"/>
      <c r="Q274" s="508"/>
      <c r="R274" s="508"/>
      <c r="S274" s="508"/>
      <c r="T274" s="508"/>
      <c r="U274" s="508"/>
      <c r="V274" s="508"/>
      <c r="W274" s="508"/>
      <c r="X274" s="508"/>
      <c r="Y274" s="508"/>
      <c r="Z274" s="508"/>
    </row>
    <row r="275">
      <c r="A275" s="507"/>
      <c r="B275" s="508"/>
      <c r="C275" s="507"/>
      <c r="D275" s="507"/>
      <c r="E275" s="507"/>
      <c r="F275" s="508"/>
      <c r="G275" s="508"/>
      <c r="H275" s="508"/>
      <c r="I275" s="508"/>
      <c r="J275" s="508"/>
      <c r="K275" s="508"/>
      <c r="L275" s="508"/>
      <c r="M275" s="508"/>
      <c r="N275" s="508"/>
      <c r="O275" s="508"/>
      <c r="P275" s="508"/>
      <c r="Q275" s="508"/>
      <c r="R275" s="508"/>
      <c r="S275" s="508"/>
      <c r="T275" s="508"/>
      <c r="U275" s="508"/>
      <c r="V275" s="508"/>
      <c r="W275" s="508"/>
      <c r="X275" s="508"/>
      <c r="Y275" s="508"/>
      <c r="Z275" s="508"/>
    </row>
    <row r="276">
      <c r="A276" s="507"/>
      <c r="B276" s="508"/>
      <c r="C276" s="507"/>
      <c r="D276" s="507"/>
      <c r="E276" s="507"/>
      <c r="F276" s="508"/>
      <c r="G276" s="508"/>
      <c r="H276" s="508"/>
      <c r="I276" s="508"/>
      <c r="J276" s="508"/>
      <c r="K276" s="508"/>
      <c r="L276" s="508"/>
      <c r="M276" s="508"/>
      <c r="N276" s="508"/>
      <c r="O276" s="508"/>
      <c r="P276" s="508"/>
      <c r="Q276" s="508"/>
      <c r="R276" s="508"/>
      <c r="S276" s="508"/>
      <c r="T276" s="508"/>
      <c r="U276" s="508"/>
      <c r="V276" s="508"/>
      <c r="W276" s="508"/>
      <c r="X276" s="508"/>
      <c r="Y276" s="508"/>
      <c r="Z276" s="508"/>
    </row>
    <row r="277">
      <c r="A277" s="507"/>
      <c r="B277" s="508"/>
      <c r="C277" s="507"/>
      <c r="D277" s="507"/>
      <c r="E277" s="507"/>
      <c r="F277" s="508"/>
      <c r="G277" s="508"/>
      <c r="H277" s="508"/>
      <c r="I277" s="508"/>
      <c r="J277" s="508"/>
      <c r="K277" s="508"/>
      <c r="L277" s="508"/>
      <c r="M277" s="508"/>
      <c r="N277" s="508"/>
      <c r="O277" s="508"/>
      <c r="P277" s="508"/>
      <c r="Q277" s="508"/>
      <c r="R277" s="508"/>
      <c r="S277" s="508"/>
      <c r="T277" s="508"/>
      <c r="U277" s="508"/>
      <c r="V277" s="508"/>
      <c r="W277" s="508"/>
      <c r="X277" s="508"/>
      <c r="Y277" s="508"/>
      <c r="Z277" s="508"/>
    </row>
    <row r="278">
      <c r="A278" s="507"/>
      <c r="B278" s="508"/>
      <c r="C278" s="507"/>
      <c r="D278" s="507"/>
      <c r="E278" s="507"/>
      <c r="F278" s="508"/>
      <c r="G278" s="508"/>
      <c r="H278" s="508"/>
      <c r="I278" s="508"/>
      <c r="J278" s="508"/>
      <c r="K278" s="508"/>
      <c r="L278" s="508"/>
      <c r="M278" s="508"/>
      <c r="N278" s="508"/>
      <c r="O278" s="508"/>
      <c r="P278" s="508"/>
      <c r="Q278" s="508"/>
      <c r="R278" s="508"/>
      <c r="S278" s="508"/>
      <c r="T278" s="508"/>
      <c r="U278" s="508"/>
      <c r="V278" s="508"/>
      <c r="W278" s="508"/>
      <c r="X278" s="508"/>
      <c r="Y278" s="508"/>
      <c r="Z278" s="508"/>
    </row>
    <row r="279">
      <c r="A279" s="507"/>
      <c r="B279" s="508"/>
      <c r="C279" s="507"/>
      <c r="D279" s="507"/>
      <c r="E279" s="507"/>
      <c r="F279" s="508"/>
      <c r="G279" s="508"/>
      <c r="H279" s="508"/>
      <c r="I279" s="508"/>
      <c r="J279" s="508"/>
      <c r="K279" s="508"/>
      <c r="L279" s="508"/>
      <c r="M279" s="508"/>
      <c r="N279" s="508"/>
      <c r="O279" s="508"/>
      <c r="P279" s="508"/>
      <c r="Q279" s="508"/>
      <c r="R279" s="508"/>
      <c r="S279" s="508"/>
      <c r="T279" s="508"/>
      <c r="U279" s="508"/>
      <c r="V279" s="508"/>
      <c r="W279" s="508"/>
      <c r="X279" s="508"/>
      <c r="Y279" s="508"/>
      <c r="Z279" s="508"/>
    </row>
    <row r="280">
      <c r="A280" s="507"/>
      <c r="B280" s="508"/>
      <c r="C280" s="507"/>
      <c r="D280" s="507"/>
      <c r="E280" s="507"/>
      <c r="F280" s="508"/>
      <c r="G280" s="508"/>
      <c r="H280" s="508"/>
      <c r="I280" s="508"/>
      <c r="J280" s="508"/>
      <c r="K280" s="508"/>
      <c r="L280" s="508"/>
      <c r="M280" s="508"/>
      <c r="N280" s="508"/>
      <c r="O280" s="508"/>
      <c r="P280" s="508"/>
      <c r="Q280" s="508"/>
      <c r="R280" s="508"/>
      <c r="S280" s="508"/>
      <c r="T280" s="508"/>
      <c r="U280" s="508"/>
      <c r="V280" s="508"/>
      <c r="W280" s="508"/>
      <c r="X280" s="508"/>
      <c r="Y280" s="508"/>
      <c r="Z280" s="508"/>
    </row>
    <row r="281">
      <c r="A281" s="507"/>
      <c r="B281" s="508"/>
      <c r="C281" s="507"/>
      <c r="D281" s="507"/>
      <c r="E281" s="507"/>
      <c r="F281" s="508"/>
      <c r="G281" s="508"/>
      <c r="H281" s="508"/>
      <c r="I281" s="508"/>
      <c r="J281" s="508"/>
      <c r="K281" s="508"/>
      <c r="L281" s="508"/>
      <c r="M281" s="508"/>
      <c r="N281" s="508"/>
      <c r="O281" s="508"/>
      <c r="P281" s="508"/>
      <c r="Q281" s="508"/>
      <c r="R281" s="508"/>
      <c r="S281" s="508"/>
      <c r="T281" s="508"/>
      <c r="U281" s="508"/>
      <c r="V281" s="508"/>
      <c r="W281" s="508"/>
      <c r="X281" s="508"/>
      <c r="Y281" s="508"/>
      <c r="Z281" s="508"/>
    </row>
    <row r="282">
      <c r="A282" s="507"/>
      <c r="B282" s="508"/>
      <c r="C282" s="507"/>
      <c r="D282" s="507"/>
      <c r="E282" s="507"/>
      <c r="F282" s="508"/>
      <c r="G282" s="508"/>
      <c r="H282" s="508"/>
      <c r="I282" s="508"/>
      <c r="J282" s="508"/>
      <c r="K282" s="508"/>
      <c r="L282" s="508"/>
      <c r="M282" s="508"/>
      <c r="N282" s="508"/>
      <c r="O282" s="508"/>
      <c r="P282" s="508"/>
      <c r="Q282" s="508"/>
      <c r="R282" s="508"/>
      <c r="S282" s="508"/>
      <c r="T282" s="508"/>
      <c r="U282" s="508"/>
      <c r="V282" s="508"/>
      <c r="W282" s="508"/>
      <c r="X282" s="508"/>
      <c r="Y282" s="508"/>
      <c r="Z282" s="508"/>
    </row>
    <row r="283">
      <c r="A283" s="507"/>
      <c r="B283" s="508"/>
      <c r="C283" s="507"/>
      <c r="D283" s="507"/>
      <c r="E283" s="507"/>
      <c r="F283" s="508"/>
      <c r="G283" s="508"/>
      <c r="H283" s="508"/>
      <c r="I283" s="508"/>
      <c r="J283" s="508"/>
      <c r="K283" s="508"/>
      <c r="L283" s="508"/>
      <c r="M283" s="508"/>
      <c r="N283" s="508"/>
      <c r="O283" s="508"/>
      <c r="P283" s="508"/>
      <c r="Q283" s="508"/>
      <c r="R283" s="508"/>
      <c r="S283" s="508"/>
      <c r="T283" s="508"/>
      <c r="U283" s="508"/>
      <c r="V283" s="508"/>
      <c r="W283" s="508"/>
      <c r="X283" s="508"/>
      <c r="Y283" s="508"/>
      <c r="Z283" s="508"/>
    </row>
    <row r="284">
      <c r="A284" s="507"/>
      <c r="B284" s="508"/>
      <c r="C284" s="507"/>
      <c r="D284" s="507"/>
      <c r="E284" s="507"/>
      <c r="F284" s="508"/>
      <c r="G284" s="508"/>
      <c r="H284" s="508"/>
      <c r="I284" s="508"/>
      <c r="J284" s="508"/>
      <c r="K284" s="508"/>
      <c r="L284" s="508"/>
      <c r="M284" s="508"/>
      <c r="N284" s="508"/>
      <c r="O284" s="508"/>
      <c r="P284" s="508"/>
      <c r="Q284" s="508"/>
      <c r="R284" s="508"/>
      <c r="S284" s="508"/>
      <c r="T284" s="508"/>
      <c r="U284" s="508"/>
      <c r="V284" s="508"/>
      <c r="W284" s="508"/>
      <c r="X284" s="508"/>
      <c r="Y284" s="508"/>
      <c r="Z284" s="508"/>
    </row>
    <row r="285">
      <c r="A285" s="507"/>
      <c r="B285" s="508"/>
      <c r="C285" s="507"/>
      <c r="D285" s="507"/>
      <c r="E285" s="507"/>
      <c r="F285" s="508"/>
      <c r="G285" s="508"/>
      <c r="H285" s="508"/>
      <c r="I285" s="508"/>
      <c r="J285" s="508"/>
      <c r="K285" s="508"/>
      <c r="L285" s="508"/>
      <c r="M285" s="508"/>
      <c r="N285" s="508"/>
      <c r="O285" s="508"/>
      <c r="P285" s="508"/>
      <c r="Q285" s="508"/>
      <c r="R285" s="508"/>
      <c r="S285" s="508"/>
      <c r="T285" s="508"/>
      <c r="U285" s="508"/>
      <c r="V285" s="508"/>
      <c r="W285" s="508"/>
      <c r="X285" s="508"/>
      <c r="Y285" s="508"/>
      <c r="Z285" s="508"/>
    </row>
    <row r="286">
      <c r="A286" s="507"/>
      <c r="B286" s="508"/>
      <c r="C286" s="507"/>
      <c r="D286" s="507"/>
      <c r="E286" s="507"/>
      <c r="F286" s="508"/>
      <c r="G286" s="508"/>
      <c r="H286" s="508"/>
      <c r="I286" s="508"/>
      <c r="J286" s="508"/>
      <c r="K286" s="508"/>
      <c r="L286" s="508"/>
      <c r="M286" s="508"/>
      <c r="N286" s="508"/>
      <c r="O286" s="508"/>
      <c r="P286" s="508"/>
      <c r="Q286" s="508"/>
      <c r="R286" s="508"/>
      <c r="S286" s="508"/>
      <c r="T286" s="508"/>
      <c r="U286" s="508"/>
      <c r="V286" s="508"/>
      <c r="W286" s="508"/>
      <c r="X286" s="508"/>
      <c r="Y286" s="508"/>
      <c r="Z286" s="508"/>
    </row>
    <row r="287">
      <c r="A287" s="507"/>
      <c r="B287" s="508"/>
      <c r="C287" s="507"/>
      <c r="D287" s="507"/>
      <c r="E287" s="507"/>
      <c r="F287" s="508"/>
      <c r="G287" s="508"/>
      <c r="H287" s="508"/>
      <c r="I287" s="508"/>
      <c r="J287" s="508"/>
      <c r="K287" s="508"/>
      <c r="L287" s="508"/>
      <c r="M287" s="508"/>
      <c r="N287" s="508"/>
      <c r="O287" s="508"/>
      <c r="P287" s="508"/>
      <c r="Q287" s="508"/>
      <c r="R287" s="508"/>
      <c r="S287" s="508"/>
      <c r="T287" s="508"/>
      <c r="U287" s="508"/>
      <c r="V287" s="508"/>
      <c r="W287" s="508"/>
      <c r="X287" s="508"/>
      <c r="Y287" s="508"/>
      <c r="Z287" s="508"/>
    </row>
    <row r="288">
      <c r="A288" s="507"/>
      <c r="B288" s="508"/>
      <c r="C288" s="507"/>
      <c r="D288" s="507"/>
      <c r="E288" s="507"/>
      <c r="F288" s="508"/>
      <c r="G288" s="508"/>
      <c r="H288" s="508"/>
      <c r="I288" s="508"/>
      <c r="J288" s="508"/>
      <c r="K288" s="508"/>
      <c r="L288" s="508"/>
      <c r="M288" s="508"/>
      <c r="N288" s="508"/>
      <c r="O288" s="508"/>
      <c r="P288" s="508"/>
      <c r="Q288" s="508"/>
      <c r="R288" s="508"/>
      <c r="S288" s="508"/>
      <c r="T288" s="508"/>
      <c r="U288" s="508"/>
      <c r="V288" s="508"/>
      <c r="W288" s="508"/>
      <c r="X288" s="508"/>
      <c r="Y288" s="508"/>
      <c r="Z288" s="508"/>
    </row>
    <row r="289">
      <c r="A289" s="507"/>
      <c r="B289" s="508"/>
      <c r="C289" s="507"/>
      <c r="D289" s="507"/>
      <c r="E289" s="507"/>
      <c r="F289" s="508"/>
      <c r="G289" s="508"/>
      <c r="H289" s="508"/>
      <c r="I289" s="508"/>
      <c r="J289" s="508"/>
      <c r="K289" s="508"/>
      <c r="L289" s="508"/>
      <c r="M289" s="508"/>
      <c r="N289" s="508"/>
      <c r="O289" s="508"/>
      <c r="P289" s="508"/>
      <c r="Q289" s="508"/>
      <c r="R289" s="508"/>
      <c r="S289" s="508"/>
      <c r="T289" s="508"/>
      <c r="U289" s="508"/>
      <c r="V289" s="508"/>
      <c r="W289" s="508"/>
      <c r="X289" s="508"/>
      <c r="Y289" s="508"/>
      <c r="Z289" s="508"/>
    </row>
    <row r="290">
      <c r="A290" s="507"/>
      <c r="B290" s="508"/>
      <c r="C290" s="507"/>
      <c r="D290" s="507"/>
      <c r="E290" s="507"/>
      <c r="F290" s="508"/>
      <c r="G290" s="508"/>
      <c r="H290" s="508"/>
      <c r="I290" s="508"/>
      <c r="J290" s="508"/>
      <c r="K290" s="508"/>
      <c r="L290" s="508"/>
      <c r="M290" s="508"/>
      <c r="N290" s="508"/>
      <c r="O290" s="508"/>
      <c r="P290" s="508"/>
      <c r="Q290" s="508"/>
      <c r="R290" s="508"/>
      <c r="S290" s="508"/>
      <c r="T290" s="508"/>
      <c r="U290" s="508"/>
      <c r="V290" s="508"/>
      <c r="W290" s="508"/>
      <c r="X290" s="508"/>
      <c r="Y290" s="508"/>
      <c r="Z290" s="508"/>
    </row>
    <row r="291">
      <c r="A291" s="507"/>
      <c r="B291" s="508"/>
      <c r="C291" s="507"/>
      <c r="D291" s="507"/>
      <c r="E291" s="507"/>
      <c r="F291" s="508"/>
      <c r="G291" s="508"/>
      <c r="H291" s="508"/>
      <c r="I291" s="508"/>
      <c r="J291" s="508"/>
      <c r="K291" s="508"/>
      <c r="L291" s="508"/>
      <c r="M291" s="508"/>
      <c r="N291" s="508"/>
      <c r="O291" s="508"/>
      <c r="P291" s="508"/>
      <c r="Q291" s="508"/>
      <c r="R291" s="508"/>
      <c r="S291" s="508"/>
      <c r="T291" s="508"/>
      <c r="U291" s="508"/>
      <c r="V291" s="508"/>
      <c r="W291" s="508"/>
      <c r="X291" s="508"/>
      <c r="Y291" s="508"/>
      <c r="Z291" s="508"/>
    </row>
    <row r="292">
      <c r="A292" s="507"/>
      <c r="B292" s="508"/>
      <c r="C292" s="507"/>
      <c r="D292" s="507"/>
      <c r="E292" s="507"/>
      <c r="F292" s="508"/>
      <c r="G292" s="508"/>
      <c r="H292" s="508"/>
      <c r="I292" s="508"/>
      <c r="J292" s="508"/>
      <c r="K292" s="508"/>
      <c r="L292" s="508"/>
      <c r="M292" s="508"/>
      <c r="N292" s="508"/>
      <c r="O292" s="508"/>
      <c r="P292" s="508"/>
      <c r="Q292" s="508"/>
      <c r="R292" s="508"/>
      <c r="S292" s="508"/>
      <c r="T292" s="508"/>
      <c r="U292" s="508"/>
      <c r="V292" s="508"/>
      <c r="W292" s="508"/>
      <c r="X292" s="508"/>
      <c r="Y292" s="508"/>
      <c r="Z292" s="508"/>
    </row>
    <row r="293">
      <c r="A293" s="507"/>
      <c r="B293" s="508"/>
      <c r="C293" s="507"/>
      <c r="D293" s="507"/>
      <c r="E293" s="507"/>
      <c r="F293" s="508"/>
      <c r="G293" s="508"/>
      <c r="H293" s="508"/>
      <c r="I293" s="508"/>
      <c r="J293" s="508"/>
      <c r="K293" s="508"/>
      <c r="L293" s="508"/>
      <c r="M293" s="508"/>
      <c r="N293" s="508"/>
      <c r="O293" s="508"/>
      <c r="P293" s="508"/>
      <c r="Q293" s="508"/>
      <c r="R293" s="508"/>
      <c r="S293" s="508"/>
      <c r="T293" s="508"/>
      <c r="U293" s="508"/>
      <c r="V293" s="508"/>
      <c r="W293" s="508"/>
      <c r="X293" s="508"/>
      <c r="Y293" s="508"/>
      <c r="Z293" s="508"/>
    </row>
    <row r="294">
      <c r="A294" s="507"/>
      <c r="B294" s="508"/>
      <c r="C294" s="507"/>
      <c r="D294" s="507"/>
      <c r="E294" s="507"/>
      <c r="F294" s="508"/>
      <c r="G294" s="508"/>
      <c r="H294" s="508"/>
      <c r="I294" s="508"/>
      <c r="J294" s="508"/>
      <c r="K294" s="508"/>
      <c r="L294" s="508"/>
      <c r="M294" s="508"/>
      <c r="N294" s="508"/>
      <c r="O294" s="508"/>
      <c r="P294" s="508"/>
      <c r="Q294" s="508"/>
      <c r="R294" s="508"/>
      <c r="S294" s="508"/>
      <c r="T294" s="508"/>
      <c r="U294" s="508"/>
      <c r="V294" s="508"/>
      <c r="W294" s="508"/>
      <c r="X294" s="508"/>
      <c r="Y294" s="508"/>
      <c r="Z294" s="508"/>
    </row>
    <row r="295">
      <c r="A295" s="507"/>
      <c r="B295" s="508"/>
      <c r="C295" s="507"/>
      <c r="D295" s="507"/>
      <c r="E295" s="507"/>
      <c r="F295" s="508"/>
      <c r="G295" s="508"/>
      <c r="H295" s="508"/>
      <c r="I295" s="508"/>
      <c r="J295" s="508"/>
      <c r="K295" s="508"/>
      <c r="L295" s="508"/>
      <c r="M295" s="508"/>
      <c r="N295" s="508"/>
      <c r="O295" s="508"/>
      <c r="P295" s="508"/>
      <c r="Q295" s="508"/>
      <c r="R295" s="508"/>
      <c r="S295" s="508"/>
      <c r="T295" s="508"/>
      <c r="U295" s="508"/>
      <c r="V295" s="508"/>
      <c r="W295" s="508"/>
      <c r="X295" s="508"/>
      <c r="Y295" s="508"/>
      <c r="Z295" s="508"/>
    </row>
    <row r="296">
      <c r="A296" s="507"/>
      <c r="B296" s="508"/>
      <c r="C296" s="507"/>
      <c r="D296" s="507"/>
      <c r="E296" s="507"/>
      <c r="F296" s="508"/>
      <c r="G296" s="508"/>
      <c r="H296" s="508"/>
      <c r="I296" s="508"/>
      <c r="J296" s="508"/>
      <c r="K296" s="508"/>
      <c r="L296" s="508"/>
      <c r="M296" s="508"/>
      <c r="N296" s="508"/>
      <c r="O296" s="508"/>
      <c r="P296" s="508"/>
      <c r="Q296" s="508"/>
      <c r="R296" s="508"/>
      <c r="S296" s="508"/>
      <c r="T296" s="508"/>
      <c r="U296" s="508"/>
      <c r="V296" s="508"/>
      <c r="W296" s="508"/>
      <c r="X296" s="508"/>
      <c r="Y296" s="508"/>
      <c r="Z296" s="508"/>
    </row>
    <row r="297">
      <c r="A297" s="507"/>
      <c r="B297" s="508"/>
      <c r="C297" s="507"/>
      <c r="D297" s="507"/>
      <c r="E297" s="507"/>
      <c r="F297" s="508"/>
      <c r="G297" s="508"/>
      <c r="H297" s="508"/>
      <c r="I297" s="508"/>
      <c r="J297" s="508"/>
      <c r="K297" s="508"/>
      <c r="L297" s="508"/>
      <c r="M297" s="508"/>
      <c r="N297" s="508"/>
      <c r="O297" s="508"/>
      <c r="P297" s="508"/>
      <c r="Q297" s="508"/>
      <c r="R297" s="508"/>
      <c r="S297" s="508"/>
      <c r="T297" s="508"/>
      <c r="U297" s="508"/>
      <c r="V297" s="508"/>
      <c r="W297" s="508"/>
      <c r="X297" s="508"/>
      <c r="Y297" s="508"/>
      <c r="Z297" s="508"/>
    </row>
    <row r="298">
      <c r="A298" s="507"/>
      <c r="B298" s="508"/>
      <c r="C298" s="507"/>
      <c r="D298" s="507"/>
      <c r="E298" s="507"/>
      <c r="F298" s="508"/>
      <c r="G298" s="508"/>
      <c r="H298" s="508"/>
      <c r="I298" s="508"/>
      <c r="J298" s="508"/>
      <c r="K298" s="508"/>
      <c r="L298" s="508"/>
      <c r="M298" s="508"/>
      <c r="N298" s="508"/>
      <c r="O298" s="508"/>
      <c r="P298" s="508"/>
      <c r="Q298" s="508"/>
      <c r="R298" s="508"/>
      <c r="S298" s="508"/>
      <c r="T298" s="508"/>
      <c r="U298" s="508"/>
      <c r="V298" s="508"/>
      <c r="W298" s="508"/>
      <c r="X298" s="508"/>
      <c r="Y298" s="508"/>
      <c r="Z298" s="508"/>
    </row>
    <row r="299">
      <c r="A299" s="507"/>
      <c r="B299" s="508"/>
      <c r="C299" s="507"/>
      <c r="D299" s="507"/>
      <c r="E299" s="507"/>
      <c r="F299" s="508"/>
      <c r="G299" s="508"/>
      <c r="H299" s="508"/>
      <c r="I299" s="508"/>
      <c r="J299" s="508"/>
      <c r="K299" s="508"/>
      <c r="L299" s="508"/>
      <c r="M299" s="508"/>
      <c r="N299" s="508"/>
      <c r="O299" s="508"/>
      <c r="P299" s="508"/>
      <c r="Q299" s="508"/>
      <c r="R299" s="508"/>
      <c r="S299" s="508"/>
      <c r="T299" s="508"/>
      <c r="U299" s="508"/>
      <c r="V299" s="508"/>
      <c r="W299" s="508"/>
      <c r="X299" s="508"/>
      <c r="Y299" s="508"/>
      <c r="Z299" s="508"/>
    </row>
    <row r="300">
      <c r="A300" s="507"/>
      <c r="B300" s="508"/>
      <c r="C300" s="507"/>
      <c r="D300" s="507"/>
      <c r="E300" s="507"/>
      <c r="F300" s="508"/>
      <c r="G300" s="508"/>
      <c r="H300" s="508"/>
      <c r="I300" s="508"/>
      <c r="J300" s="508"/>
      <c r="K300" s="508"/>
      <c r="L300" s="508"/>
      <c r="M300" s="508"/>
      <c r="N300" s="508"/>
      <c r="O300" s="508"/>
      <c r="P300" s="508"/>
      <c r="Q300" s="508"/>
      <c r="R300" s="508"/>
      <c r="S300" s="508"/>
      <c r="T300" s="508"/>
      <c r="U300" s="508"/>
      <c r="V300" s="508"/>
      <c r="W300" s="508"/>
      <c r="X300" s="508"/>
      <c r="Y300" s="508"/>
      <c r="Z300" s="508"/>
    </row>
    <row r="301">
      <c r="A301" s="507"/>
      <c r="B301" s="508"/>
      <c r="C301" s="507"/>
      <c r="D301" s="507"/>
      <c r="E301" s="507"/>
      <c r="F301" s="508"/>
      <c r="G301" s="508"/>
      <c r="H301" s="508"/>
      <c r="I301" s="508"/>
      <c r="J301" s="508"/>
      <c r="K301" s="508"/>
      <c r="L301" s="508"/>
      <c r="M301" s="508"/>
      <c r="N301" s="508"/>
      <c r="O301" s="508"/>
      <c r="P301" s="508"/>
      <c r="Q301" s="508"/>
      <c r="R301" s="508"/>
      <c r="S301" s="508"/>
      <c r="T301" s="508"/>
      <c r="U301" s="508"/>
      <c r="V301" s="508"/>
      <c r="W301" s="508"/>
      <c r="X301" s="508"/>
      <c r="Y301" s="508"/>
      <c r="Z301" s="508"/>
    </row>
    <row r="302">
      <c r="A302" s="507"/>
      <c r="B302" s="508"/>
      <c r="C302" s="507"/>
      <c r="D302" s="507"/>
      <c r="E302" s="507"/>
      <c r="F302" s="508"/>
      <c r="G302" s="508"/>
      <c r="H302" s="508"/>
      <c r="I302" s="508"/>
      <c r="J302" s="508"/>
      <c r="K302" s="508"/>
      <c r="L302" s="508"/>
      <c r="M302" s="508"/>
      <c r="N302" s="508"/>
      <c r="O302" s="508"/>
      <c r="P302" s="508"/>
      <c r="Q302" s="508"/>
      <c r="R302" s="508"/>
      <c r="S302" s="508"/>
      <c r="T302" s="508"/>
      <c r="U302" s="508"/>
      <c r="V302" s="508"/>
      <c r="W302" s="508"/>
      <c r="X302" s="508"/>
      <c r="Y302" s="508"/>
      <c r="Z302" s="508"/>
    </row>
    <row r="303">
      <c r="A303" s="507"/>
      <c r="B303" s="508"/>
      <c r="C303" s="507"/>
      <c r="D303" s="507"/>
      <c r="E303" s="507"/>
      <c r="F303" s="508"/>
      <c r="G303" s="508"/>
      <c r="H303" s="508"/>
      <c r="I303" s="508"/>
      <c r="J303" s="508"/>
      <c r="K303" s="508"/>
      <c r="L303" s="508"/>
      <c r="M303" s="508"/>
      <c r="N303" s="508"/>
      <c r="O303" s="508"/>
      <c r="P303" s="508"/>
      <c r="Q303" s="508"/>
      <c r="R303" s="508"/>
      <c r="S303" s="508"/>
      <c r="T303" s="508"/>
      <c r="U303" s="508"/>
      <c r="V303" s="508"/>
      <c r="W303" s="508"/>
      <c r="X303" s="508"/>
      <c r="Y303" s="508"/>
      <c r="Z303" s="508"/>
    </row>
    <row r="304">
      <c r="A304" s="507"/>
      <c r="B304" s="508"/>
      <c r="C304" s="507"/>
      <c r="D304" s="507"/>
      <c r="E304" s="507"/>
      <c r="F304" s="508"/>
      <c r="G304" s="508"/>
      <c r="H304" s="508"/>
      <c r="I304" s="508"/>
      <c r="J304" s="508"/>
      <c r="K304" s="508"/>
      <c r="L304" s="508"/>
      <c r="M304" s="508"/>
      <c r="N304" s="508"/>
      <c r="O304" s="508"/>
      <c r="P304" s="508"/>
      <c r="Q304" s="508"/>
      <c r="R304" s="508"/>
      <c r="S304" s="508"/>
      <c r="T304" s="508"/>
      <c r="U304" s="508"/>
      <c r="V304" s="508"/>
      <c r="W304" s="508"/>
      <c r="X304" s="508"/>
      <c r="Y304" s="508"/>
      <c r="Z304" s="508"/>
    </row>
    <row r="305">
      <c r="A305" s="507"/>
      <c r="B305" s="508"/>
      <c r="C305" s="507"/>
      <c r="D305" s="507"/>
      <c r="E305" s="507"/>
      <c r="F305" s="508"/>
      <c r="G305" s="508"/>
      <c r="H305" s="508"/>
      <c r="I305" s="508"/>
      <c r="J305" s="508"/>
      <c r="K305" s="508"/>
      <c r="L305" s="508"/>
      <c r="M305" s="508"/>
      <c r="N305" s="508"/>
      <c r="O305" s="508"/>
      <c r="P305" s="508"/>
      <c r="Q305" s="508"/>
      <c r="R305" s="508"/>
      <c r="S305" s="508"/>
      <c r="T305" s="508"/>
      <c r="U305" s="508"/>
      <c r="V305" s="508"/>
      <c r="W305" s="508"/>
      <c r="X305" s="508"/>
      <c r="Y305" s="508"/>
      <c r="Z305" s="508"/>
    </row>
    <row r="306">
      <c r="A306" s="507"/>
      <c r="B306" s="508"/>
      <c r="C306" s="507"/>
      <c r="D306" s="507"/>
      <c r="E306" s="507"/>
      <c r="F306" s="508"/>
      <c r="G306" s="508"/>
      <c r="H306" s="508"/>
      <c r="I306" s="508"/>
      <c r="J306" s="508"/>
      <c r="K306" s="508"/>
      <c r="L306" s="508"/>
      <c r="M306" s="508"/>
      <c r="N306" s="508"/>
      <c r="O306" s="508"/>
      <c r="P306" s="508"/>
      <c r="Q306" s="508"/>
      <c r="R306" s="508"/>
      <c r="S306" s="508"/>
      <c r="T306" s="508"/>
      <c r="U306" s="508"/>
      <c r="V306" s="508"/>
      <c r="W306" s="508"/>
      <c r="X306" s="508"/>
      <c r="Y306" s="508"/>
      <c r="Z306" s="508"/>
    </row>
    <row r="307">
      <c r="A307" s="507"/>
      <c r="B307" s="508"/>
      <c r="C307" s="507"/>
      <c r="D307" s="507"/>
      <c r="E307" s="507"/>
      <c r="F307" s="508"/>
      <c r="G307" s="508"/>
      <c r="H307" s="508"/>
      <c r="I307" s="508"/>
      <c r="J307" s="508"/>
      <c r="K307" s="508"/>
      <c r="L307" s="508"/>
      <c r="M307" s="508"/>
      <c r="N307" s="508"/>
      <c r="O307" s="508"/>
      <c r="P307" s="508"/>
      <c r="Q307" s="508"/>
      <c r="R307" s="508"/>
      <c r="S307" s="508"/>
      <c r="T307" s="508"/>
      <c r="U307" s="508"/>
      <c r="V307" s="508"/>
      <c r="W307" s="508"/>
      <c r="X307" s="508"/>
      <c r="Y307" s="508"/>
      <c r="Z307" s="508"/>
    </row>
    <row r="308">
      <c r="A308" s="507"/>
      <c r="B308" s="508"/>
      <c r="C308" s="507"/>
      <c r="D308" s="507"/>
      <c r="E308" s="507"/>
      <c r="F308" s="508"/>
      <c r="G308" s="508"/>
      <c r="H308" s="508"/>
      <c r="I308" s="508"/>
      <c r="J308" s="508"/>
      <c r="K308" s="508"/>
      <c r="L308" s="508"/>
      <c r="M308" s="508"/>
      <c r="N308" s="508"/>
      <c r="O308" s="508"/>
      <c r="P308" s="508"/>
      <c r="Q308" s="508"/>
      <c r="R308" s="508"/>
      <c r="S308" s="508"/>
      <c r="T308" s="508"/>
      <c r="U308" s="508"/>
      <c r="V308" s="508"/>
      <c r="W308" s="508"/>
      <c r="X308" s="508"/>
      <c r="Y308" s="508"/>
      <c r="Z308" s="508"/>
    </row>
    <row r="309">
      <c r="A309" s="507"/>
      <c r="B309" s="508"/>
      <c r="C309" s="507"/>
      <c r="D309" s="507"/>
      <c r="E309" s="507"/>
      <c r="F309" s="508"/>
      <c r="G309" s="508"/>
      <c r="H309" s="508"/>
      <c r="I309" s="508"/>
      <c r="J309" s="508"/>
      <c r="K309" s="508"/>
      <c r="L309" s="508"/>
      <c r="M309" s="508"/>
      <c r="N309" s="508"/>
      <c r="O309" s="508"/>
      <c r="P309" s="508"/>
      <c r="Q309" s="508"/>
      <c r="R309" s="508"/>
      <c r="S309" s="508"/>
      <c r="T309" s="508"/>
      <c r="U309" s="508"/>
      <c r="V309" s="508"/>
      <c r="W309" s="508"/>
      <c r="X309" s="508"/>
      <c r="Y309" s="508"/>
      <c r="Z309" s="508"/>
    </row>
    <row r="310">
      <c r="A310" s="507"/>
      <c r="B310" s="508"/>
      <c r="C310" s="507"/>
      <c r="D310" s="507"/>
      <c r="E310" s="507"/>
      <c r="F310" s="508"/>
      <c r="G310" s="508"/>
      <c r="H310" s="508"/>
      <c r="I310" s="508"/>
      <c r="J310" s="508"/>
      <c r="K310" s="508"/>
      <c r="L310" s="508"/>
      <c r="M310" s="508"/>
      <c r="N310" s="508"/>
      <c r="O310" s="508"/>
      <c r="P310" s="508"/>
      <c r="Q310" s="508"/>
      <c r="R310" s="508"/>
      <c r="S310" s="508"/>
      <c r="T310" s="508"/>
      <c r="U310" s="508"/>
      <c r="V310" s="508"/>
      <c r="W310" s="508"/>
      <c r="X310" s="508"/>
      <c r="Y310" s="508"/>
      <c r="Z310" s="508"/>
    </row>
    <row r="311">
      <c r="A311" s="507"/>
      <c r="B311" s="508"/>
      <c r="C311" s="507"/>
      <c r="D311" s="507"/>
      <c r="E311" s="507"/>
      <c r="F311" s="508"/>
      <c r="G311" s="508"/>
      <c r="H311" s="508"/>
      <c r="I311" s="508"/>
      <c r="J311" s="508"/>
      <c r="K311" s="508"/>
      <c r="L311" s="508"/>
      <c r="M311" s="508"/>
      <c r="N311" s="508"/>
      <c r="O311" s="508"/>
      <c r="P311" s="508"/>
      <c r="Q311" s="508"/>
      <c r="R311" s="508"/>
      <c r="S311" s="508"/>
      <c r="T311" s="508"/>
      <c r="U311" s="508"/>
      <c r="V311" s="508"/>
      <c r="W311" s="508"/>
      <c r="X311" s="508"/>
      <c r="Y311" s="508"/>
      <c r="Z311" s="508"/>
    </row>
    <row r="312">
      <c r="A312" s="507"/>
      <c r="B312" s="508"/>
      <c r="C312" s="507"/>
      <c r="D312" s="507"/>
      <c r="E312" s="507"/>
      <c r="F312" s="508"/>
      <c r="G312" s="508"/>
      <c r="H312" s="508"/>
      <c r="I312" s="508"/>
      <c r="J312" s="508"/>
      <c r="K312" s="508"/>
      <c r="L312" s="508"/>
      <c r="M312" s="508"/>
      <c r="N312" s="508"/>
      <c r="O312" s="508"/>
      <c r="P312" s="508"/>
      <c r="Q312" s="508"/>
      <c r="R312" s="508"/>
      <c r="S312" s="508"/>
      <c r="T312" s="508"/>
      <c r="U312" s="508"/>
      <c r="V312" s="508"/>
      <c r="W312" s="508"/>
      <c r="X312" s="508"/>
      <c r="Y312" s="508"/>
      <c r="Z312" s="508"/>
    </row>
    <row r="313">
      <c r="A313" s="507"/>
      <c r="B313" s="508"/>
      <c r="C313" s="507"/>
      <c r="D313" s="507"/>
      <c r="E313" s="507"/>
      <c r="F313" s="508"/>
      <c r="G313" s="508"/>
      <c r="H313" s="508"/>
      <c r="I313" s="508"/>
      <c r="J313" s="508"/>
      <c r="K313" s="508"/>
      <c r="L313" s="508"/>
      <c r="M313" s="508"/>
      <c r="N313" s="508"/>
      <c r="O313" s="508"/>
      <c r="P313" s="508"/>
      <c r="Q313" s="508"/>
      <c r="R313" s="508"/>
      <c r="S313" s="508"/>
      <c r="T313" s="508"/>
      <c r="U313" s="508"/>
      <c r="V313" s="508"/>
      <c r="W313" s="508"/>
      <c r="X313" s="508"/>
      <c r="Y313" s="508"/>
      <c r="Z313" s="508"/>
    </row>
    <row r="314">
      <c r="A314" s="507"/>
      <c r="B314" s="508"/>
      <c r="C314" s="507"/>
      <c r="D314" s="507"/>
      <c r="E314" s="507"/>
      <c r="F314" s="508"/>
      <c r="G314" s="508"/>
      <c r="H314" s="508"/>
      <c r="I314" s="508"/>
      <c r="J314" s="508"/>
      <c r="K314" s="508"/>
      <c r="L314" s="508"/>
      <c r="M314" s="508"/>
      <c r="N314" s="508"/>
      <c r="O314" s="508"/>
      <c r="P314" s="508"/>
      <c r="Q314" s="508"/>
      <c r="R314" s="508"/>
      <c r="S314" s="508"/>
      <c r="T314" s="508"/>
      <c r="U314" s="508"/>
      <c r="V314" s="508"/>
      <c r="W314" s="508"/>
      <c r="X314" s="508"/>
      <c r="Y314" s="508"/>
      <c r="Z314" s="508"/>
    </row>
    <row r="315">
      <c r="A315" s="507"/>
      <c r="B315" s="508"/>
      <c r="C315" s="507"/>
      <c r="D315" s="507"/>
      <c r="E315" s="507"/>
      <c r="F315" s="508"/>
      <c r="G315" s="508"/>
      <c r="H315" s="508"/>
      <c r="I315" s="508"/>
      <c r="J315" s="508"/>
      <c r="K315" s="508"/>
      <c r="L315" s="508"/>
      <c r="M315" s="508"/>
      <c r="N315" s="508"/>
      <c r="O315" s="508"/>
      <c r="P315" s="508"/>
      <c r="Q315" s="508"/>
      <c r="R315" s="508"/>
      <c r="S315" s="508"/>
      <c r="T315" s="508"/>
      <c r="U315" s="508"/>
      <c r="V315" s="508"/>
      <c r="W315" s="508"/>
      <c r="X315" s="508"/>
      <c r="Y315" s="508"/>
      <c r="Z315" s="508"/>
    </row>
    <row r="316">
      <c r="A316" s="507"/>
      <c r="B316" s="508"/>
      <c r="C316" s="507"/>
      <c r="D316" s="507"/>
      <c r="E316" s="507"/>
      <c r="F316" s="508"/>
      <c r="G316" s="508"/>
      <c r="H316" s="508"/>
      <c r="I316" s="508"/>
      <c r="J316" s="508"/>
      <c r="K316" s="508"/>
      <c r="L316" s="508"/>
      <c r="M316" s="508"/>
      <c r="N316" s="508"/>
      <c r="O316" s="508"/>
      <c r="P316" s="508"/>
      <c r="Q316" s="508"/>
      <c r="R316" s="508"/>
      <c r="S316" s="508"/>
      <c r="T316" s="508"/>
      <c r="U316" s="508"/>
      <c r="V316" s="508"/>
      <c r="W316" s="508"/>
      <c r="X316" s="508"/>
      <c r="Y316" s="508"/>
      <c r="Z316" s="508"/>
    </row>
    <row r="317">
      <c r="A317" s="507"/>
      <c r="B317" s="508"/>
      <c r="C317" s="507"/>
      <c r="D317" s="507"/>
      <c r="E317" s="507"/>
      <c r="F317" s="508"/>
      <c r="G317" s="508"/>
      <c r="H317" s="508"/>
      <c r="I317" s="508"/>
      <c r="J317" s="508"/>
      <c r="K317" s="508"/>
      <c r="L317" s="508"/>
      <c r="M317" s="508"/>
      <c r="N317" s="508"/>
      <c r="O317" s="508"/>
      <c r="P317" s="508"/>
      <c r="Q317" s="508"/>
      <c r="R317" s="508"/>
      <c r="S317" s="508"/>
      <c r="T317" s="508"/>
      <c r="U317" s="508"/>
      <c r="V317" s="508"/>
      <c r="W317" s="508"/>
      <c r="X317" s="508"/>
      <c r="Y317" s="508"/>
      <c r="Z317" s="508"/>
    </row>
    <row r="318">
      <c r="A318" s="507"/>
      <c r="B318" s="508"/>
      <c r="C318" s="507"/>
      <c r="D318" s="507"/>
      <c r="E318" s="507"/>
      <c r="F318" s="508"/>
      <c r="G318" s="508"/>
      <c r="H318" s="508"/>
      <c r="I318" s="508"/>
      <c r="J318" s="508"/>
      <c r="K318" s="508"/>
      <c r="L318" s="508"/>
      <c r="M318" s="508"/>
      <c r="N318" s="508"/>
      <c r="O318" s="508"/>
      <c r="P318" s="508"/>
      <c r="Q318" s="508"/>
      <c r="R318" s="508"/>
      <c r="S318" s="508"/>
      <c r="T318" s="508"/>
      <c r="U318" s="508"/>
      <c r="V318" s="508"/>
      <c r="W318" s="508"/>
      <c r="X318" s="508"/>
      <c r="Y318" s="508"/>
      <c r="Z318" s="508"/>
    </row>
    <row r="319">
      <c r="A319" s="507"/>
      <c r="B319" s="508"/>
      <c r="C319" s="507"/>
      <c r="D319" s="507"/>
      <c r="E319" s="507"/>
      <c r="F319" s="508"/>
      <c r="G319" s="508"/>
      <c r="H319" s="508"/>
      <c r="I319" s="508"/>
      <c r="J319" s="508"/>
      <c r="K319" s="508"/>
      <c r="L319" s="508"/>
      <c r="M319" s="508"/>
      <c r="N319" s="508"/>
      <c r="O319" s="508"/>
      <c r="P319" s="508"/>
      <c r="Q319" s="508"/>
      <c r="R319" s="508"/>
      <c r="S319" s="508"/>
      <c r="T319" s="508"/>
      <c r="U319" s="508"/>
      <c r="V319" s="508"/>
      <c r="W319" s="508"/>
      <c r="X319" s="508"/>
      <c r="Y319" s="508"/>
      <c r="Z319" s="508"/>
    </row>
    <row r="320">
      <c r="A320" s="507"/>
      <c r="B320" s="508"/>
      <c r="C320" s="507"/>
      <c r="D320" s="507"/>
      <c r="E320" s="507"/>
      <c r="F320" s="508"/>
      <c r="G320" s="508"/>
      <c r="H320" s="508"/>
      <c r="I320" s="508"/>
      <c r="J320" s="508"/>
      <c r="K320" s="508"/>
      <c r="L320" s="508"/>
      <c r="M320" s="508"/>
      <c r="N320" s="508"/>
      <c r="O320" s="508"/>
      <c r="P320" s="508"/>
      <c r="Q320" s="508"/>
      <c r="R320" s="508"/>
      <c r="S320" s="508"/>
      <c r="T320" s="508"/>
      <c r="U320" s="508"/>
      <c r="V320" s="508"/>
      <c r="W320" s="508"/>
      <c r="X320" s="508"/>
      <c r="Y320" s="508"/>
      <c r="Z320" s="508"/>
    </row>
    <row r="321">
      <c r="A321" s="507"/>
      <c r="B321" s="508"/>
      <c r="C321" s="507"/>
      <c r="D321" s="507"/>
      <c r="E321" s="507"/>
      <c r="F321" s="508"/>
      <c r="G321" s="508"/>
      <c r="H321" s="508"/>
      <c r="I321" s="508"/>
      <c r="J321" s="508"/>
      <c r="K321" s="508"/>
      <c r="L321" s="508"/>
      <c r="M321" s="508"/>
      <c r="N321" s="508"/>
      <c r="O321" s="508"/>
      <c r="P321" s="508"/>
      <c r="Q321" s="508"/>
      <c r="R321" s="508"/>
      <c r="S321" s="508"/>
      <c r="T321" s="508"/>
      <c r="U321" s="508"/>
      <c r="V321" s="508"/>
      <c r="W321" s="508"/>
      <c r="X321" s="508"/>
      <c r="Y321" s="508"/>
      <c r="Z321" s="508"/>
    </row>
    <row r="322">
      <c r="A322" s="507"/>
      <c r="B322" s="508"/>
      <c r="C322" s="507"/>
      <c r="D322" s="507"/>
      <c r="E322" s="507"/>
      <c r="F322" s="508"/>
      <c r="G322" s="508"/>
      <c r="H322" s="508"/>
      <c r="I322" s="508"/>
      <c r="J322" s="508"/>
      <c r="K322" s="508"/>
      <c r="L322" s="508"/>
      <c r="M322" s="508"/>
      <c r="N322" s="508"/>
      <c r="O322" s="508"/>
      <c r="P322" s="508"/>
      <c r="Q322" s="508"/>
      <c r="R322" s="508"/>
      <c r="S322" s="508"/>
      <c r="T322" s="508"/>
      <c r="U322" s="508"/>
      <c r="V322" s="508"/>
      <c r="W322" s="508"/>
      <c r="X322" s="508"/>
      <c r="Y322" s="508"/>
      <c r="Z322" s="508"/>
    </row>
    <row r="323">
      <c r="A323" s="507"/>
      <c r="B323" s="508"/>
      <c r="C323" s="507"/>
      <c r="D323" s="507"/>
      <c r="E323" s="507"/>
      <c r="F323" s="508"/>
      <c r="G323" s="508"/>
      <c r="H323" s="508"/>
      <c r="I323" s="508"/>
      <c r="J323" s="508"/>
      <c r="K323" s="508"/>
      <c r="L323" s="508"/>
      <c r="M323" s="508"/>
      <c r="N323" s="508"/>
      <c r="O323" s="508"/>
      <c r="P323" s="508"/>
      <c r="Q323" s="508"/>
      <c r="R323" s="508"/>
      <c r="S323" s="508"/>
      <c r="T323" s="508"/>
      <c r="U323" s="508"/>
      <c r="V323" s="508"/>
      <c r="W323" s="508"/>
      <c r="X323" s="508"/>
      <c r="Y323" s="508"/>
      <c r="Z323" s="508"/>
    </row>
    <row r="324">
      <c r="A324" s="507"/>
      <c r="B324" s="508"/>
      <c r="C324" s="507"/>
      <c r="D324" s="507"/>
      <c r="E324" s="507"/>
      <c r="F324" s="508"/>
      <c r="G324" s="508"/>
      <c r="H324" s="508"/>
      <c r="I324" s="508"/>
      <c r="J324" s="508"/>
      <c r="K324" s="508"/>
      <c r="L324" s="508"/>
      <c r="M324" s="508"/>
      <c r="N324" s="508"/>
      <c r="O324" s="508"/>
      <c r="P324" s="508"/>
      <c r="Q324" s="508"/>
      <c r="R324" s="508"/>
      <c r="S324" s="508"/>
      <c r="T324" s="508"/>
      <c r="U324" s="508"/>
      <c r="V324" s="508"/>
      <c r="W324" s="508"/>
      <c r="X324" s="508"/>
      <c r="Y324" s="508"/>
      <c r="Z324" s="508"/>
    </row>
    <row r="325">
      <c r="A325" s="507"/>
      <c r="B325" s="508"/>
      <c r="C325" s="507"/>
      <c r="D325" s="507"/>
      <c r="E325" s="507"/>
      <c r="F325" s="508"/>
      <c r="G325" s="508"/>
      <c r="H325" s="508"/>
      <c r="I325" s="508"/>
      <c r="J325" s="508"/>
      <c r="K325" s="508"/>
      <c r="L325" s="508"/>
      <c r="M325" s="508"/>
      <c r="N325" s="508"/>
      <c r="O325" s="508"/>
      <c r="P325" s="508"/>
      <c r="Q325" s="508"/>
      <c r="R325" s="508"/>
      <c r="S325" s="508"/>
      <c r="T325" s="508"/>
      <c r="U325" s="508"/>
      <c r="V325" s="508"/>
      <c r="W325" s="508"/>
      <c r="X325" s="508"/>
      <c r="Y325" s="508"/>
      <c r="Z325" s="508"/>
    </row>
    <row r="326">
      <c r="A326" s="507"/>
      <c r="B326" s="508"/>
      <c r="C326" s="507"/>
      <c r="D326" s="507"/>
      <c r="E326" s="507"/>
      <c r="F326" s="508"/>
      <c r="G326" s="508"/>
      <c r="H326" s="508"/>
      <c r="I326" s="508"/>
      <c r="J326" s="508"/>
      <c r="K326" s="508"/>
      <c r="L326" s="508"/>
      <c r="M326" s="508"/>
      <c r="N326" s="508"/>
      <c r="O326" s="508"/>
      <c r="P326" s="508"/>
      <c r="Q326" s="508"/>
      <c r="R326" s="508"/>
      <c r="S326" s="508"/>
      <c r="T326" s="508"/>
      <c r="U326" s="508"/>
      <c r="V326" s="508"/>
      <c r="W326" s="508"/>
      <c r="X326" s="508"/>
      <c r="Y326" s="508"/>
      <c r="Z326" s="508"/>
    </row>
    <row r="327">
      <c r="A327" s="507"/>
      <c r="B327" s="508"/>
      <c r="C327" s="507"/>
      <c r="D327" s="507"/>
      <c r="E327" s="507"/>
      <c r="F327" s="508"/>
      <c r="G327" s="508"/>
      <c r="H327" s="508"/>
      <c r="I327" s="508"/>
      <c r="J327" s="508"/>
      <c r="K327" s="508"/>
      <c r="L327" s="508"/>
      <c r="M327" s="508"/>
      <c r="N327" s="508"/>
      <c r="O327" s="508"/>
      <c r="P327" s="508"/>
      <c r="Q327" s="508"/>
      <c r="R327" s="508"/>
      <c r="S327" s="508"/>
      <c r="T327" s="508"/>
      <c r="U327" s="508"/>
      <c r="V327" s="508"/>
      <c r="W327" s="508"/>
      <c r="X327" s="508"/>
      <c r="Y327" s="508"/>
      <c r="Z327" s="508"/>
    </row>
    <row r="328">
      <c r="A328" s="507"/>
      <c r="B328" s="508"/>
      <c r="C328" s="507"/>
      <c r="D328" s="507"/>
      <c r="E328" s="507"/>
      <c r="F328" s="508"/>
      <c r="G328" s="508"/>
      <c r="H328" s="508"/>
      <c r="I328" s="508"/>
      <c r="J328" s="508"/>
      <c r="K328" s="508"/>
      <c r="L328" s="508"/>
      <c r="M328" s="508"/>
      <c r="N328" s="508"/>
      <c r="O328" s="508"/>
      <c r="P328" s="508"/>
      <c r="Q328" s="508"/>
      <c r="R328" s="508"/>
      <c r="S328" s="508"/>
      <c r="T328" s="508"/>
      <c r="U328" s="508"/>
      <c r="V328" s="508"/>
      <c r="W328" s="508"/>
      <c r="X328" s="508"/>
      <c r="Y328" s="508"/>
      <c r="Z328" s="508"/>
    </row>
    <row r="329">
      <c r="A329" s="507"/>
      <c r="B329" s="508"/>
      <c r="C329" s="507"/>
      <c r="D329" s="507"/>
      <c r="E329" s="507"/>
      <c r="F329" s="508"/>
      <c r="G329" s="508"/>
      <c r="H329" s="508"/>
      <c r="I329" s="508"/>
      <c r="J329" s="508"/>
      <c r="K329" s="508"/>
      <c r="L329" s="508"/>
      <c r="M329" s="508"/>
      <c r="N329" s="508"/>
      <c r="O329" s="508"/>
      <c r="P329" s="508"/>
      <c r="Q329" s="508"/>
      <c r="R329" s="508"/>
      <c r="S329" s="508"/>
      <c r="T329" s="508"/>
      <c r="U329" s="508"/>
      <c r="V329" s="508"/>
      <c r="W329" s="508"/>
      <c r="X329" s="508"/>
      <c r="Y329" s="508"/>
      <c r="Z329" s="508"/>
    </row>
    <row r="330">
      <c r="A330" s="507"/>
      <c r="B330" s="508"/>
      <c r="C330" s="507"/>
      <c r="D330" s="507"/>
      <c r="E330" s="507"/>
      <c r="F330" s="508"/>
      <c r="G330" s="508"/>
      <c r="H330" s="508"/>
      <c r="I330" s="508"/>
      <c r="J330" s="508"/>
      <c r="K330" s="508"/>
      <c r="L330" s="508"/>
      <c r="M330" s="508"/>
      <c r="N330" s="508"/>
      <c r="O330" s="508"/>
      <c r="P330" s="508"/>
      <c r="Q330" s="508"/>
      <c r="R330" s="508"/>
      <c r="S330" s="508"/>
      <c r="T330" s="508"/>
      <c r="U330" s="508"/>
      <c r="V330" s="508"/>
      <c r="W330" s="508"/>
      <c r="X330" s="508"/>
      <c r="Y330" s="508"/>
      <c r="Z330" s="508"/>
    </row>
    <row r="331">
      <c r="A331" s="507"/>
      <c r="B331" s="508"/>
      <c r="C331" s="507"/>
      <c r="D331" s="507"/>
      <c r="E331" s="507"/>
      <c r="F331" s="508"/>
      <c r="G331" s="508"/>
      <c r="H331" s="508"/>
      <c r="I331" s="508"/>
      <c r="J331" s="508"/>
      <c r="K331" s="508"/>
      <c r="L331" s="508"/>
      <c r="M331" s="508"/>
      <c r="N331" s="508"/>
      <c r="O331" s="508"/>
      <c r="P331" s="508"/>
      <c r="Q331" s="508"/>
      <c r="R331" s="508"/>
      <c r="S331" s="508"/>
      <c r="T331" s="508"/>
      <c r="U331" s="508"/>
      <c r="V331" s="508"/>
      <c r="W331" s="508"/>
      <c r="X331" s="508"/>
      <c r="Y331" s="508"/>
      <c r="Z331" s="508"/>
    </row>
    <row r="332">
      <c r="A332" s="507"/>
      <c r="B332" s="508"/>
      <c r="C332" s="507"/>
      <c r="D332" s="507"/>
      <c r="E332" s="507"/>
      <c r="F332" s="508"/>
      <c r="G332" s="508"/>
      <c r="H332" s="508"/>
      <c r="I332" s="508"/>
      <c r="J332" s="508"/>
      <c r="K332" s="508"/>
      <c r="L332" s="508"/>
      <c r="M332" s="508"/>
      <c r="N332" s="508"/>
      <c r="O332" s="508"/>
      <c r="P332" s="508"/>
      <c r="Q332" s="508"/>
      <c r="R332" s="508"/>
      <c r="S332" s="508"/>
      <c r="T332" s="508"/>
      <c r="U332" s="508"/>
      <c r="V332" s="508"/>
      <c r="W332" s="508"/>
      <c r="X332" s="508"/>
      <c r="Y332" s="508"/>
      <c r="Z332" s="508"/>
    </row>
    <row r="333">
      <c r="A333" s="507"/>
      <c r="B333" s="508"/>
      <c r="C333" s="507"/>
      <c r="D333" s="507"/>
      <c r="E333" s="507"/>
      <c r="F333" s="508"/>
      <c r="G333" s="508"/>
      <c r="H333" s="508"/>
      <c r="I333" s="508"/>
      <c r="J333" s="508"/>
      <c r="K333" s="508"/>
      <c r="L333" s="508"/>
      <c r="M333" s="508"/>
      <c r="N333" s="508"/>
      <c r="O333" s="508"/>
      <c r="P333" s="508"/>
      <c r="Q333" s="508"/>
      <c r="R333" s="508"/>
      <c r="S333" s="508"/>
      <c r="T333" s="508"/>
      <c r="U333" s="508"/>
      <c r="V333" s="508"/>
      <c r="W333" s="508"/>
      <c r="X333" s="508"/>
      <c r="Y333" s="508"/>
      <c r="Z333" s="508"/>
    </row>
    <row r="334">
      <c r="A334" s="507"/>
      <c r="B334" s="508"/>
      <c r="C334" s="507"/>
      <c r="D334" s="507"/>
      <c r="E334" s="507"/>
      <c r="F334" s="508"/>
      <c r="G334" s="508"/>
      <c r="H334" s="508"/>
      <c r="I334" s="508"/>
      <c r="J334" s="508"/>
      <c r="K334" s="508"/>
      <c r="L334" s="508"/>
      <c r="M334" s="508"/>
      <c r="N334" s="508"/>
      <c r="O334" s="508"/>
      <c r="P334" s="508"/>
      <c r="Q334" s="508"/>
      <c r="R334" s="508"/>
      <c r="S334" s="508"/>
      <c r="T334" s="508"/>
      <c r="U334" s="508"/>
      <c r="V334" s="508"/>
      <c r="W334" s="508"/>
      <c r="X334" s="508"/>
      <c r="Y334" s="508"/>
      <c r="Z334" s="508"/>
    </row>
    <row r="335">
      <c r="A335" s="507"/>
      <c r="B335" s="508"/>
      <c r="C335" s="507"/>
      <c r="D335" s="507"/>
      <c r="E335" s="507"/>
      <c r="F335" s="508"/>
      <c r="G335" s="508"/>
      <c r="H335" s="508"/>
      <c r="I335" s="508"/>
      <c r="J335" s="508"/>
      <c r="K335" s="508"/>
      <c r="L335" s="508"/>
      <c r="M335" s="508"/>
      <c r="N335" s="508"/>
      <c r="O335" s="508"/>
      <c r="P335" s="508"/>
      <c r="Q335" s="508"/>
      <c r="R335" s="508"/>
      <c r="S335" s="508"/>
      <c r="T335" s="508"/>
      <c r="U335" s="508"/>
      <c r="V335" s="508"/>
      <c r="W335" s="508"/>
      <c r="X335" s="508"/>
      <c r="Y335" s="508"/>
      <c r="Z335" s="508"/>
    </row>
    <row r="336">
      <c r="A336" s="507"/>
      <c r="B336" s="508"/>
      <c r="C336" s="507"/>
      <c r="D336" s="507"/>
      <c r="E336" s="507"/>
      <c r="F336" s="508"/>
      <c r="G336" s="508"/>
      <c r="H336" s="508"/>
      <c r="I336" s="508"/>
      <c r="J336" s="508"/>
      <c r="K336" s="508"/>
      <c r="L336" s="508"/>
      <c r="M336" s="508"/>
      <c r="N336" s="508"/>
      <c r="O336" s="508"/>
      <c r="P336" s="508"/>
      <c r="Q336" s="508"/>
      <c r="R336" s="508"/>
      <c r="S336" s="508"/>
      <c r="T336" s="508"/>
      <c r="U336" s="508"/>
      <c r="V336" s="508"/>
      <c r="W336" s="508"/>
      <c r="X336" s="508"/>
      <c r="Y336" s="508"/>
      <c r="Z336" s="508"/>
    </row>
    <row r="337">
      <c r="A337" s="507"/>
      <c r="B337" s="508"/>
      <c r="C337" s="507"/>
      <c r="D337" s="507"/>
      <c r="E337" s="507"/>
      <c r="F337" s="508"/>
      <c r="G337" s="508"/>
      <c r="H337" s="508"/>
      <c r="I337" s="508"/>
      <c r="J337" s="508"/>
      <c r="K337" s="508"/>
      <c r="L337" s="508"/>
      <c r="M337" s="508"/>
      <c r="N337" s="508"/>
      <c r="O337" s="508"/>
      <c r="P337" s="508"/>
      <c r="Q337" s="508"/>
      <c r="R337" s="508"/>
      <c r="S337" s="508"/>
      <c r="T337" s="508"/>
      <c r="U337" s="508"/>
      <c r="V337" s="508"/>
      <c r="W337" s="508"/>
      <c r="X337" s="508"/>
      <c r="Y337" s="508"/>
      <c r="Z337" s="508"/>
    </row>
    <row r="338">
      <c r="A338" s="507"/>
      <c r="B338" s="508"/>
      <c r="C338" s="507"/>
      <c r="D338" s="507"/>
      <c r="E338" s="507"/>
      <c r="F338" s="508"/>
      <c r="G338" s="508"/>
      <c r="H338" s="508"/>
      <c r="I338" s="508"/>
      <c r="J338" s="508"/>
      <c r="K338" s="508"/>
      <c r="L338" s="508"/>
      <c r="M338" s="508"/>
      <c r="N338" s="508"/>
      <c r="O338" s="508"/>
      <c r="P338" s="508"/>
      <c r="Q338" s="508"/>
      <c r="R338" s="508"/>
      <c r="S338" s="508"/>
      <c r="T338" s="508"/>
      <c r="U338" s="508"/>
      <c r="V338" s="508"/>
      <c r="W338" s="508"/>
      <c r="X338" s="508"/>
      <c r="Y338" s="508"/>
      <c r="Z338" s="508"/>
    </row>
    <row r="339">
      <c r="A339" s="507"/>
      <c r="B339" s="508"/>
      <c r="C339" s="507"/>
      <c r="D339" s="507"/>
      <c r="E339" s="507"/>
      <c r="F339" s="508"/>
      <c r="G339" s="508"/>
      <c r="H339" s="508"/>
      <c r="I339" s="508"/>
      <c r="J339" s="508"/>
      <c r="K339" s="508"/>
      <c r="L339" s="508"/>
      <c r="M339" s="508"/>
      <c r="N339" s="508"/>
      <c r="O339" s="508"/>
      <c r="P339" s="508"/>
      <c r="Q339" s="508"/>
      <c r="R339" s="508"/>
      <c r="S339" s="508"/>
      <c r="T339" s="508"/>
      <c r="U339" s="508"/>
      <c r="V339" s="508"/>
      <c r="W339" s="508"/>
      <c r="X339" s="508"/>
      <c r="Y339" s="508"/>
      <c r="Z339" s="508"/>
    </row>
    <row r="340">
      <c r="A340" s="507"/>
      <c r="B340" s="508"/>
      <c r="C340" s="507"/>
      <c r="D340" s="507"/>
      <c r="E340" s="507"/>
      <c r="F340" s="508"/>
      <c r="G340" s="508"/>
      <c r="H340" s="508"/>
      <c r="I340" s="508"/>
      <c r="J340" s="508"/>
      <c r="K340" s="508"/>
      <c r="L340" s="508"/>
      <c r="M340" s="508"/>
      <c r="N340" s="508"/>
      <c r="O340" s="508"/>
      <c r="P340" s="508"/>
      <c r="Q340" s="508"/>
      <c r="R340" s="508"/>
      <c r="S340" s="508"/>
      <c r="T340" s="508"/>
      <c r="U340" s="508"/>
      <c r="V340" s="508"/>
      <c r="W340" s="508"/>
      <c r="X340" s="508"/>
      <c r="Y340" s="508"/>
      <c r="Z340" s="508"/>
    </row>
    <row r="341">
      <c r="A341" s="507"/>
      <c r="B341" s="508"/>
      <c r="C341" s="507"/>
      <c r="D341" s="507"/>
      <c r="E341" s="507"/>
      <c r="F341" s="508"/>
      <c r="G341" s="508"/>
      <c r="H341" s="508"/>
      <c r="I341" s="508"/>
      <c r="J341" s="508"/>
      <c r="K341" s="508"/>
      <c r="L341" s="508"/>
      <c r="M341" s="508"/>
      <c r="N341" s="508"/>
      <c r="O341" s="508"/>
      <c r="P341" s="508"/>
      <c r="Q341" s="508"/>
      <c r="R341" s="508"/>
      <c r="S341" s="508"/>
      <c r="T341" s="508"/>
      <c r="U341" s="508"/>
      <c r="V341" s="508"/>
      <c r="W341" s="508"/>
      <c r="X341" s="508"/>
      <c r="Y341" s="508"/>
      <c r="Z341" s="508"/>
    </row>
    <row r="342">
      <c r="A342" s="507"/>
      <c r="B342" s="508"/>
      <c r="C342" s="507"/>
      <c r="D342" s="507"/>
      <c r="E342" s="507"/>
      <c r="F342" s="508"/>
      <c r="G342" s="508"/>
      <c r="H342" s="508"/>
      <c r="I342" s="508"/>
      <c r="J342" s="508"/>
      <c r="K342" s="508"/>
      <c r="L342" s="508"/>
      <c r="M342" s="508"/>
      <c r="N342" s="508"/>
      <c r="O342" s="508"/>
      <c r="P342" s="508"/>
      <c r="Q342" s="508"/>
      <c r="R342" s="508"/>
      <c r="S342" s="508"/>
      <c r="T342" s="508"/>
      <c r="U342" s="508"/>
      <c r="V342" s="508"/>
      <c r="W342" s="508"/>
      <c r="X342" s="508"/>
      <c r="Y342" s="508"/>
      <c r="Z342" s="508"/>
    </row>
    <row r="343">
      <c r="A343" s="507"/>
      <c r="B343" s="508"/>
      <c r="C343" s="507"/>
      <c r="D343" s="507"/>
      <c r="E343" s="507"/>
      <c r="F343" s="508"/>
      <c r="G343" s="508"/>
      <c r="H343" s="508"/>
      <c r="I343" s="508"/>
      <c r="J343" s="508"/>
      <c r="K343" s="508"/>
      <c r="L343" s="508"/>
      <c r="M343" s="508"/>
      <c r="N343" s="508"/>
      <c r="O343" s="508"/>
      <c r="P343" s="508"/>
      <c r="Q343" s="508"/>
      <c r="R343" s="508"/>
      <c r="S343" s="508"/>
      <c r="T343" s="508"/>
      <c r="U343" s="508"/>
      <c r="V343" s="508"/>
      <c r="W343" s="508"/>
      <c r="X343" s="508"/>
      <c r="Y343" s="508"/>
      <c r="Z343" s="508"/>
    </row>
    <row r="344">
      <c r="A344" s="507"/>
      <c r="B344" s="508"/>
      <c r="C344" s="507"/>
      <c r="D344" s="507"/>
      <c r="E344" s="507"/>
      <c r="F344" s="508"/>
      <c r="G344" s="508"/>
      <c r="H344" s="508"/>
      <c r="I344" s="508"/>
      <c r="J344" s="508"/>
      <c r="K344" s="508"/>
      <c r="L344" s="508"/>
      <c r="M344" s="508"/>
      <c r="N344" s="508"/>
      <c r="O344" s="508"/>
      <c r="P344" s="508"/>
      <c r="Q344" s="508"/>
      <c r="R344" s="508"/>
      <c r="S344" s="508"/>
      <c r="T344" s="508"/>
      <c r="U344" s="508"/>
      <c r="V344" s="508"/>
      <c r="W344" s="508"/>
      <c r="X344" s="508"/>
      <c r="Y344" s="508"/>
      <c r="Z344" s="508"/>
    </row>
    <row r="345">
      <c r="A345" s="507"/>
      <c r="B345" s="508"/>
      <c r="C345" s="507"/>
      <c r="D345" s="507"/>
      <c r="E345" s="507"/>
      <c r="F345" s="508"/>
      <c r="G345" s="508"/>
      <c r="H345" s="508"/>
      <c r="I345" s="508"/>
      <c r="J345" s="508"/>
      <c r="K345" s="508"/>
      <c r="L345" s="508"/>
      <c r="M345" s="508"/>
      <c r="N345" s="508"/>
      <c r="O345" s="508"/>
      <c r="P345" s="508"/>
      <c r="Q345" s="508"/>
      <c r="R345" s="508"/>
      <c r="S345" s="508"/>
      <c r="T345" s="508"/>
      <c r="U345" s="508"/>
      <c r="V345" s="508"/>
      <c r="W345" s="508"/>
      <c r="X345" s="508"/>
      <c r="Y345" s="508"/>
      <c r="Z345" s="508"/>
    </row>
    <row r="346">
      <c r="A346" s="507"/>
      <c r="B346" s="508"/>
      <c r="C346" s="507"/>
      <c r="D346" s="507"/>
      <c r="E346" s="507"/>
      <c r="F346" s="508"/>
      <c r="G346" s="508"/>
      <c r="H346" s="508"/>
      <c r="I346" s="508"/>
      <c r="J346" s="508"/>
      <c r="K346" s="508"/>
      <c r="L346" s="508"/>
      <c r="M346" s="508"/>
      <c r="N346" s="508"/>
      <c r="O346" s="508"/>
      <c r="P346" s="508"/>
      <c r="Q346" s="508"/>
      <c r="R346" s="508"/>
      <c r="S346" s="508"/>
      <c r="T346" s="508"/>
      <c r="U346" s="508"/>
      <c r="V346" s="508"/>
      <c r="W346" s="508"/>
      <c r="X346" s="508"/>
      <c r="Y346" s="508"/>
      <c r="Z346" s="508"/>
    </row>
    <row r="347">
      <c r="A347" s="507"/>
      <c r="B347" s="508"/>
      <c r="C347" s="507"/>
      <c r="D347" s="507"/>
      <c r="E347" s="507"/>
      <c r="F347" s="508"/>
      <c r="G347" s="508"/>
      <c r="H347" s="508"/>
      <c r="I347" s="508"/>
      <c r="J347" s="508"/>
      <c r="K347" s="508"/>
      <c r="L347" s="508"/>
      <c r="M347" s="508"/>
      <c r="N347" s="508"/>
      <c r="O347" s="508"/>
      <c r="P347" s="508"/>
      <c r="Q347" s="508"/>
      <c r="R347" s="508"/>
      <c r="S347" s="508"/>
      <c r="T347" s="508"/>
      <c r="U347" s="508"/>
      <c r="V347" s="508"/>
      <c r="W347" s="508"/>
      <c r="X347" s="508"/>
      <c r="Y347" s="508"/>
      <c r="Z347" s="508"/>
    </row>
    <row r="348">
      <c r="A348" s="507"/>
      <c r="B348" s="508"/>
      <c r="C348" s="507"/>
      <c r="D348" s="507"/>
      <c r="E348" s="507"/>
      <c r="F348" s="508"/>
      <c r="G348" s="508"/>
      <c r="H348" s="508"/>
      <c r="I348" s="508"/>
      <c r="J348" s="508"/>
      <c r="K348" s="508"/>
      <c r="L348" s="508"/>
      <c r="M348" s="508"/>
      <c r="N348" s="508"/>
      <c r="O348" s="508"/>
      <c r="P348" s="508"/>
      <c r="Q348" s="508"/>
      <c r="R348" s="508"/>
      <c r="S348" s="508"/>
      <c r="T348" s="508"/>
      <c r="U348" s="508"/>
      <c r="V348" s="508"/>
      <c r="W348" s="508"/>
      <c r="X348" s="508"/>
      <c r="Y348" s="508"/>
      <c r="Z348" s="508"/>
    </row>
    <row r="349">
      <c r="A349" s="507"/>
      <c r="B349" s="508"/>
      <c r="C349" s="507"/>
      <c r="D349" s="507"/>
      <c r="E349" s="507"/>
      <c r="F349" s="508"/>
      <c r="G349" s="508"/>
      <c r="H349" s="508"/>
      <c r="I349" s="508"/>
      <c r="J349" s="508"/>
      <c r="K349" s="508"/>
      <c r="L349" s="508"/>
      <c r="M349" s="508"/>
      <c r="N349" s="508"/>
      <c r="O349" s="508"/>
      <c r="P349" s="508"/>
      <c r="Q349" s="508"/>
      <c r="R349" s="508"/>
      <c r="S349" s="508"/>
      <c r="T349" s="508"/>
      <c r="U349" s="508"/>
      <c r="V349" s="508"/>
      <c r="W349" s="508"/>
      <c r="X349" s="508"/>
      <c r="Y349" s="508"/>
      <c r="Z349" s="508"/>
    </row>
    <row r="350">
      <c r="A350" s="507"/>
      <c r="B350" s="508"/>
      <c r="C350" s="507"/>
      <c r="D350" s="507"/>
      <c r="E350" s="507"/>
      <c r="F350" s="508"/>
      <c r="G350" s="508"/>
      <c r="H350" s="508"/>
      <c r="I350" s="508"/>
      <c r="J350" s="508"/>
      <c r="K350" s="508"/>
      <c r="L350" s="508"/>
      <c r="M350" s="508"/>
      <c r="N350" s="508"/>
      <c r="O350" s="508"/>
      <c r="P350" s="508"/>
      <c r="Q350" s="508"/>
      <c r="R350" s="508"/>
      <c r="S350" s="508"/>
      <c r="T350" s="508"/>
      <c r="U350" s="508"/>
      <c r="V350" s="508"/>
      <c r="W350" s="508"/>
      <c r="X350" s="508"/>
      <c r="Y350" s="508"/>
      <c r="Z350" s="508"/>
    </row>
    <row r="351">
      <c r="A351" s="507"/>
      <c r="B351" s="508"/>
      <c r="C351" s="507"/>
      <c r="D351" s="507"/>
      <c r="E351" s="507"/>
      <c r="F351" s="508"/>
      <c r="G351" s="508"/>
      <c r="H351" s="508"/>
      <c r="I351" s="508"/>
      <c r="J351" s="508"/>
      <c r="K351" s="508"/>
      <c r="L351" s="508"/>
      <c r="M351" s="508"/>
      <c r="N351" s="508"/>
      <c r="O351" s="508"/>
      <c r="P351" s="508"/>
      <c r="Q351" s="508"/>
      <c r="R351" s="508"/>
      <c r="S351" s="508"/>
      <c r="T351" s="508"/>
      <c r="U351" s="508"/>
      <c r="V351" s="508"/>
      <c r="W351" s="508"/>
      <c r="X351" s="508"/>
      <c r="Y351" s="508"/>
      <c r="Z351" s="508"/>
    </row>
    <row r="352">
      <c r="A352" s="507"/>
      <c r="B352" s="508"/>
      <c r="C352" s="507"/>
      <c r="D352" s="507"/>
      <c r="E352" s="507"/>
      <c r="F352" s="508"/>
      <c r="G352" s="508"/>
      <c r="H352" s="508"/>
      <c r="I352" s="508"/>
      <c r="J352" s="508"/>
      <c r="K352" s="508"/>
      <c r="L352" s="508"/>
      <c r="M352" s="508"/>
      <c r="N352" s="508"/>
      <c r="O352" s="508"/>
      <c r="P352" s="508"/>
      <c r="Q352" s="508"/>
      <c r="R352" s="508"/>
      <c r="S352" s="508"/>
      <c r="T352" s="508"/>
      <c r="U352" s="508"/>
      <c r="V352" s="508"/>
      <c r="W352" s="508"/>
      <c r="X352" s="508"/>
      <c r="Y352" s="508"/>
      <c r="Z352" s="508"/>
    </row>
    <row r="353">
      <c r="A353" s="507"/>
      <c r="B353" s="508"/>
      <c r="C353" s="507"/>
      <c r="D353" s="507"/>
      <c r="E353" s="507"/>
      <c r="F353" s="508"/>
      <c r="G353" s="508"/>
      <c r="H353" s="508"/>
      <c r="I353" s="508"/>
      <c r="J353" s="508"/>
      <c r="K353" s="508"/>
      <c r="L353" s="508"/>
      <c r="M353" s="508"/>
      <c r="N353" s="508"/>
      <c r="O353" s="508"/>
      <c r="P353" s="508"/>
      <c r="Q353" s="508"/>
      <c r="R353" s="508"/>
      <c r="S353" s="508"/>
      <c r="T353" s="508"/>
      <c r="U353" s="508"/>
      <c r="V353" s="508"/>
      <c r="W353" s="508"/>
      <c r="X353" s="508"/>
      <c r="Y353" s="508"/>
      <c r="Z353" s="508"/>
    </row>
    <row r="354">
      <c r="A354" s="507"/>
      <c r="B354" s="508"/>
      <c r="C354" s="507"/>
      <c r="D354" s="507"/>
      <c r="E354" s="507"/>
      <c r="F354" s="508"/>
      <c r="G354" s="508"/>
      <c r="H354" s="508"/>
      <c r="I354" s="508"/>
      <c r="J354" s="508"/>
      <c r="K354" s="508"/>
      <c r="L354" s="508"/>
      <c r="M354" s="508"/>
      <c r="N354" s="508"/>
      <c r="O354" s="508"/>
      <c r="P354" s="508"/>
      <c r="Q354" s="508"/>
      <c r="R354" s="508"/>
      <c r="S354" s="508"/>
      <c r="T354" s="508"/>
      <c r="U354" s="508"/>
      <c r="V354" s="508"/>
      <c r="W354" s="508"/>
      <c r="X354" s="508"/>
      <c r="Y354" s="508"/>
      <c r="Z354" s="508"/>
    </row>
    <row r="355">
      <c r="A355" s="507"/>
      <c r="B355" s="508"/>
      <c r="C355" s="507"/>
      <c r="D355" s="507"/>
      <c r="E355" s="507"/>
      <c r="F355" s="508"/>
      <c r="G355" s="508"/>
      <c r="H355" s="508"/>
      <c r="I355" s="508"/>
      <c r="J355" s="508"/>
      <c r="K355" s="508"/>
      <c r="L355" s="508"/>
      <c r="M355" s="508"/>
      <c r="N355" s="508"/>
      <c r="O355" s="508"/>
      <c r="P355" s="508"/>
      <c r="Q355" s="508"/>
      <c r="R355" s="508"/>
      <c r="S355" s="508"/>
      <c r="T355" s="508"/>
      <c r="U355" s="508"/>
      <c r="V355" s="508"/>
      <c r="W355" s="508"/>
      <c r="X355" s="508"/>
      <c r="Y355" s="508"/>
      <c r="Z355" s="508"/>
    </row>
    <row r="356">
      <c r="A356" s="507"/>
      <c r="B356" s="508"/>
      <c r="C356" s="507"/>
      <c r="D356" s="507"/>
      <c r="E356" s="507"/>
      <c r="F356" s="508"/>
      <c r="G356" s="508"/>
      <c r="H356" s="508"/>
      <c r="I356" s="508"/>
      <c r="J356" s="508"/>
      <c r="K356" s="508"/>
      <c r="L356" s="508"/>
      <c r="M356" s="508"/>
      <c r="N356" s="508"/>
      <c r="O356" s="508"/>
      <c r="P356" s="508"/>
      <c r="Q356" s="508"/>
      <c r="R356" s="508"/>
      <c r="S356" s="508"/>
      <c r="T356" s="508"/>
      <c r="U356" s="508"/>
      <c r="V356" s="508"/>
      <c r="W356" s="508"/>
      <c r="X356" s="508"/>
      <c r="Y356" s="508"/>
      <c r="Z356" s="508"/>
    </row>
    <row r="357">
      <c r="A357" s="507"/>
      <c r="B357" s="508"/>
      <c r="C357" s="507"/>
      <c r="D357" s="507"/>
      <c r="E357" s="507"/>
      <c r="F357" s="508"/>
      <c r="G357" s="508"/>
      <c r="H357" s="508"/>
      <c r="I357" s="508"/>
      <c r="J357" s="508"/>
      <c r="K357" s="508"/>
      <c r="L357" s="508"/>
      <c r="M357" s="508"/>
      <c r="N357" s="508"/>
      <c r="O357" s="508"/>
      <c r="P357" s="508"/>
      <c r="Q357" s="508"/>
      <c r="R357" s="508"/>
      <c r="S357" s="508"/>
      <c r="T357" s="508"/>
      <c r="U357" s="508"/>
      <c r="V357" s="508"/>
      <c r="W357" s="508"/>
      <c r="X357" s="508"/>
      <c r="Y357" s="508"/>
      <c r="Z357" s="508"/>
    </row>
    <row r="358">
      <c r="A358" s="507"/>
      <c r="B358" s="508"/>
      <c r="C358" s="507"/>
      <c r="D358" s="507"/>
      <c r="E358" s="507"/>
      <c r="F358" s="508"/>
      <c r="G358" s="508"/>
      <c r="H358" s="508"/>
      <c r="I358" s="508"/>
      <c r="J358" s="508"/>
      <c r="K358" s="508"/>
      <c r="L358" s="508"/>
      <c r="M358" s="508"/>
      <c r="N358" s="508"/>
      <c r="O358" s="508"/>
      <c r="P358" s="508"/>
      <c r="Q358" s="508"/>
      <c r="R358" s="508"/>
      <c r="S358" s="508"/>
      <c r="T358" s="508"/>
      <c r="U358" s="508"/>
      <c r="V358" s="508"/>
      <c r="W358" s="508"/>
      <c r="X358" s="508"/>
      <c r="Y358" s="508"/>
      <c r="Z358" s="508"/>
    </row>
    <row r="359">
      <c r="A359" s="507"/>
      <c r="B359" s="508"/>
      <c r="C359" s="507"/>
      <c r="D359" s="507"/>
      <c r="E359" s="507"/>
      <c r="F359" s="508"/>
      <c r="G359" s="508"/>
      <c r="H359" s="508"/>
      <c r="I359" s="508"/>
      <c r="J359" s="508"/>
      <c r="K359" s="508"/>
      <c r="L359" s="508"/>
      <c r="M359" s="508"/>
      <c r="N359" s="508"/>
      <c r="O359" s="508"/>
      <c r="P359" s="508"/>
      <c r="Q359" s="508"/>
      <c r="R359" s="508"/>
      <c r="S359" s="508"/>
      <c r="T359" s="508"/>
      <c r="U359" s="508"/>
      <c r="V359" s="508"/>
      <c r="W359" s="508"/>
      <c r="X359" s="508"/>
      <c r="Y359" s="508"/>
      <c r="Z359" s="508"/>
    </row>
    <row r="360">
      <c r="A360" s="507"/>
      <c r="B360" s="508"/>
      <c r="C360" s="507"/>
      <c r="D360" s="507"/>
      <c r="E360" s="507"/>
      <c r="F360" s="508"/>
      <c r="G360" s="508"/>
      <c r="H360" s="508"/>
      <c r="I360" s="508"/>
      <c r="J360" s="508"/>
      <c r="K360" s="508"/>
      <c r="L360" s="508"/>
      <c r="M360" s="508"/>
      <c r="N360" s="508"/>
      <c r="O360" s="508"/>
      <c r="P360" s="508"/>
      <c r="Q360" s="508"/>
      <c r="R360" s="508"/>
      <c r="S360" s="508"/>
      <c r="T360" s="508"/>
      <c r="U360" s="508"/>
      <c r="V360" s="508"/>
      <c r="W360" s="508"/>
      <c r="X360" s="508"/>
      <c r="Y360" s="508"/>
      <c r="Z360" s="508"/>
    </row>
    <row r="361">
      <c r="A361" s="507"/>
      <c r="B361" s="508"/>
      <c r="C361" s="507"/>
      <c r="D361" s="507"/>
      <c r="E361" s="507"/>
      <c r="F361" s="508"/>
      <c r="G361" s="508"/>
      <c r="H361" s="508"/>
      <c r="I361" s="508"/>
      <c r="J361" s="508"/>
      <c r="K361" s="508"/>
      <c r="L361" s="508"/>
      <c r="M361" s="508"/>
      <c r="N361" s="508"/>
      <c r="O361" s="508"/>
      <c r="P361" s="508"/>
      <c r="Q361" s="508"/>
      <c r="R361" s="508"/>
      <c r="S361" s="508"/>
      <c r="T361" s="508"/>
      <c r="U361" s="508"/>
      <c r="V361" s="508"/>
      <c r="W361" s="508"/>
      <c r="X361" s="508"/>
      <c r="Y361" s="508"/>
      <c r="Z361" s="508"/>
    </row>
    <row r="362">
      <c r="A362" s="507"/>
      <c r="B362" s="508"/>
      <c r="C362" s="507"/>
      <c r="D362" s="507"/>
      <c r="E362" s="507"/>
      <c r="F362" s="508"/>
      <c r="G362" s="508"/>
      <c r="H362" s="508"/>
      <c r="I362" s="508"/>
      <c r="J362" s="508"/>
      <c r="K362" s="508"/>
      <c r="L362" s="508"/>
      <c r="M362" s="508"/>
      <c r="N362" s="508"/>
      <c r="O362" s="508"/>
      <c r="P362" s="508"/>
      <c r="Q362" s="508"/>
      <c r="R362" s="508"/>
      <c r="S362" s="508"/>
      <c r="T362" s="508"/>
      <c r="U362" s="508"/>
      <c r="V362" s="508"/>
      <c r="W362" s="508"/>
      <c r="X362" s="508"/>
      <c r="Y362" s="508"/>
      <c r="Z362" s="508"/>
    </row>
    <row r="363">
      <c r="A363" s="507"/>
      <c r="B363" s="508"/>
      <c r="C363" s="507"/>
      <c r="D363" s="507"/>
      <c r="E363" s="507"/>
      <c r="F363" s="508"/>
      <c r="G363" s="508"/>
      <c r="H363" s="508"/>
      <c r="I363" s="508"/>
      <c r="J363" s="508"/>
      <c r="K363" s="508"/>
      <c r="L363" s="508"/>
      <c r="M363" s="508"/>
      <c r="N363" s="508"/>
      <c r="O363" s="508"/>
      <c r="P363" s="508"/>
      <c r="Q363" s="508"/>
      <c r="R363" s="508"/>
      <c r="S363" s="508"/>
      <c r="T363" s="508"/>
      <c r="U363" s="508"/>
      <c r="V363" s="508"/>
      <c r="W363" s="508"/>
      <c r="X363" s="508"/>
      <c r="Y363" s="508"/>
      <c r="Z363" s="508"/>
    </row>
    <row r="364">
      <c r="A364" s="507"/>
      <c r="B364" s="508"/>
      <c r="C364" s="507"/>
      <c r="D364" s="507"/>
      <c r="E364" s="507"/>
      <c r="F364" s="508"/>
      <c r="G364" s="508"/>
      <c r="H364" s="508"/>
      <c r="I364" s="508"/>
      <c r="J364" s="508"/>
      <c r="K364" s="508"/>
      <c r="L364" s="508"/>
      <c r="M364" s="508"/>
      <c r="N364" s="508"/>
      <c r="O364" s="508"/>
      <c r="P364" s="508"/>
      <c r="Q364" s="508"/>
      <c r="R364" s="508"/>
      <c r="S364" s="508"/>
      <c r="T364" s="508"/>
      <c r="U364" s="508"/>
      <c r="V364" s="508"/>
      <c r="W364" s="508"/>
      <c r="X364" s="508"/>
      <c r="Y364" s="508"/>
      <c r="Z364" s="508"/>
    </row>
    <row r="365">
      <c r="A365" s="507"/>
      <c r="B365" s="508"/>
      <c r="C365" s="507"/>
      <c r="D365" s="507"/>
      <c r="E365" s="507"/>
      <c r="F365" s="508"/>
      <c r="G365" s="508"/>
      <c r="H365" s="508"/>
      <c r="I365" s="508"/>
      <c r="J365" s="508"/>
      <c r="K365" s="508"/>
      <c r="L365" s="508"/>
      <c r="M365" s="508"/>
      <c r="N365" s="508"/>
      <c r="O365" s="508"/>
      <c r="P365" s="508"/>
      <c r="Q365" s="508"/>
      <c r="R365" s="508"/>
      <c r="S365" s="508"/>
      <c r="T365" s="508"/>
      <c r="U365" s="508"/>
      <c r="V365" s="508"/>
      <c r="W365" s="508"/>
      <c r="X365" s="508"/>
      <c r="Y365" s="508"/>
      <c r="Z365" s="508"/>
    </row>
    <row r="366">
      <c r="A366" s="507"/>
      <c r="B366" s="508"/>
      <c r="C366" s="507"/>
      <c r="D366" s="507"/>
      <c r="E366" s="507"/>
      <c r="F366" s="508"/>
      <c r="G366" s="508"/>
      <c r="H366" s="508"/>
      <c r="I366" s="508"/>
      <c r="J366" s="508"/>
      <c r="K366" s="508"/>
      <c r="L366" s="508"/>
      <c r="M366" s="508"/>
      <c r="N366" s="508"/>
      <c r="O366" s="508"/>
      <c r="P366" s="508"/>
      <c r="Q366" s="508"/>
      <c r="R366" s="508"/>
      <c r="S366" s="508"/>
      <c r="T366" s="508"/>
      <c r="U366" s="508"/>
      <c r="V366" s="508"/>
      <c r="W366" s="508"/>
      <c r="X366" s="508"/>
      <c r="Y366" s="508"/>
      <c r="Z366" s="508"/>
    </row>
    <row r="367">
      <c r="A367" s="507"/>
      <c r="B367" s="508"/>
      <c r="C367" s="507"/>
      <c r="D367" s="507"/>
      <c r="E367" s="507"/>
      <c r="F367" s="508"/>
      <c r="G367" s="508"/>
      <c r="H367" s="508"/>
      <c r="I367" s="508"/>
      <c r="J367" s="508"/>
      <c r="K367" s="508"/>
      <c r="L367" s="508"/>
      <c r="M367" s="508"/>
      <c r="N367" s="508"/>
      <c r="O367" s="508"/>
      <c r="P367" s="508"/>
      <c r="Q367" s="508"/>
      <c r="R367" s="508"/>
      <c r="S367" s="508"/>
      <c r="T367" s="508"/>
      <c r="U367" s="508"/>
      <c r="V367" s="508"/>
      <c r="W367" s="508"/>
      <c r="X367" s="508"/>
      <c r="Y367" s="508"/>
      <c r="Z367" s="508"/>
    </row>
    <row r="368">
      <c r="A368" s="507"/>
      <c r="B368" s="508"/>
      <c r="C368" s="507"/>
      <c r="D368" s="507"/>
      <c r="E368" s="507"/>
      <c r="F368" s="508"/>
      <c r="G368" s="508"/>
      <c r="H368" s="508"/>
      <c r="I368" s="508"/>
      <c r="J368" s="508"/>
      <c r="K368" s="508"/>
      <c r="L368" s="508"/>
      <c r="M368" s="508"/>
      <c r="N368" s="508"/>
      <c r="O368" s="508"/>
      <c r="P368" s="508"/>
      <c r="Q368" s="508"/>
      <c r="R368" s="508"/>
      <c r="S368" s="508"/>
      <c r="T368" s="508"/>
      <c r="U368" s="508"/>
      <c r="V368" s="508"/>
      <c r="W368" s="508"/>
      <c r="X368" s="508"/>
      <c r="Y368" s="508"/>
      <c r="Z368" s="508"/>
    </row>
    <row r="369">
      <c r="A369" s="507"/>
      <c r="B369" s="508"/>
      <c r="C369" s="507"/>
      <c r="D369" s="507"/>
      <c r="E369" s="507"/>
      <c r="F369" s="508"/>
      <c r="G369" s="508"/>
      <c r="H369" s="508"/>
      <c r="I369" s="508"/>
      <c r="J369" s="508"/>
      <c r="K369" s="508"/>
      <c r="L369" s="508"/>
      <c r="M369" s="508"/>
      <c r="N369" s="508"/>
      <c r="O369" s="508"/>
      <c r="P369" s="508"/>
      <c r="Q369" s="508"/>
      <c r="R369" s="508"/>
      <c r="S369" s="508"/>
      <c r="T369" s="508"/>
      <c r="U369" s="508"/>
      <c r="V369" s="508"/>
      <c r="W369" s="508"/>
      <c r="X369" s="508"/>
      <c r="Y369" s="508"/>
      <c r="Z369" s="508"/>
    </row>
    <row r="370">
      <c r="A370" s="507"/>
      <c r="B370" s="508"/>
      <c r="C370" s="507"/>
      <c r="D370" s="507"/>
      <c r="E370" s="507"/>
      <c r="F370" s="508"/>
      <c r="G370" s="508"/>
      <c r="H370" s="508"/>
      <c r="I370" s="508"/>
      <c r="J370" s="508"/>
      <c r="K370" s="508"/>
      <c r="L370" s="508"/>
      <c r="M370" s="508"/>
      <c r="N370" s="508"/>
      <c r="O370" s="508"/>
      <c r="P370" s="508"/>
      <c r="Q370" s="508"/>
      <c r="R370" s="508"/>
      <c r="S370" s="508"/>
      <c r="T370" s="508"/>
      <c r="U370" s="508"/>
      <c r="V370" s="508"/>
      <c r="W370" s="508"/>
      <c r="X370" s="508"/>
      <c r="Y370" s="508"/>
      <c r="Z370" s="508"/>
    </row>
    <row r="371">
      <c r="A371" s="507"/>
      <c r="B371" s="508"/>
      <c r="C371" s="507"/>
      <c r="D371" s="507"/>
      <c r="E371" s="507"/>
      <c r="F371" s="508"/>
      <c r="G371" s="508"/>
      <c r="H371" s="508"/>
      <c r="I371" s="508"/>
      <c r="J371" s="508"/>
      <c r="K371" s="508"/>
      <c r="L371" s="508"/>
      <c r="M371" s="508"/>
      <c r="N371" s="508"/>
      <c r="O371" s="508"/>
      <c r="P371" s="508"/>
      <c r="Q371" s="508"/>
      <c r="R371" s="508"/>
      <c r="S371" s="508"/>
      <c r="T371" s="508"/>
      <c r="U371" s="508"/>
      <c r="V371" s="508"/>
      <c r="W371" s="508"/>
      <c r="X371" s="508"/>
      <c r="Y371" s="508"/>
      <c r="Z371" s="508"/>
    </row>
    <row r="372">
      <c r="A372" s="507"/>
      <c r="B372" s="508"/>
      <c r="C372" s="507"/>
      <c r="D372" s="507"/>
      <c r="E372" s="507"/>
      <c r="F372" s="508"/>
      <c r="G372" s="508"/>
      <c r="H372" s="508"/>
      <c r="I372" s="508"/>
      <c r="J372" s="508"/>
      <c r="K372" s="508"/>
      <c r="L372" s="508"/>
      <c r="M372" s="508"/>
      <c r="N372" s="508"/>
      <c r="O372" s="508"/>
      <c r="P372" s="508"/>
      <c r="Q372" s="508"/>
      <c r="R372" s="508"/>
      <c r="S372" s="508"/>
      <c r="T372" s="508"/>
      <c r="U372" s="508"/>
      <c r="V372" s="508"/>
      <c r="W372" s="508"/>
      <c r="X372" s="508"/>
      <c r="Y372" s="508"/>
      <c r="Z372" s="508"/>
    </row>
    <row r="373">
      <c r="A373" s="507"/>
      <c r="B373" s="508"/>
      <c r="C373" s="507"/>
      <c r="D373" s="507"/>
      <c r="E373" s="507"/>
      <c r="F373" s="508"/>
      <c r="G373" s="508"/>
      <c r="H373" s="508"/>
      <c r="I373" s="508"/>
      <c r="J373" s="508"/>
      <c r="K373" s="508"/>
      <c r="L373" s="508"/>
      <c r="M373" s="508"/>
      <c r="N373" s="508"/>
      <c r="O373" s="508"/>
      <c r="P373" s="508"/>
      <c r="Q373" s="508"/>
      <c r="R373" s="508"/>
      <c r="S373" s="508"/>
      <c r="T373" s="508"/>
      <c r="U373" s="508"/>
      <c r="V373" s="508"/>
      <c r="W373" s="508"/>
      <c r="X373" s="508"/>
      <c r="Y373" s="508"/>
      <c r="Z373" s="508"/>
    </row>
    <row r="374">
      <c r="A374" s="507"/>
      <c r="B374" s="508"/>
      <c r="C374" s="507"/>
      <c r="D374" s="507"/>
      <c r="E374" s="507"/>
      <c r="F374" s="508"/>
      <c r="G374" s="508"/>
      <c r="H374" s="508"/>
      <c r="I374" s="508"/>
      <c r="J374" s="508"/>
      <c r="K374" s="508"/>
      <c r="L374" s="508"/>
      <c r="M374" s="508"/>
      <c r="N374" s="508"/>
      <c r="O374" s="508"/>
      <c r="P374" s="508"/>
      <c r="Q374" s="508"/>
      <c r="R374" s="508"/>
      <c r="S374" s="508"/>
      <c r="T374" s="508"/>
      <c r="U374" s="508"/>
      <c r="V374" s="508"/>
      <c r="W374" s="508"/>
      <c r="X374" s="508"/>
      <c r="Y374" s="508"/>
      <c r="Z374" s="508"/>
    </row>
    <row r="375">
      <c r="A375" s="507"/>
      <c r="B375" s="508"/>
      <c r="C375" s="507"/>
      <c r="D375" s="507"/>
      <c r="E375" s="507"/>
      <c r="F375" s="508"/>
      <c r="G375" s="508"/>
      <c r="H375" s="508"/>
      <c r="I375" s="508"/>
      <c r="J375" s="508"/>
      <c r="K375" s="508"/>
      <c r="L375" s="508"/>
      <c r="M375" s="508"/>
      <c r="N375" s="508"/>
      <c r="O375" s="508"/>
      <c r="P375" s="508"/>
      <c r="Q375" s="508"/>
      <c r="R375" s="508"/>
      <c r="S375" s="508"/>
      <c r="T375" s="508"/>
      <c r="U375" s="508"/>
      <c r="V375" s="508"/>
      <c r="W375" s="508"/>
      <c r="X375" s="508"/>
      <c r="Y375" s="508"/>
      <c r="Z375" s="508"/>
    </row>
    <row r="376">
      <c r="A376" s="507"/>
      <c r="B376" s="508"/>
      <c r="C376" s="507"/>
      <c r="D376" s="507"/>
      <c r="E376" s="507"/>
      <c r="F376" s="508"/>
      <c r="G376" s="508"/>
      <c r="H376" s="508"/>
      <c r="I376" s="508"/>
      <c r="J376" s="508"/>
      <c r="K376" s="508"/>
      <c r="L376" s="508"/>
      <c r="M376" s="508"/>
      <c r="N376" s="508"/>
      <c r="O376" s="508"/>
      <c r="P376" s="508"/>
      <c r="Q376" s="508"/>
      <c r="R376" s="508"/>
      <c r="S376" s="508"/>
      <c r="T376" s="508"/>
      <c r="U376" s="508"/>
      <c r="V376" s="508"/>
      <c r="W376" s="508"/>
      <c r="X376" s="508"/>
      <c r="Y376" s="508"/>
      <c r="Z376" s="508"/>
    </row>
    <row r="377">
      <c r="A377" s="507"/>
      <c r="B377" s="508"/>
      <c r="C377" s="507"/>
      <c r="D377" s="507"/>
      <c r="E377" s="507"/>
      <c r="F377" s="508"/>
      <c r="G377" s="508"/>
      <c r="H377" s="508"/>
      <c r="I377" s="508"/>
      <c r="J377" s="508"/>
      <c r="K377" s="508"/>
      <c r="L377" s="508"/>
      <c r="M377" s="508"/>
      <c r="N377" s="508"/>
      <c r="O377" s="508"/>
      <c r="P377" s="508"/>
      <c r="Q377" s="508"/>
      <c r="R377" s="508"/>
      <c r="S377" s="508"/>
      <c r="T377" s="508"/>
      <c r="U377" s="508"/>
      <c r="V377" s="508"/>
      <c r="W377" s="508"/>
      <c r="X377" s="508"/>
      <c r="Y377" s="508"/>
      <c r="Z377" s="508"/>
    </row>
    <row r="378">
      <c r="A378" s="507"/>
      <c r="B378" s="508"/>
      <c r="C378" s="507"/>
      <c r="D378" s="507"/>
      <c r="E378" s="507"/>
      <c r="F378" s="508"/>
      <c r="G378" s="508"/>
      <c r="H378" s="508"/>
      <c r="I378" s="508"/>
      <c r="J378" s="508"/>
      <c r="K378" s="508"/>
      <c r="L378" s="508"/>
      <c r="M378" s="508"/>
      <c r="N378" s="508"/>
      <c r="O378" s="508"/>
      <c r="P378" s="508"/>
      <c r="Q378" s="508"/>
      <c r="R378" s="508"/>
      <c r="S378" s="508"/>
      <c r="T378" s="508"/>
      <c r="U378" s="508"/>
      <c r="V378" s="508"/>
      <c r="W378" s="508"/>
      <c r="X378" s="508"/>
      <c r="Y378" s="508"/>
      <c r="Z378" s="508"/>
    </row>
    <row r="379">
      <c r="A379" s="507"/>
      <c r="B379" s="508"/>
      <c r="C379" s="507"/>
      <c r="D379" s="507"/>
      <c r="E379" s="507"/>
      <c r="F379" s="508"/>
      <c r="G379" s="508"/>
      <c r="H379" s="508"/>
      <c r="I379" s="508"/>
      <c r="J379" s="508"/>
      <c r="K379" s="508"/>
      <c r="L379" s="508"/>
      <c r="M379" s="508"/>
      <c r="N379" s="508"/>
      <c r="O379" s="508"/>
      <c r="P379" s="508"/>
      <c r="Q379" s="508"/>
      <c r="R379" s="508"/>
      <c r="S379" s="508"/>
      <c r="T379" s="508"/>
      <c r="U379" s="508"/>
      <c r="V379" s="508"/>
      <c r="W379" s="508"/>
      <c r="X379" s="508"/>
      <c r="Y379" s="508"/>
      <c r="Z379" s="508"/>
    </row>
    <row r="380">
      <c r="A380" s="507"/>
      <c r="B380" s="508"/>
      <c r="C380" s="507"/>
      <c r="D380" s="507"/>
      <c r="E380" s="507"/>
      <c r="F380" s="508"/>
      <c r="G380" s="508"/>
      <c r="H380" s="508"/>
      <c r="I380" s="508"/>
      <c r="J380" s="508"/>
      <c r="K380" s="508"/>
      <c r="L380" s="508"/>
      <c r="M380" s="508"/>
      <c r="N380" s="508"/>
      <c r="O380" s="508"/>
      <c r="P380" s="508"/>
      <c r="Q380" s="508"/>
      <c r="R380" s="508"/>
      <c r="S380" s="508"/>
      <c r="T380" s="508"/>
      <c r="U380" s="508"/>
      <c r="V380" s="508"/>
      <c r="W380" s="508"/>
      <c r="X380" s="508"/>
      <c r="Y380" s="508"/>
      <c r="Z380" s="508"/>
    </row>
    <row r="381">
      <c r="A381" s="507"/>
      <c r="B381" s="508"/>
      <c r="C381" s="507"/>
      <c r="D381" s="507"/>
      <c r="E381" s="507"/>
      <c r="F381" s="508"/>
      <c r="G381" s="508"/>
      <c r="H381" s="508"/>
      <c r="I381" s="508"/>
      <c r="J381" s="508"/>
      <c r="K381" s="508"/>
      <c r="L381" s="508"/>
      <c r="M381" s="508"/>
      <c r="N381" s="508"/>
      <c r="O381" s="508"/>
      <c r="P381" s="508"/>
      <c r="Q381" s="508"/>
      <c r="R381" s="508"/>
      <c r="S381" s="508"/>
      <c r="T381" s="508"/>
      <c r="U381" s="508"/>
      <c r="V381" s="508"/>
      <c r="W381" s="508"/>
      <c r="X381" s="508"/>
      <c r="Y381" s="508"/>
      <c r="Z381" s="508"/>
    </row>
    <row r="382">
      <c r="A382" s="507"/>
      <c r="B382" s="508"/>
      <c r="C382" s="507"/>
      <c r="D382" s="507"/>
      <c r="E382" s="507"/>
      <c r="F382" s="508"/>
      <c r="G382" s="508"/>
      <c r="H382" s="508"/>
      <c r="I382" s="508"/>
      <c r="J382" s="508"/>
      <c r="K382" s="508"/>
      <c r="L382" s="508"/>
      <c r="M382" s="508"/>
      <c r="N382" s="508"/>
      <c r="O382" s="508"/>
      <c r="P382" s="508"/>
      <c r="Q382" s="508"/>
      <c r="R382" s="508"/>
      <c r="S382" s="508"/>
      <c r="T382" s="508"/>
      <c r="U382" s="508"/>
      <c r="V382" s="508"/>
      <c r="W382" s="508"/>
      <c r="X382" s="508"/>
      <c r="Y382" s="508"/>
      <c r="Z382" s="508"/>
    </row>
    <row r="383">
      <c r="A383" s="507"/>
      <c r="B383" s="508"/>
      <c r="C383" s="507"/>
      <c r="D383" s="507"/>
      <c r="E383" s="507"/>
      <c r="F383" s="508"/>
      <c r="G383" s="508"/>
      <c r="H383" s="508"/>
      <c r="I383" s="508"/>
      <c r="J383" s="508"/>
      <c r="K383" s="508"/>
      <c r="L383" s="508"/>
      <c r="M383" s="508"/>
      <c r="N383" s="508"/>
      <c r="O383" s="508"/>
      <c r="P383" s="508"/>
      <c r="Q383" s="508"/>
      <c r="R383" s="508"/>
      <c r="S383" s="508"/>
      <c r="T383" s="508"/>
      <c r="U383" s="508"/>
      <c r="V383" s="508"/>
      <c r="W383" s="508"/>
      <c r="X383" s="508"/>
      <c r="Y383" s="508"/>
      <c r="Z383" s="508"/>
    </row>
    <row r="384">
      <c r="A384" s="507"/>
      <c r="B384" s="508"/>
      <c r="C384" s="507"/>
      <c r="D384" s="507"/>
      <c r="E384" s="507"/>
      <c r="F384" s="508"/>
      <c r="G384" s="508"/>
      <c r="H384" s="508"/>
      <c r="I384" s="508"/>
      <c r="J384" s="508"/>
      <c r="K384" s="508"/>
      <c r="L384" s="508"/>
      <c r="M384" s="508"/>
      <c r="N384" s="508"/>
      <c r="O384" s="508"/>
      <c r="P384" s="508"/>
      <c r="Q384" s="508"/>
      <c r="R384" s="508"/>
      <c r="S384" s="508"/>
      <c r="T384" s="508"/>
      <c r="U384" s="508"/>
      <c r="V384" s="508"/>
      <c r="W384" s="508"/>
      <c r="X384" s="508"/>
      <c r="Y384" s="508"/>
      <c r="Z384" s="508"/>
    </row>
    <row r="385">
      <c r="A385" s="507"/>
      <c r="B385" s="508"/>
      <c r="C385" s="507"/>
      <c r="D385" s="507"/>
      <c r="E385" s="507"/>
      <c r="F385" s="508"/>
      <c r="G385" s="508"/>
      <c r="H385" s="508"/>
      <c r="I385" s="508"/>
      <c r="J385" s="508"/>
      <c r="K385" s="508"/>
      <c r="L385" s="508"/>
      <c r="M385" s="508"/>
      <c r="N385" s="508"/>
      <c r="O385" s="508"/>
      <c r="P385" s="508"/>
      <c r="Q385" s="508"/>
      <c r="R385" s="508"/>
      <c r="S385" s="508"/>
      <c r="T385" s="508"/>
      <c r="U385" s="508"/>
      <c r="V385" s="508"/>
      <c r="W385" s="508"/>
      <c r="X385" s="508"/>
      <c r="Y385" s="508"/>
      <c r="Z385" s="508"/>
    </row>
    <row r="386">
      <c r="A386" s="507"/>
      <c r="B386" s="508"/>
      <c r="C386" s="507"/>
      <c r="D386" s="507"/>
      <c r="E386" s="507"/>
      <c r="F386" s="508"/>
      <c r="G386" s="508"/>
      <c r="H386" s="508"/>
      <c r="I386" s="508"/>
      <c r="J386" s="508"/>
      <c r="K386" s="508"/>
      <c r="L386" s="508"/>
      <c r="M386" s="508"/>
      <c r="N386" s="508"/>
      <c r="O386" s="508"/>
      <c r="P386" s="508"/>
      <c r="Q386" s="508"/>
      <c r="R386" s="508"/>
      <c r="S386" s="508"/>
      <c r="T386" s="508"/>
      <c r="U386" s="508"/>
      <c r="V386" s="508"/>
      <c r="W386" s="508"/>
      <c r="X386" s="508"/>
      <c r="Y386" s="508"/>
      <c r="Z386" s="508"/>
    </row>
    <row r="387">
      <c r="A387" s="507"/>
      <c r="B387" s="508"/>
      <c r="C387" s="507"/>
      <c r="D387" s="507"/>
      <c r="E387" s="507"/>
      <c r="F387" s="508"/>
      <c r="G387" s="508"/>
      <c r="H387" s="508"/>
      <c r="I387" s="508"/>
      <c r="J387" s="508"/>
      <c r="K387" s="508"/>
      <c r="L387" s="508"/>
      <c r="M387" s="508"/>
      <c r="N387" s="508"/>
      <c r="O387" s="508"/>
      <c r="P387" s="508"/>
      <c r="Q387" s="508"/>
      <c r="R387" s="508"/>
      <c r="S387" s="508"/>
      <c r="T387" s="508"/>
      <c r="U387" s="508"/>
      <c r="V387" s="508"/>
      <c r="W387" s="508"/>
      <c r="X387" s="508"/>
      <c r="Y387" s="508"/>
      <c r="Z387" s="508"/>
    </row>
    <row r="388">
      <c r="A388" s="507"/>
      <c r="B388" s="508"/>
      <c r="C388" s="507"/>
      <c r="D388" s="507"/>
      <c r="E388" s="507"/>
      <c r="F388" s="508"/>
      <c r="G388" s="508"/>
      <c r="H388" s="508"/>
      <c r="I388" s="508"/>
      <c r="J388" s="508"/>
      <c r="K388" s="508"/>
      <c r="L388" s="508"/>
      <c r="M388" s="508"/>
      <c r="N388" s="508"/>
      <c r="O388" s="508"/>
      <c r="P388" s="508"/>
      <c r="Q388" s="508"/>
      <c r="R388" s="508"/>
      <c r="S388" s="508"/>
      <c r="T388" s="508"/>
      <c r="U388" s="508"/>
      <c r="V388" s="508"/>
      <c r="W388" s="508"/>
      <c r="X388" s="508"/>
      <c r="Y388" s="508"/>
      <c r="Z388" s="508"/>
    </row>
    <row r="389">
      <c r="A389" s="507"/>
      <c r="B389" s="508"/>
      <c r="C389" s="507"/>
      <c r="D389" s="507"/>
      <c r="E389" s="507"/>
      <c r="F389" s="508"/>
      <c r="G389" s="508"/>
      <c r="H389" s="508"/>
      <c r="I389" s="508"/>
      <c r="J389" s="508"/>
      <c r="K389" s="508"/>
      <c r="L389" s="508"/>
      <c r="M389" s="508"/>
      <c r="N389" s="508"/>
      <c r="O389" s="508"/>
      <c r="P389" s="508"/>
      <c r="Q389" s="508"/>
      <c r="R389" s="508"/>
      <c r="S389" s="508"/>
      <c r="T389" s="508"/>
      <c r="U389" s="508"/>
      <c r="V389" s="508"/>
      <c r="W389" s="508"/>
      <c r="X389" s="508"/>
      <c r="Y389" s="508"/>
      <c r="Z389" s="508"/>
    </row>
    <row r="390">
      <c r="A390" s="507"/>
      <c r="B390" s="508"/>
      <c r="C390" s="507"/>
      <c r="D390" s="507"/>
      <c r="E390" s="507"/>
      <c r="F390" s="508"/>
      <c r="G390" s="508"/>
      <c r="H390" s="508"/>
      <c r="I390" s="508"/>
      <c r="J390" s="508"/>
      <c r="K390" s="508"/>
      <c r="L390" s="508"/>
      <c r="M390" s="508"/>
      <c r="N390" s="508"/>
      <c r="O390" s="508"/>
      <c r="P390" s="508"/>
      <c r="Q390" s="508"/>
      <c r="R390" s="508"/>
      <c r="S390" s="508"/>
      <c r="T390" s="508"/>
      <c r="U390" s="508"/>
      <c r="V390" s="508"/>
      <c r="W390" s="508"/>
      <c r="X390" s="508"/>
      <c r="Y390" s="508"/>
      <c r="Z390" s="508"/>
    </row>
    <row r="391">
      <c r="A391" s="507"/>
      <c r="B391" s="508"/>
      <c r="C391" s="507"/>
      <c r="D391" s="507"/>
      <c r="E391" s="507"/>
      <c r="F391" s="508"/>
      <c r="G391" s="508"/>
      <c r="H391" s="508"/>
      <c r="I391" s="508"/>
      <c r="J391" s="508"/>
      <c r="K391" s="508"/>
      <c r="L391" s="508"/>
      <c r="M391" s="508"/>
      <c r="N391" s="508"/>
      <c r="O391" s="508"/>
      <c r="P391" s="508"/>
      <c r="Q391" s="508"/>
      <c r="R391" s="508"/>
      <c r="S391" s="508"/>
      <c r="T391" s="508"/>
      <c r="U391" s="508"/>
      <c r="V391" s="508"/>
      <c r="W391" s="508"/>
      <c r="X391" s="508"/>
      <c r="Y391" s="508"/>
      <c r="Z391" s="508"/>
    </row>
    <row r="392">
      <c r="A392" s="507"/>
      <c r="B392" s="508"/>
      <c r="C392" s="507"/>
      <c r="D392" s="507"/>
      <c r="E392" s="507"/>
      <c r="F392" s="508"/>
      <c r="G392" s="508"/>
      <c r="H392" s="508"/>
      <c r="I392" s="508"/>
      <c r="J392" s="508"/>
      <c r="K392" s="508"/>
      <c r="L392" s="508"/>
      <c r="M392" s="508"/>
      <c r="N392" s="508"/>
      <c r="O392" s="508"/>
      <c r="P392" s="508"/>
      <c r="Q392" s="508"/>
      <c r="R392" s="508"/>
      <c r="S392" s="508"/>
      <c r="T392" s="508"/>
      <c r="U392" s="508"/>
      <c r="V392" s="508"/>
      <c r="W392" s="508"/>
      <c r="X392" s="508"/>
      <c r="Y392" s="508"/>
      <c r="Z392" s="508"/>
    </row>
    <row r="393">
      <c r="A393" s="507"/>
      <c r="B393" s="508"/>
      <c r="C393" s="507"/>
      <c r="D393" s="507"/>
      <c r="E393" s="507"/>
      <c r="F393" s="508"/>
      <c r="G393" s="508"/>
      <c r="H393" s="508"/>
      <c r="I393" s="508"/>
      <c r="J393" s="508"/>
      <c r="K393" s="508"/>
      <c r="L393" s="508"/>
      <c r="M393" s="508"/>
      <c r="N393" s="508"/>
      <c r="O393" s="508"/>
      <c r="P393" s="508"/>
      <c r="Q393" s="508"/>
      <c r="R393" s="508"/>
      <c r="S393" s="508"/>
      <c r="T393" s="508"/>
      <c r="U393" s="508"/>
      <c r="V393" s="508"/>
      <c r="W393" s="508"/>
      <c r="X393" s="508"/>
      <c r="Y393" s="508"/>
      <c r="Z393" s="508"/>
    </row>
    <row r="394">
      <c r="A394" s="507"/>
      <c r="B394" s="508"/>
      <c r="C394" s="507"/>
      <c r="D394" s="507"/>
      <c r="E394" s="507"/>
      <c r="F394" s="508"/>
      <c r="G394" s="508"/>
      <c r="H394" s="508"/>
      <c r="I394" s="508"/>
      <c r="J394" s="508"/>
      <c r="K394" s="508"/>
      <c r="L394" s="508"/>
      <c r="M394" s="508"/>
      <c r="N394" s="508"/>
      <c r="O394" s="508"/>
      <c r="P394" s="508"/>
      <c r="Q394" s="508"/>
      <c r="R394" s="508"/>
      <c r="S394" s="508"/>
      <c r="T394" s="508"/>
      <c r="U394" s="508"/>
      <c r="V394" s="508"/>
      <c r="W394" s="508"/>
      <c r="X394" s="508"/>
      <c r="Y394" s="508"/>
      <c r="Z394" s="508"/>
    </row>
    <row r="395">
      <c r="A395" s="507"/>
      <c r="B395" s="508"/>
      <c r="C395" s="507"/>
      <c r="D395" s="507"/>
      <c r="E395" s="507"/>
      <c r="F395" s="508"/>
      <c r="G395" s="508"/>
      <c r="H395" s="508"/>
      <c r="I395" s="508"/>
      <c r="J395" s="508"/>
      <c r="K395" s="508"/>
      <c r="L395" s="508"/>
      <c r="M395" s="508"/>
      <c r="N395" s="508"/>
      <c r="O395" s="508"/>
      <c r="P395" s="508"/>
      <c r="Q395" s="508"/>
      <c r="R395" s="508"/>
      <c r="S395" s="508"/>
      <c r="T395" s="508"/>
      <c r="U395" s="508"/>
      <c r="V395" s="508"/>
      <c r="W395" s="508"/>
      <c r="X395" s="508"/>
      <c r="Y395" s="508"/>
      <c r="Z395" s="508"/>
    </row>
    <row r="396">
      <c r="A396" s="507"/>
      <c r="B396" s="508"/>
      <c r="C396" s="507"/>
      <c r="D396" s="507"/>
      <c r="E396" s="507"/>
      <c r="F396" s="508"/>
      <c r="G396" s="508"/>
      <c r="H396" s="508"/>
      <c r="I396" s="508"/>
      <c r="J396" s="508"/>
      <c r="K396" s="508"/>
      <c r="L396" s="508"/>
      <c r="M396" s="508"/>
      <c r="N396" s="508"/>
      <c r="O396" s="508"/>
      <c r="P396" s="508"/>
      <c r="Q396" s="508"/>
      <c r="R396" s="508"/>
      <c r="S396" s="508"/>
      <c r="T396" s="508"/>
      <c r="U396" s="508"/>
      <c r="V396" s="508"/>
      <c r="W396" s="508"/>
      <c r="X396" s="508"/>
      <c r="Y396" s="508"/>
      <c r="Z396" s="508"/>
    </row>
    <row r="397">
      <c r="A397" s="507"/>
      <c r="B397" s="508"/>
      <c r="C397" s="507"/>
      <c r="D397" s="507"/>
      <c r="E397" s="507"/>
      <c r="F397" s="508"/>
      <c r="G397" s="508"/>
      <c r="H397" s="508"/>
      <c r="I397" s="508"/>
      <c r="J397" s="508"/>
      <c r="K397" s="508"/>
      <c r="L397" s="508"/>
      <c r="M397" s="508"/>
      <c r="N397" s="508"/>
      <c r="O397" s="508"/>
      <c r="P397" s="508"/>
      <c r="Q397" s="508"/>
      <c r="R397" s="508"/>
      <c r="S397" s="508"/>
      <c r="T397" s="508"/>
      <c r="U397" s="508"/>
      <c r="V397" s="508"/>
      <c r="W397" s="508"/>
      <c r="X397" s="508"/>
      <c r="Y397" s="508"/>
      <c r="Z397" s="508"/>
    </row>
    <row r="398">
      <c r="A398" s="507"/>
      <c r="B398" s="508"/>
      <c r="C398" s="507"/>
      <c r="D398" s="507"/>
      <c r="E398" s="507"/>
      <c r="F398" s="508"/>
      <c r="G398" s="508"/>
      <c r="H398" s="508"/>
      <c r="I398" s="508"/>
      <c r="J398" s="508"/>
      <c r="K398" s="508"/>
      <c r="L398" s="508"/>
      <c r="M398" s="508"/>
      <c r="N398" s="508"/>
      <c r="O398" s="508"/>
      <c r="P398" s="508"/>
      <c r="Q398" s="508"/>
      <c r="R398" s="508"/>
      <c r="S398" s="508"/>
      <c r="T398" s="508"/>
      <c r="U398" s="508"/>
      <c r="V398" s="508"/>
      <c r="W398" s="508"/>
      <c r="X398" s="508"/>
      <c r="Y398" s="508"/>
      <c r="Z398" s="508"/>
    </row>
    <row r="399">
      <c r="A399" s="507"/>
      <c r="B399" s="508"/>
      <c r="C399" s="507"/>
      <c r="D399" s="507"/>
      <c r="E399" s="507"/>
      <c r="F399" s="508"/>
      <c r="G399" s="508"/>
      <c r="H399" s="508"/>
      <c r="I399" s="508"/>
      <c r="J399" s="508"/>
      <c r="K399" s="508"/>
      <c r="L399" s="508"/>
      <c r="M399" s="508"/>
      <c r="N399" s="508"/>
      <c r="O399" s="508"/>
      <c r="P399" s="508"/>
      <c r="Q399" s="508"/>
      <c r="R399" s="508"/>
      <c r="S399" s="508"/>
      <c r="T399" s="508"/>
      <c r="U399" s="508"/>
      <c r="V399" s="508"/>
      <c r="W399" s="508"/>
      <c r="X399" s="508"/>
      <c r="Y399" s="508"/>
      <c r="Z399" s="508"/>
    </row>
    <row r="400">
      <c r="A400" s="507"/>
      <c r="B400" s="508"/>
      <c r="C400" s="507"/>
      <c r="D400" s="507"/>
      <c r="E400" s="507"/>
      <c r="F400" s="508"/>
      <c r="G400" s="508"/>
      <c r="H400" s="508"/>
      <c r="I400" s="508"/>
      <c r="J400" s="508"/>
      <c r="K400" s="508"/>
      <c r="L400" s="508"/>
      <c r="M400" s="508"/>
      <c r="N400" s="508"/>
      <c r="O400" s="508"/>
      <c r="P400" s="508"/>
      <c r="Q400" s="508"/>
      <c r="R400" s="508"/>
      <c r="S400" s="508"/>
      <c r="T400" s="508"/>
      <c r="U400" s="508"/>
      <c r="V400" s="508"/>
      <c r="W400" s="508"/>
      <c r="X400" s="508"/>
      <c r="Y400" s="508"/>
      <c r="Z400" s="508"/>
    </row>
    <row r="401">
      <c r="A401" s="507"/>
      <c r="B401" s="508"/>
      <c r="C401" s="507"/>
      <c r="D401" s="507"/>
      <c r="E401" s="507"/>
      <c r="F401" s="508"/>
      <c r="G401" s="508"/>
      <c r="H401" s="508"/>
      <c r="I401" s="508"/>
      <c r="J401" s="508"/>
      <c r="K401" s="508"/>
      <c r="L401" s="508"/>
      <c r="M401" s="508"/>
      <c r="N401" s="508"/>
      <c r="O401" s="508"/>
      <c r="P401" s="508"/>
      <c r="Q401" s="508"/>
      <c r="R401" s="508"/>
      <c r="S401" s="508"/>
      <c r="T401" s="508"/>
      <c r="U401" s="508"/>
      <c r="V401" s="508"/>
      <c r="W401" s="508"/>
      <c r="X401" s="508"/>
      <c r="Y401" s="508"/>
      <c r="Z401" s="508"/>
    </row>
    <row r="402">
      <c r="A402" s="507"/>
      <c r="B402" s="508"/>
      <c r="C402" s="507"/>
      <c r="D402" s="507"/>
      <c r="E402" s="507"/>
      <c r="F402" s="508"/>
      <c r="G402" s="508"/>
      <c r="H402" s="508"/>
      <c r="I402" s="508"/>
      <c r="J402" s="508"/>
      <c r="K402" s="508"/>
      <c r="L402" s="508"/>
      <c r="M402" s="508"/>
      <c r="N402" s="508"/>
      <c r="O402" s="508"/>
      <c r="P402" s="508"/>
      <c r="Q402" s="508"/>
      <c r="R402" s="508"/>
      <c r="S402" s="508"/>
      <c r="T402" s="508"/>
      <c r="U402" s="508"/>
      <c r="V402" s="508"/>
      <c r="W402" s="508"/>
      <c r="X402" s="508"/>
      <c r="Y402" s="508"/>
      <c r="Z402" s="508"/>
    </row>
    <row r="403">
      <c r="A403" s="507"/>
      <c r="B403" s="508"/>
      <c r="C403" s="507"/>
      <c r="D403" s="507"/>
      <c r="E403" s="507"/>
      <c r="F403" s="508"/>
      <c r="G403" s="508"/>
      <c r="H403" s="508"/>
      <c r="I403" s="508"/>
      <c r="J403" s="508"/>
      <c r="K403" s="508"/>
      <c r="L403" s="508"/>
      <c r="M403" s="508"/>
      <c r="N403" s="508"/>
      <c r="O403" s="508"/>
      <c r="P403" s="508"/>
      <c r="Q403" s="508"/>
      <c r="R403" s="508"/>
      <c r="S403" s="508"/>
      <c r="T403" s="508"/>
      <c r="U403" s="508"/>
      <c r="V403" s="508"/>
      <c r="W403" s="508"/>
      <c r="X403" s="508"/>
      <c r="Y403" s="508"/>
      <c r="Z403" s="508"/>
    </row>
    <row r="404">
      <c r="A404" s="507"/>
      <c r="B404" s="508"/>
      <c r="C404" s="507"/>
      <c r="D404" s="507"/>
      <c r="E404" s="507"/>
      <c r="F404" s="508"/>
      <c r="G404" s="508"/>
      <c r="H404" s="508"/>
      <c r="I404" s="508"/>
      <c r="J404" s="508"/>
      <c r="K404" s="508"/>
      <c r="L404" s="508"/>
      <c r="M404" s="508"/>
      <c r="N404" s="508"/>
      <c r="O404" s="508"/>
      <c r="P404" s="508"/>
      <c r="Q404" s="508"/>
      <c r="R404" s="508"/>
      <c r="S404" s="508"/>
      <c r="T404" s="508"/>
      <c r="U404" s="508"/>
      <c r="V404" s="508"/>
      <c r="W404" s="508"/>
      <c r="X404" s="508"/>
      <c r="Y404" s="508"/>
      <c r="Z404" s="508"/>
    </row>
    <row r="405">
      <c r="A405" s="507"/>
      <c r="B405" s="508"/>
      <c r="C405" s="507"/>
      <c r="D405" s="507"/>
      <c r="E405" s="507"/>
      <c r="F405" s="508"/>
      <c r="G405" s="508"/>
      <c r="H405" s="508"/>
      <c r="I405" s="508"/>
      <c r="J405" s="508"/>
      <c r="K405" s="508"/>
      <c r="L405" s="508"/>
      <c r="M405" s="508"/>
      <c r="N405" s="508"/>
      <c r="O405" s="508"/>
      <c r="P405" s="508"/>
      <c r="Q405" s="508"/>
      <c r="R405" s="508"/>
      <c r="S405" s="508"/>
      <c r="T405" s="508"/>
      <c r="U405" s="508"/>
      <c r="V405" s="508"/>
      <c r="W405" s="508"/>
      <c r="X405" s="508"/>
      <c r="Y405" s="508"/>
      <c r="Z405" s="508"/>
    </row>
    <row r="406">
      <c r="A406" s="507"/>
      <c r="B406" s="508"/>
      <c r="C406" s="507"/>
      <c r="D406" s="507"/>
      <c r="E406" s="507"/>
      <c r="F406" s="508"/>
      <c r="G406" s="508"/>
      <c r="H406" s="508"/>
      <c r="I406" s="508"/>
      <c r="J406" s="508"/>
      <c r="K406" s="508"/>
      <c r="L406" s="508"/>
      <c r="M406" s="508"/>
      <c r="N406" s="508"/>
      <c r="O406" s="508"/>
      <c r="P406" s="508"/>
      <c r="Q406" s="508"/>
      <c r="R406" s="508"/>
      <c r="S406" s="508"/>
      <c r="T406" s="508"/>
      <c r="U406" s="508"/>
      <c r="V406" s="508"/>
      <c r="W406" s="508"/>
      <c r="X406" s="508"/>
      <c r="Y406" s="508"/>
      <c r="Z406" s="508"/>
    </row>
    <row r="407">
      <c r="A407" s="507"/>
      <c r="B407" s="508"/>
      <c r="C407" s="507"/>
      <c r="D407" s="507"/>
      <c r="E407" s="507"/>
      <c r="F407" s="508"/>
      <c r="G407" s="508"/>
      <c r="H407" s="508"/>
      <c r="I407" s="508"/>
      <c r="J407" s="508"/>
      <c r="K407" s="508"/>
      <c r="L407" s="508"/>
      <c r="M407" s="508"/>
      <c r="N407" s="508"/>
      <c r="O407" s="508"/>
      <c r="P407" s="508"/>
      <c r="Q407" s="508"/>
      <c r="R407" s="508"/>
      <c r="S407" s="508"/>
      <c r="T407" s="508"/>
      <c r="U407" s="508"/>
      <c r="V407" s="508"/>
      <c r="W407" s="508"/>
      <c r="X407" s="508"/>
      <c r="Y407" s="508"/>
      <c r="Z407" s="508"/>
    </row>
    <row r="408">
      <c r="A408" s="507"/>
      <c r="B408" s="508"/>
      <c r="C408" s="507"/>
      <c r="D408" s="507"/>
      <c r="E408" s="507"/>
      <c r="F408" s="508"/>
      <c r="G408" s="508"/>
      <c r="H408" s="508"/>
      <c r="I408" s="508"/>
      <c r="J408" s="508"/>
      <c r="K408" s="508"/>
      <c r="L408" s="508"/>
      <c r="M408" s="508"/>
      <c r="N408" s="508"/>
      <c r="O408" s="508"/>
      <c r="P408" s="508"/>
      <c r="Q408" s="508"/>
      <c r="R408" s="508"/>
      <c r="S408" s="508"/>
      <c r="T408" s="508"/>
      <c r="U408" s="508"/>
      <c r="V408" s="508"/>
      <c r="W408" s="508"/>
      <c r="X408" s="508"/>
      <c r="Y408" s="508"/>
      <c r="Z408" s="508"/>
    </row>
    <row r="409">
      <c r="A409" s="507"/>
      <c r="B409" s="508"/>
      <c r="C409" s="507"/>
      <c r="D409" s="507"/>
      <c r="E409" s="507"/>
      <c r="F409" s="508"/>
      <c r="G409" s="508"/>
      <c r="H409" s="508"/>
      <c r="I409" s="508"/>
      <c r="J409" s="508"/>
      <c r="K409" s="508"/>
      <c r="L409" s="508"/>
      <c r="M409" s="508"/>
      <c r="N409" s="508"/>
      <c r="O409" s="508"/>
      <c r="P409" s="508"/>
      <c r="Q409" s="508"/>
      <c r="R409" s="508"/>
      <c r="S409" s="508"/>
      <c r="T409" s="508"/>
      <c r="U409" s="508"/>
      <c r="V409" s="508"/>
      <c r="W409" s="508"/>
      <c r="X409" s="508"/>
      <c r="Y409" s="508"/>
      <c r="Z409" s="508"/>
    </row>
    <row r="410">
      <c r="A410" s="507"/>
      <c r="B410" s="508"/>
      <c r="C410" s="507"/>
      <c r="D410" s="507"/>
      <c r="E410" s="507"/>
      <c r="F410" s="508"/>
      <c r="G410" s="508"/>
      <c r="H410" s="508"/>
      <c r="I410" s="508"/>
      <c r="J410" s="508"/>
      <c r="K410" s="508"/>
      <c r="L410" s="508"/>
      <c r="M410" s="508"/>
      <c r="N410" s="508"/>
      <c r="O410" s="508"/>
      <c r="P410" s="508"/>
      <c r="Q410" s="508"/>
      <c r="R410" s="508"/>
      <c r="S410" s="508"/>
      <c r="T410" s="508"/>
      <c r="U410" s="508"/>
      <c r="V410" s="508"/>
      <c r="W410" s="508"/>
      <c r="X410" s="508"/>
      <c r="Y410" s="508"/>
      <c r="Z410" s="508"/>
    </row>
    <row r="411">
      <c r="A411" s="507"/>
      <c r="B411" s="508"/>
      <c r="C411" s="507"/>
      <c r="D411" s="507"/>
      <c r="E411" s="507"/>
      <c r="F411" s="508"/>
      <c r="G411" s="508"/>
      <c r="H411" s="508"/>
      <c r="I411" s="508"/>
      <c r="J411" s="508"/>
      <c r="K411" s="508"/>
      <c r="L411" s="508"/>
      <c r="M411" s="508"/>
      <c r="N411" s="508"/>
      <c r="O411" s="508"/>
      <c r="P411" s="508"/>
      <c r="Q411" s="508"/>
      <c r="R411" s="508"/>
      <c r="S411" s="508"/>
      <c r="T411" s="508"/>
      <c r="U411" s="508"/>
      <c r="V411" s="508"/>
      <c r="W411" s="508"/>
      <c r="X411" s="508"/>
      <c r="Y411" s="508"/>
      <c r="Z411" s="508"/>
    </row>
    <row r="412">
      <c r="A412" s="507"/>
      <c r="B412" s="508"/>
      <c r="C412" s="507"/>
      <c r="D412" s="507"/>
      <c r="E412" s="507"/>
      <c r="F412" s="508"/>
      <c r="G412" s="508"/>
      <c r="H412" s="508"/>
      <c r="I412" s="508"/>
      <c r="J412" s="508"/>
      <c r="K412" s="508"/>
      <c r="L412" s="508"/>
      <c r="M412" s="508"/>
      <c r="N412" s="508"/>
      <c r="O412" s="508"/>
      <c r="P412" s="508"/>
      <c r="Q412" s="508"/>
      <c r="R412" s="508"/>
      <c r="S412" s="508"/>
      <c r="T412" s="508"/>
      <c r="U412" s="508"/>
      <c r="V412" s="508"/>
      <c r="W412" s="508"/>
      <c r="X412" s="508"/>
      <c r="Y412" s="508"/>
      <c r="Z412" s="508"/>
    </row>
    <row r="413">
      <c r="A413" s="507"/>
      <c r="B413" s="508"/>
      <c r="C413" s="507"/>
      <c r="D413" s="507"/>
      <c r="E413" s="507"/>
      <c r="F413" s="508"/>
      <c r="G413" s="508"/>
      <c r="H413" s="508"/>
      <c r="I413" s="508"/>
      <c r="J413" s="508"/>
      <c r="K413" s="508"/>
      <c r="L413" s="508"/>
      <c r="M413" s="508"/>
      <c r="N413" s="508"/>
      <c r="O413" s="508"/>
      <c r="P413" s="508"/>
      <c r="Q413" s="508"/>
      <c r="R413" s="508"/>
      <c r="S413" s="508"/>
      <c r="T413" s="508"/>
      <c r="U413" s="508"/>
      <c r="V413" s="508"/>
      <c r="W413" s="508"/>
      <c r="X413" s="508"/>
      <c r="Y413" s="508"/>
      <c r="Z413" s="508"/>
    </row>
    <row r="414">
      <c r="A414" s="507"/>
      <c r="B414" s="508"/>
      <c r="C414" s="507"/>
      <c r="D414" s="507"/>
      <c r="E414" s="507"/>
      <c r="F414" s="508"/>
      <c r="G414" s="508"/>
      <c r="H414" s="508"/>
      <c r="I414" s="508"/>
      <c r="J414" s="508"/>
      <c r="K414" s="508"/>
      <c r="L414" s="508"/>
      <c r="M414" s="508"/>
      <c r="N414" s="508"/>
      <c r="O414" s="508"/>
      <c r="P414" s="508"/>
      <c r="Q414" s="508"/>
      <c r="R414" s="508"/>
      <c r="S414" s="508"/>
      <c r="T414" s="508"/>
      <c r="U414" s="508"/>
      <c r="V414" s="508"/>
      <c r="W414" s="508"/>
      <c r="X414" s="508"/>
      <c r="Y414" s="508"/>
      <c r="Z414" s="508"/>
    </row>
    <row r="415">
      <c r="A415" s="507"/>
      <c r="B415" s="508"/>
      <c r="C415" s="507"/>
      <c r="D415" s="507"/>
      <c r="E415" s="507"/>
      <c r="F415" s="508"/>
      <c r="G415" s="508"/>
      <c r="H415" s="508"/>
      <c r="I415" s="508"/>
      <c r="J415" s="508"/>
      <c r="K415" s="508"/>
      <c r="L415" s="508"/>
      <c r="M415" s="508"/>
      <c r="N415" s="508"/>
      <c r="O415" s="508"/>
      <c r="P415" s="508"/>
      <c r="Q415" s="508"/>
      <c r="R415" s="508"/>
      <c r="S415" s="508"/>
      <c r="T415" s="508"/>
      <c r="U415" s="508"/>
      <c r="V415" s="508"/>
      <c r="W415" s="508"/>
      <c r="X415" s="508"/>
      <c r="Y415" s="508"/>
      <c r="Z415" s="508"/>
    </row>
    <row r="416">
      <c r="A416" s="507"/>
      <c r="B416" s="508"/>
      <c r="C416" s="507"/>
      <c r="D416" s="507"/>
      <c r="E416" s="507"/>
      <c r="F416" s="508"/>
      <c r="G416" s="508"/>
      <c r="H416" s="508"/>
      <c r="I416" s="508"/>
      <c r="J416" s="508"/>
      <c r="K416" s="508"/>
      <c r="L416" s="508"/>
      <c r="M416" s="508"/>
      <c r="N416" s="508"/>
      <c r="O416" s="508"/>
      <c r="P416" s="508"/>
      <c r="Q416" s="508"/>
      <c r="R416" s="508"/>
      <c r="S416" s="508"/>
      <c r="T416" s="508"/>
      <c r="U416" s="508"/>
      <c r="V416" s="508"/>
      <c r="W416" s="508"/>
      <c r="X416" s="508"/>
      <c r="Y416" s="508"/>
      <c r="Z416" s="508"/>
    </row>
    <row r="417">
      <c r="A417" s="507"/>
      <c r="B417" s="508"/>
      <c r="C417" s="507"/>
      <c r="D417" s="507"/>
      <c r="E417" s="507"/>
      <c r="F417" s="508"/>
      <c r="G417" s="508"/>
      <c r="H417" s="508"/>
      <c r="I417" s="508"/>
      <c r="J417" s="508"/>
      <c r="K417" s="508"/>
      <c r="L417" s="508"/>
      <c r="M417" s="508"/>
      <c r="N417" s="508"/>
      <c r="O417" s="508"/>
      <c r="P417" s="508"/>
      <c r="Q417" s="508"/>
      <c r="R417" s="508"/>
      <c r="S417" s="508"/>
      <c r="T417" s="508"/>
      <c r="U417" s="508"/>
      <c r="V417" s="508"/>
      <c r="W417" s="508"/>
      <c r="X417" s="508"/>
      <c r="Y417" s="508"/>
      <c r="Z417" s="508"/>
    </row>
    <row r="418">
      <c r="A418" s="507"/>
      <c r="B418" s="508"/>
      <c r="C418" s="507"/>
      <c r="D418" s="507"/>
      <c r="E418" s="507"/>
      <c r="F418" s="508"/>
      <c r="G418" s="508"/>
      <c r="H418" s="508"/>
      <c r="I418" s="508"/>
      <c r="J418" s="508"/>
      <c r="K418" s="508"/>
      <c r="L418" s="508"/>
      <c r="M418" s="508"/>
      <c r="N418" s="508"/>
      <c r="O418" s="508"/>
      <c r="P418" s="508"/>
      <c r="Q418" s="508"/>
      <c r="R418" s="508"/>
      <c r="S418" s="508"/>
      <c r="T418" s="508"/>
      <c r="U418" s="508"/>
      <c r="V418" s="508"/>
      <c r="W418" s="508"/>
      <c r="X418" s="508"/>
      <c r="Y418" s="508"/>
      <c r="Z418" s="508"/>
    </row>
    <row r="419">
      <c r="A419" s="507"/>
      <c r="B419" s="508"/>
      <c r="C419" s="507"/>
      <c r="D419" s="507"/>
      <c r="E419" s="507"/>
      <c r="F419" s="508"/>
      <c r="G419" s="508"/>
      <c r="H419" s="508"/>
      <c r="I419" s="508"/>
      <c r="J419" s="508"/>
      <c r="K419" s="508"/>
      <c r="L419" s="508"/>
      <c r="M419" s="508"/>
      <c r="N419" s="508"/>
      <c r="O419" s="508"/>
      <c r="P419" s="508"/>
      <c r="Q419" s="508"/>
      <c r="R419" s="508"/>
      <c r="S419" s="508"/>
      <c r="T419" s="508"/>
      <c r="U419" s="508"/>
      <c r="V419" s="508"/>
      <c r="W419" s="508"/>
      <c r="X419" s="508"/>
      <c r="Y419" s="508"/>
      <c r="Z419" s="508"/>
    </row>
    <row r="420">
      <c r="A420" s="507"/>
      <c r="B420" s="508"/>
      <c r="C420" s="507"/>
      <c r="D420" s="507"/>
      <c r="E420" s="507"/>
      <c r="F420" s="508"/>
      <c r="G420" s="508"/>
      <c r="H420" s="508"/>
      <c r="I420" s="508"/>
      <c r="J420" s="508"/>
      <c r="K420" s="508"/>
      <c r="L420" s="508"/>
      <c r="M420" s="508"/>
      <c r="N420" s="508"/>
      <c r="O420" s="508"/>
      <c r="P420" s="508"/>
      <c r="Q420" s="508"/>
      <c r="R420" s="508"/>
      <c r="S420" s="508"/>
      <c r="T420" s="508"/>
      <c r="U420" s="508"/>
      <c r="V420" s="508"/>
      <c r="W420" s="508"/>
      <c r="X420" s="508"/>
      <c r="Y420" s="508"/>
      <c r="Z420" s="508"/>
    </row>
    <row r="421">
      <c r="A421" s="507"/>
      <c r="B421" s="508"/>
      <c r="C421" s="507"/>
      <c r="D421" s="507"/>
      <c r="E421" s="507"/>
      <c r="F421" s="508"/>
      <c r="G421" s="508"/>
      <c r="H421" s="508"/>
      <c r="I421" s="508"/>
      <c r="J421" s="508"/>
      <c r="K421" s="508"/>
      <c r="L421" s="508"/>
      <c r="M421" s="508"/>
      <c r="N421" s="508"/>
      <c r="O421" s="508"/>
      <c r="P421" s="508"/>
      <c r="Q421" s="508"/>
      <c r="R421" s="508"/>
      <c r="S421" s="508"/>
      <c r="T421" s="508"/>
      <c r="U421" s="508"/>
      <c r="V421" s="508"/>
      <c r="W421" s="508"/>
      <c r="X421" s="508"/>
      <c r="Y421" s="508"/>
      <c r="Z421" s="508"/>
    </row>
    <row r="422">
      <c r="A422" s="507"/>
      <c r="B422" s="508"/>
      <c r="C422" s="507"/>
      <c r="D422" s="507"/>
      <c r="E422" s="507"/>
      <c r="F422" s="508"/>
      <c r="G422" s="508"/>
      <c r="H422" s="508"/>
      <c r="I422" s="508"/>
      <c r="J422" s="508"/>
      <c r="K422" s="508"/>
      <c r="L422" s="508"/>
      <c r="M422" s="508"/>
      <c r="N422" s="508"/>
      <c r="O422" s="508"/>
      <c r="P422" s="508"/>
      <c r="Q422" s="508"/>
      <c r="R422" s="508"/>
      <c r="S422" s="508"/>
      <c r="T422" s="508"/>
      <c r="U422" s="508"/>
      <c r="V422" s="508"/>
      <c r="W422" s="508"/>
      <c r="X422" s="508"/>
      <c r="Y422" s="508"/>
      <c r="Z422" s="508"/>
    </row>
    <row r="423">
      <c r="A423" s="507"/>
      <c r="B423" s="508"/>
      <c r="C423" s="507"/>
      <c r="D423" s="507"/>
      <c r="E423" s="507"/>
      <c r="F423" s="508"/>
      <c r="G423" s="508"/>
      <c r="H423" s="508"/>
      <c r="I423" s="508"/>
      <c r="J423" s="508"/>
      <c r="K423" s="508"/>
      <c r="L423" s="508"/>
      <c r="M423" s="508"/>
      <c r="N423" s="508"/>
      <c r="O423" s="508"/>
      <c r="P423" s="508"/>
      <c r="Q423" s="508"/>
      <c r="R423" s="508"/>
      <c r="S423" s="508"/>
      <c r="T423" s="508"/>
      <c r="U423" s="508"/>
      <c r="V423" s="508"/>
      <c r="W423" s="508"/>
      <c r="X423" s="508"/>
      <c r="Y423" s="508"/>
      <c r="Z423" s="508"/>
    </row>
    <row r="424">
      <c r="A424" s="507"/>
      <c r="B424" s="508"/>
      <c r="C424" s="507"/>
      <c r="D424" s="507"/>
      <c r="E424" s="507"/>
      <c r="F424" s="508"/>
      <c r="G424" s="508"/>
      <c r="H424" s="508"/>
      <c r="I424" s="508"/>
      <c r="J424" s="508"/>
      <c r="K424" s="508"/>
      <c r="L424" s="508"/>
      <c r="M424" s="508"/>
      <c r="N424" s="508"/>
      <c r="O424" s="508"/>
      <c r="P424" s="508"/>
      <c r="Q424" s="508"/>
      <c r="R424" s="508"/>
      <c r="S424" s="508"/>
      <c r="T424" s="508"/>
      <c r="U424" s="508"/>
      <c r="V424" s="508"/>
      <c r="W424" s="508"/>
      <c r="X424" s="508"/>
      <c r="Y424" s="508"/>
      <c r="Z424" s="508"/>
    </row>
    <row r="425">
      <c r="A425" s="507"/>
      <c r="B425" s="508"/>
      <c r="C425" s="507"/>
      <c r="D425" s="507"/>
      <c r="E425" s="507"/>
      <c r="F425" s="508"/>
      <c r="G425" s="508"/>
      <c r="H425" s="508"/>
      <c r="I425" s="508"/>
      <c r="J425" s="508"/>
      <c r="K425" s="508"/>
      <c r="L425" s="508"/>
      <c r="M425" s="508"/>
      <c r="N425" s="508"/>
      <c r="O425" s="508"/>
      <c r="P425" s="508"/>
      <c r="Q425" s="508"/>
      <c r="R425" s="508"/>
      <c r="S425" s="508"/>
      <c r="T425" s="508"/>
      <c r="U425" s="508"/>
      <c r="V425" s="508"/>
      <c r="W425" s="508"/>
      <c r="X425" s="508"/>
      <c r="Y425" s="508"/>
      <c r="Z425" s="508"/>
    </row>
    <row r="426">
      <c r="A426" s="507"/>
      <c r="B426" s="508"/>
      <c r="C426" s="507"/>
      <c r="D426" s="507"/>
      <c r="E426" s="507"/>
      <c r="F426" s="508"/>
      <c r="G426" s="508"/>
      <c r="H426" s="508"/>
      <c r="I426" s="508"/>
      <c r="J426" s="508"/>
      <c r="K426" s="508"/>
      <c r="L426" s="508"/>
      <c r="M426" s="508"/>
      <c r="N426" s="508"/>
      <c r="O426" s="508"/>
      <c r="P426" s="508"/>
      <c r="Q426" s="508"/>
      <c r="R426" s="508"/>
      <c r="S426" s="508"/>
      <c r="T426" s="508"/>
      <c r="U426" s="508"/>
      <c r="V426" s="508"/>
      <c r="W426" s="508"/>
      <c r="X426" s="508"/>
      <c r="Y426" s="508"/>
      <c r="Z426" s="508"/>
    </row>
    <row r="427">
      <c r="A427" s="507"/>
      <c r="B427" s="508"/>
      <c r="C427" s="507"/>
      <c r="D427" s="507"/>
      <c r="E427" s="507"/>
      <c r="F427" s="508"/>
      <c r="G427" s="508"/>
      <c r="H427" s="508"/>
      <c r="I427" s="508"/>
      <c r="J427" s="508"/>
      <c r="K427" s="508"/>
      <c r="L427" s="508"/>
      <c r="M427" s="508"/>
      <c r="N427" s="508"/>
      <c r="O427" s="508"/>
      <c r="P427" s="508"/>
      <c r="Q427" s="508"/>
      <c r="R427" s="508"/>
      <c r="S427" s="508"/>
      <c r="T427" s="508"/>
      <c r="U427" s="508"/>
      <c r="V427" s="508"/>
      <c r="W427" s="508"/>
      <c r="X427" s="508"/>
      <c r="Y427" s="508"/>
      <c r="Z427" s="508"/>
    </row>
    <row r="428">
      <c r="A428" s="507"/>
      <c r="B428" s="508"/>
      <c r="C428" s="507"/>
      <c r="D428" s="507"/>
      <c r="E428" s="507"/>
      <c r="F428" s="508"/>
      <c r="G428" s="508"/>
      <c r="H428" s="508"/>
      <c r="I428" s="508"/>
      <c r="J428" s="508"/>
      <c r="K428" s="508"/>
      <c r="L428" s="508"/>
      <c r="M428" s="508"/>
      <c r="N428" s="508"/>
      <c r="O428" s="508"/>
      <c r="P428" s="508"/>
      <c r="Q428" s="508"/>
      <c r="R428" s="508"/>
      <c r="S428" s="508"/>
      <c r="T428" s="508"/>
      <c r="U428" s="508"/>
      <c r="V428" s="508"/>
      <c r="W428" s="508"/>
      <c r="X428" s="508"/>
      <c r="Y428" s="508"/>
      <c r="Z428" s="508"/>
    </row>
    <row r="429">
      <c r="A429" s="507"/>
      <c r="B429" s="508"/>
      <c r="C429" s="507"/>
      <c r="D429" s="507"/>
      <c r="E429" s="507"/>
      <c r="F429" s="508"/>
      <c r="G429" s="508"/>
      <c r="H429" s="508"/>
      <c r="I429" s="508"/>
      <c r="J429" s="508"/>
      <c r="K429" s="508"/>
      <c r="L429" s="508"/>
      <c r="M429" s="508"/>
      <c r="N429" s="508"/>
      <c r="O429" s="508"/>
      <c r="P429" s="508"/>
      <c r="Q429" s="508"/>
      <c r="R429" s="508"/>
      <c r="S429" s="508"/>
      <c r="T429" s="508"/>
      <c r="U429" s="508"/>
      <c r="V429" s="508"/>
      <c r="W429" s="508"/>
      <c r="X429" s="508"/>
      <c r="Y429" s="508"/>
      <c r="Z429" s="508"/>
    </row>
    <row r="430">
      <c r="A430" s="507"/>
      <c r="B430" s="508"/>
      <c r="C430" s="507"/>
      <c r="D430" s="507"/>
      <c r="E430" s="507"/>
      <c r="F430" s="508"/>
      <c r="G430" s="508"/>
      <c r="H430" s="508"/>
      <c r="I430" s="508"/>
      <c r="J430" s="508"/>
      <c r="K430" s="508"/>
      <c r="L430" s="508"/>
      <c r="M430" s="508"/>
      <c r="N430" s="508"/>
      <c r="O430" s="508"/>
      <c r="P430" s="508"/>
      <c r="Q430" s="508"/>
      <c r="R430" s="508"/>
      <c r="S430" s="508"/>
      <c r="T430" s="508"/>
      <c r="U430" s="508"/>
      <c r="V430" s="508"/>
      <c r="W430" s="508"/>
      <c r="X430" s="508"/>
      <c r="Y430" s="508"/>
      <c r="Z430" s="508"/>
    </row>
    <row r="431">
      <c r="A431" s="507"/>
      <c r="B431" s="508"/>
      <c r="C431" s="507"/>
      <c r="D431" s="507"/>
      <c r="E431" s="507"/>
      <c r="F431" s="508"/>
      <c r="G431" s="508"/>
      <c r="H431" s="508"/>
      <c r="I431" s="508"/>
      <c r="J431" s="508"/>
      <c r="K431" s="508"/>
      <c r="L431" s="508"/>
      <c r="M431" s="508"/>
      <c r="N431" s="508"/>
      <c r="O431" s="508"/>
      <c r="P431" s="508"/>
      <c r="Q431" s="508"/>
      <c r="R431" s="508"/>
      <c r="S431" s="508"/>
      <c r="T431" s="508"/>
      <c r="U431" s="508"/>
      <c r="V431" s="508"/>
      <c r="W431" s="508"/>
      <c r="X431" s="508"/>
      <c r="Y431" s="508"/>
      <c r="Z431" s="508"/>
    </row>
    <row r="432">
      <c r="A432" s="507"/>
      <c r="B432" s="508"/>
      <c r="C432" s="507"/>
      <c r="D432" s="507"/>
      <c r="E432" s="507"/>
      <c r="F432" s="508"/>
      <c r="G432" s="508"/>
      <c r="H432" s="508"/>
      <c r="I432" s="508"/>
      <c r="J432" s="508"/>
      <c r="K432" s="508"/>
      <c r="L432" s="508"/>
      <c r="M432" s="508"/>
      <c r="N432" s="508"/>
      <c r="O432" s="508"/>
      <c r="P432" s="508"/>
      <c r="Q432" s="508"/>
      <c r="R432" s="508"/>
      <c r="S432" s="508"/>
      <c r="T432" s="508"/>
      <c r="U432" s="508"/>
      <c r="V432" s="508"/>
      <c r="W432" s="508"/>
      <c r="X432" s="508"/>
      <c r="Y432" s="508"/>
      <c r="Z432" s="508"/>
    </row>
    <row r="433">
      <c r="A433" s="507"/>
      <c r="B433" s="508"/>
      <c r="C433" s="507"/>
      <c r="D433" s="507"/>
      <c r="E433" s="507"/>
      <c r="F433" s="508"/>
      <c r="G433" s="508"/>
      <c r="H433" s="508"/>
      <c r="I433" s="508"/>
      <c r="J433" s="508"/>
      <c r="K433" s="508"/>
      <c r="L433" s="508"/>
      <c r="M433" s="508"/>
      <c r="N433" s="508"/>
      <c r="O433" s="508"/>
      <c r="P433" s="508"/>
      <c r="Q433" s="508"/>
      <c r="R433" s="508"/>
      <c r="S433" s="508"/>
      <c r="T433" s="508"/>
      <c r="U433" s="508"/>
      <c r="V433" s="508"/>
      <c r="W433" s="508"/>
      <c r="X433" s="508"/>
      <c r="Y433" s="508"/>
      <c r="Z433" s="508"/>
    </row>
    <row r="434">
      <c r="A434" s="507"/>
      <c r="B434" s="508"/>
      <c r="C434" s="507"/>
      <c r="D434" s="507"/>
      <c r="E434" s="507"/>
      <c r="F434" s="508"/>
      <c r="G434" s="508"/>
      <c r="H434" s="508"/>
      <c r="I434" s="508"/>
      <c r="J434" s="508"/>
      <c r="K434" s="508"/>
      <c r="L434" s="508"/>
      <c r="M434" s="508"/>
      <c r="N434" s="508"/>
      <c r="O434" s="508"/>
      <c r="P434" s="508"/>
      <c r="Q434" s="508"/>
      <c r="R434" s="508"/>
      <c r="S434" s="508"/>
      <c r="T434" s="508"/>
      <c r="U434" s="508"/>
      <c r="V434" s="508"/>
      <c r="W434" s="508"/>
      <c r="X434" s="508"/>
      <c r="Y434" s="508"/>
      <c r="Z434" s="508"/>
    </row>
    <row r="435">
      <c r="A435" s="507"/>
      <c r="B435" s="508"/>
      <c r="C435" s="507"/>
      <c r="D435" s="507"/>
      <c r="E435" s="507"/>
      <c r="F435" s="508"/>
      <c r="G435" s="508"/>
      <c r="H435" s="508"/>
      <c r="I435" s="508"/>
      <c r="J435" s="508"/>
      <c r="K435" s="508"/>
      <c r="L435" s="508"/>
      <c r="M435" s="508"/>
      <c r="N435" s="508"/>
      <c r="O435" s="508"/>
      <c r="P435" s="508"/>
      <c r="Q435" s="508"/>
      <c r="R435" s="508"/>
      <c r="S435" s="508"/>
      <c r="T435" s="508"/>
      <c r="U435" s="508"/>
      <c r="V435" s="508"/>
      <c r="W435" s="508"/>
      <c r="X435" s="508"/>
      <c r="Y435" s="508"/>
      <c r="Z435" s="508"/>
    </row>
    <row r="436">
      <c r="A436" s="507"/>
      <c r="B436" s="508"/>
      <c r="C436" s="507"/>
      <c r="D436" s="507"/>
      <c r="E436" s="507"/>
      <c r="F436" s="508"/>
      <c r="G436" s="508"/>
      <c r="H436" s="508"/>
      <c r="I436" s="508"/>
      <c r="J436" s="508"/>
      <c r="K436" s="508"/>
      <c r="L436" s="508"/>
      <c r="M436" s="508"/>
      <c r="N436" s="508"/>
      <c r="O436" s="508"/>
      <c r="P436" s="508"/>
      <c r="Q436" s="508"/>
      <c r="R436" s="508"/>
      <c r="S436" s="508"/>
      <c r="T436" s="508"/>
      <c r="U436" s="508"/>
      <c r="V436" s="508"/>
      <c r="W436" s="508"/>
      <c r="X436" s="508"/>
      <c r="Y436" s="508"/>
      <c r="Z436" s="508"/>
    </row>
    <row r="437">
      <c r="A437" s="507"/>
      <c r="B437" s="508"/>
      <c r="C437" s="507"/>
      <c r="D437" s="507"/>
      <c r="E437" s="507"/>
      <c r="F437" s="508"/>
      <c r="G437" s="508"/>
      <c r="H437" s="508"/>
      <c r="I437" s="508"/>
      <c r="J437" s="508"/>
      <c r="K437" s="508"/>
      <c r="L437" s="508"/>
      <c r="M437" s="508"/>
      <c r="N437" s="508"/>
      <c r="O437" s="508"/>
      <c r="P437" s="508"/>
      <c r="Q437" s="508"/>
      <c r="R437" s="508"/>
      <c r="S437" s="508"/>
      <c r="T437" s="508"/>
      <c r="U437" s="508"/>
      <c r="V437" s="508"/>
      <c r="W437" s="508"/>
      <c r="X437" s="508"/>
      <c r="Y437" s="508"/>
      <c r="Z437" s="508"/>
    </row>
    <row r="438">
      <c r="A438" s="507"/>
      <c r="B438" s="508"/>
      <c r="C438" s="507"/>
      <c r="D438" s="507"/>
      <c r="E438" s="507"/>
      <c r="F438" s="508"/>
      <c r="G438" s="508"/>
      <c r="H438" s="508"/>
      <c r="I438" s="508"/>
      <c r="J438" s="508"/>
      <c r="K438" s="508"/>
      <c r="L438" s="508"/>
      <c r="M438" s="508"/>
      <c r="N438" s="508"/>
      <c r="O438" s="508"/>
      <c r="P438" s="508"/>
      <c r="Q438" s="508"/>
      <c r="R438" s="508"/>
      <c r="S438" s="508"/>
      <c r="T438" s="508"/>
      <c r="U438" s="508"/>
      <c r="V438" s="508"/>
      <c r="W438" s="508"/>
      <c r="X438" s="508"/>
      <c r="Y438" s="508"/>
      <c r="Z438" s="508"/>
    </row>
    <row r="439">
      <c r="A439" s="507"/>
      <c r="B439" s="508"/>
      <c r="C439" s="507"/>
      <c r="D439" s="507"/>
      <c r="E439" s="507"/>
      <c r="F439" s="508"/>
      <c r="G439" s="508"/>
      <c r="H439" s="508"/>
      <c r="I439" s="508"/>
      <c r="J439" s="508"/>
      <c r="K439" s="508"/>
      <c r="L439" s="508"/>
      <c r="M439" s="508"/>
      <c r="N439" s="508"/>
      <c r="O439" s="508"/>
      <c r="P439" s="508"/>
      <c r="Q439" s="508"/>
      <c r="R439" s="508"/>
      <c r="S439" s="508"/>
      <c r="T439" s="508"/>
      <c r="U439" s="508"/>
      <c r="V439" s="508"/>
      <c r="W439" s="508"/>
      <c r="X439" s="508"/>
      <c r="Y439" s="508"/>
      <c r="Z439" s="508"/>
    </row>
    <row r="440">
      <c r="A440" s="507"/>
      <c r="B440" s="508"/>
      <c r="C440" s="507"/>
      <c r="D440" s="507"/>
      <c r="E440" s="507"/>
      <c r="F440" s="508"/>
      <c r="G440" s="508"/>
      <c r="H440" s="508"/>
      <c r="I440" s="508"/>
      <c r="J440" s="508"/>
      <c r="K440" s="508"/>
      <c r="L440" s="508"/>
      <c r="M440" s="508"/>
      <c r="N440" s="508"/>
      <c r="O440" s="508"/>
      <c r="P440" s="508"/>
      <c r="Q440" s="508"/>
      <c r="R440" s="508"/>
      <c r="S440" s="508"/>
      <c r="T440" s="508"/>
      <c r="U440" s="508"/>
      <c r="V440" s="508"/>
      <c r="W440" s="508"/>
      <c r="X440" s="508"/>
      <c r="Y440" s="508"/>
      <c r="Z440" s="508"/>
    </row>
    <row r="441">
      <c r="A441" s="507"/>
      <c r="B441" s="508"/>
      <c r="C441" s="507"/>
      <c r="D441" s="507"/>
      <c r="E441" s="507"/>
      <c r="F441" s="508"/>
      <c r="G441" s="508"/>
      <c r="H441" s="508"/>
      <c r="I441" s="508"/>
      <c r="J441" s="508"/>
      <c r="K441" s="508"/>
      <c r="L441" s="508"/>
      <c r="M441" s="508"/>
      <c r="N441" s="508"/>
      <c r="O441" s="508"/>
      <c r="P441" s="508"/>
      <c r="Q441" s="508"/>
      <c r="R441" s="508"/>
      <c r="S441" s="508"/>
      <c r="T441" s="508"/>
      <c r="U441" s="508"/>
      <c r="V441" s="508"/>
      <c r="W441" s="508"/>
      <c r="X441" s="508"/>
      <c r="Y441" s="508"/>
      <c r="Z441" s="508"/>
    </row>
    <row r="442">
      <c r="A442" s="507"/>
      <c r="B442" s="508"/>
      <c r="C442" s="507"/>
      <c r="D442" s="507"/>
      <c r="E442" s="507"/>
      <c r="F442" s="508"/>
      <c r="G442" s="508"/>
      <c r="H442" s="508"/>
      <c r="I442" s="508"/>
      <c r="J442" s="508"/>
      <c r="K442" s="508"/>
      <c r="L442" s="508"/>
      <c r="M442" s="508"/>
      <c r="N442" s="508"/>
      <c r="O442" s="508"/>
      <c r="P442" s="508"/>
      <c r="Q442" s="508"/>
      <c r="R442" s="508"/>
      <c r="S442" s="508"/>
      <c r="T442" s="508"/>
      <c r="U442" s="508"/>
      <c r="V442" s="508"/>
      <c r="W442" s="508"/>
      <c r="X442" s="508"/>
      <c r="Y442" s="508"/>
      <c r="Z442" s="508"/>
    </row>
    <row r="443">
      <c r="A443" s="507"/>
      <c r="B443" s="508"/>
      <c r="C443" s="507"/>
      <c r="D443" s="507"/>
      <c r="E443" s="507"/>
      <c r="F443" s="508"/>
      <c r="G443" s="508"/>
      <c r="H443" s="508"/>
      <c r="I443" s="508"/>
      <c r="J443" s="508"/>
      <c r="K443" s="508"/>
      <c r="L443" s="508"/>
      <c r="M443" s="508"/>
      <c r="N443" s="508"/>
      <c r="O443" s="508"/>
      <c r="P443" s="508"/>
      <c r="Q443" s="508"/>
      <c r="R443" s="508"/>
      <c r="S443" s="508"/>
      <c r="T443" s="508"/>
      <c r="U443" s="508"/>
      <c r="V443" s="508"/>
      <c r="W443" s="508"/>
      <c r="X443" s="508"/>
      <c r="Y443" s="508"/>
      <c r="Z443" s="508"/>
    </row>
    <row r="444">
      <c r="A444" s="507"/>
      <c r="B444" s="508"/>
      <c r="C444" s="507"/>
      <c r="D444" s="507"/>
      <c r="E444" s="507"/>
      <c r="F444" s="508"/>
      <c r="G444" s="508"/>
      <c r="H444" s="508"/>
      <c r="I444" s="508"/>
      <c r="J444" s="508"/>
      <c r="K444" s="508"/>
      <c r="L444" s="508"/>
      <c r="M444" s="508"/>
      <c r="N444" s="508"/>
      <c r="O444" s="508"/>
      <c r="P444" s="508"/>
      <c r="Q444" s="508"/>
      <c r="R444" s="508"/>
      <c r="S444" s="508"/>
      <c r="T444" s="508"/>
      <c r="U444" s="508"/>
      <c r="V444" s="508"/>
      <c r="W444" s="508"/>
      <c r="X444" s="508"/>
      <c r="Y444" s="508"/>
      <c r="Z444" s="508"/>
    </row>
    <row r="445">
      <c r="A445" s="507"/>
      <c r="B445" s="508"/>
      <c r="C445" s="507"/>
      <c r="D445" s="507"/>
      <c r="E445" s="507"/>
      <c r="F445" s="508"/>
      <c r="G445" s="508"/>
      <c r="H445" s="508"/>
      <c r="I445" s="508"/>
      <c r="J445" s="508"/>
      <c r="K445" s="508"/>
      <c r="L445" s="508"/>
      <c r="M445" s="508"/>
      <c r="N445" s="508"/>
      <c r="O445" s="508"/>
      <c r="P445" s="508"/>
      <c r="Q445" s="508"/>
      <c r="R445" s="508"/>
      <c r="S445" s="508"/>
      <c r="T445" s="508"/>
      <c r="U445" s="508"/>
      <c r="V445" s="508"/>
      <c r="W445" s="508"/>
      <c r="X445" s="508"/>
      <c r="Y445" s="508"/>
      <c r="Z445" s="508"/>
    </row>
    <row r="446">
      <c r="A446" s="507"/>
      <c r="B446" s="508"/>
      <c r="C446" s="507"/>
      <c r="D446" s="507"/>
      <c r="E446" s="507"/>
      <c r="F446" s="508"/>
      <c r="G446" s="508"/>
      <c r="H446" s="508"/>
      <c r="I446" s="508"/>
      <c r="J446" s="508"/>
      <c r="K446" s="508"/>
      <c r="L446" s="508"/>
      <c r="M446" s="508"/>
      <c r="N446" s="508"/>
      <c r="O446" s="508"/>
      <c r="P446" s="508"/>
      <c r="Q446" s="508"/>
      <c r="R446" s="508"/>
      <c r="S446" s="508"/>
      <c r="T446" s="508"/>
      <c r="U446" s="508"/>
      <c r="V446" s="508"/>
      <c r="W446" s="508"/>
      <c r="X446" s="508"/>
      <c r="Y446" s="508"/>
      <c r="Z446" s="508"/>
    </row>
    <row r="447">
      <c r="A447" s="507"/>
      <c r="B447" s="508"/>
      <c r="C447" s="507"/>
      <c r="D447" s="507"/>
      <c r="E447" s="507"/>
      <c r="F447" s="508"/>
      <c r="G447" s="508"/>
      <c r="H447" s="508"/>
      <c r="I447" s="508"/>
      <c r="J447" s="508"/>
      <c r="K447" s="508"/>
      <c r="L447" s="508"/>
      <c r="M447" s="508"/>
      <c r="N447" s="508"/>
      <c r="O447" s="508"/>
      <c r="P447" s="508"/>
      <c r="Q447" s="508"/>
      <c r="R447" s="508"/>
      <c r="S447" s="508"/>
      <c r="T447" s="508"/>
      <c r="U447" s="508"/>
      <c r="V447" s="508"/>
      <c r="W447" s="508"/>
      <c r="X447" s="508"/>
      <c r="Y447" s="508"/>
      <c r="Z447" s="508"/>
    </row>
    <row r="448">
      <c r="A448" s="507"/>
      <c r="B448" s="508"/>
      <c r="C448" s="507"/>
      <c r="D448" s="507"/>
      <c r="E448" s="507"/>
      <c r="F448" s="508"/>
      <c r="G448" s="508"/>
      <c r="H448" s="508"/>
      <c r="I448" s="508"/>
      <c r="J448" s="508"/>
      <c r="K448" s="508"/>
      <c r="L448" s="508"/>
      <c r="M448" s="508"/>
      <c r="N448" s="508"/>
      <c r="O448" s="508"/>
      <c r="P448" s="508"/>
      <c r="Q448" s="508"/>
      <c r="R448" s="508"/>
      <c r="S448" s="508"/>
      <c r="T448" s="508"/>
      <c r="U448" s="508"/>
      <c r="V448" s="508"/>
      <c r="W448" s="508"/>
      <c r="X448" s="508"/>
      <c r="Y448" s="508"/>
      <c r="Z448" s="508"/>
    </row>
    <row r="449">
      <c r="A449" s="507"/>
      <c r="B449" s="508"/>
      <c r="C449" s="507"/>
      <c r="D449" s="507"/>
      <c r="E449" s="507"/>
      <c r="F449" s="508"/>
      <c r="G449" s="508"/>
      <c r="H449" s="508"/>
      <c r="I449" s="508"/>
      <c r="J449" s="508"/>
      <c r="K449" s="508"/>
      <c r="L449" s="508"/>
      <c r="M449" s="508"/>
      <c r="N449" s="508"/>
      <c r="O449" s="508"/>
      <c r="P449" s="508"/>
      <c r="Q449" s="508"/>
      <c r="R449" s="508"/>
      <c r="S449" s="508"/>
      <c r="T449" s="508"/>
      <c r="U449" s="508"/>
      <c r="V449" s="508"/>
      <c r="W449" s="508"/>
      <c r="X449" s="508"/>
      <c r="Y449" s="508"/>
      <c r="Z449" s="508"/>
    </row>
    <row r="450">
      <c r="A450" s="507"/>
      <c r="B450" s="508"/>
      <c r="C450" s="507"/>
      <c r="D450" s="507"/>
      <c r="E450" s="507"/>
      <c r="F450" s="508"/>
      <c r="G450" s="508"/>
      <c r="H450" s="508"/>
      <c r="I450" s="508"/>
      <c r="J450" s="508"/>
      <c r="K450" s="508"/>
      <c r="L450" s="508"/>
      <c r="M450" s="508"/>
      <c r="N450" s="508"/>
      <c r="O450" s="508"/>
      <c r="P450" s="508"/>
      <c r="Q450" s="508"/>
      <c r="R450" s="508"/>
      <c r="S450" s="508"/>
      <c r="T450" s="508"/>
      <c r="U450" s="508"/>
      <c r="V450" s="508"/>
      <c r="W450" s="508"/>
      <c r="X450" s="508"/>
      <c r="Y450" s="508"/>
      <c r="Z450" s="508"/>
    </row>
    <row r="451">
      <c r="A451" s="507"/>
      <c r="B451" s="508"/>
      <c r="C451" s="507"/>
      <c r="D451" s="507"/>
      <c r="E451" s="507"/>
      <c r="F451" s="508"/>
      <c r="G451" s="508"/>
      <c r="H451" s="508"/>
      <c r="I451" s="508"/>
      <c r="J451" s="508"/>
      <c r="K451" s="508"/>
      <c r="L451" s="508"/>
      <c r="M451" s="508"/>
      <c r="N451" s="508"/>
      <c r="O451" s="508"/>
      <c r="P451" s="508"/>
      <c r="Q451" s="508"/>
      <c r="R451" s="508"/>
      <c r="S451" s="508"/>
      <c r="T451" s="508"/>
      <c r="U451" s="508"/>
      <c r="V451" s="508"/>
      <c r="W451" s="508"/>
      <c r="X451" s="508"/>
      <c r="Y451" s="508"/>
      <c r="Z451" s="508"/>
    </row>
    <row r="452">
      <c r="A452" s="507"/>
      <c r="B452" s="508"/>
      <c r="C452" s="507"/>
      <c r="D452" s="507"/>
      <c r="E452" s="507"/>
      <c r="F452" s="508"/>
      <c r="G452" s="508"/>
      <c r="H452" s="508"/>
      <c r="I452" s="508"/>
      <c r="J452" s="508"/>
      <c r="K452" s="508"/>
      <c r="L452" s="508"/>
      <c r="M452" s="508"/>
      <c r="N452" s="508"/>
      <c r="O452" s="508"/>
      <c r="P452" s="508"/>
      <c r="Q452" s="508"/>
      <c r="R452" s="508"/>
      <c r="S452" s="508"/>
      <c r="T452" s="508"/>
      <c r="U452" s="508"/>
      <c r="V452" s="508"/>
      <c r="W452" s="508"/>
      <c r="X452" s="508"/>
      <c r="Y452" s="508"/>
      <c r="Z452" s="508"/>
    </row>
    <row r="453">
      <c r="A453" s="507"/>
      <c r="B453" s="508"/>
      <c r="C453" s="507"/>
      <c r="D453" s="507"/>
      <c r="E453" s="507"/>
      <c r="F453" s="508"/>
      <c r="G453" s="508"/>
      <c r="H453" s="508"/>
      <c r="I453" s="508"/>
      <c r="J453" s="508"/>
      <c r="K453" s="508"/>
      <c r="L453" s="508"/>
      <c r="M453" s="508"/>
      <c r="N453" s="508"/>
      <c r="O453" s="508"/>
      <c r="P453" s="508"/>
      <c r="Q453" s="508"/>
      <c r="R453" s="508"/>
      <c r="S453" s="508"/>
      <c r="T453" s="508"/>
      <c r="U453" s="508"/>
      <c r="V453" s="508"/>
      <c r="W453" s="508"/>
      <c r="X453" s="508"/>
      <c r="Y453" s="508"/>
      <c r="Z453" s="508"/>
    </row>
    <row r="454">
      <c r="A454" s="507"/>
      <c r="B454" s="508"/>
      <c r="C454" s="507"/>
      <c r="D454" s="507"/>
      <c r="E454" s="507"/>
      <c r="F454" s="508"/>
      <c r="G454" s="508"/>
      <c r="H454" s="508"/>
      <c r="I454" s="508"/>
      <c r="J454" s="508"/>
      <c r="K454" s="508"/>
      <c r="L454" s="508"/>
      <c r="M454" s="508"/>
      <c r="N454" s="508"/>
      <c r="O454" s="508"/>
      <c r="P454" s="508"/>
      <c r="Q454" s="508"/>
      <c r="R454" s="508"/>
      <c r="S454" s="508"/>
      <c r="T454" s="508"/>
      <c r="U454" s="508"/>
      <c r="V454" s="508"/>
      <c r="W454" s="508"/>
      <c r="X454" s="508"/>
      <c r="Y454" s="508"/>
      <c r="Z454" s="508"/>
    </row>
    <row r="455">
      <c r="A455" s="507"/>
      <c r="B455" s="508"/>
      <c r="C455" s="507"/>
      <c r="D455" s="507"/>
      <c r="E455" s="507"/>
      <c r="F455" s="508"/>
      <c r="G455" s="508"/>
      <c r="H455" s="508"/>
      <c r="I455" s="508"/>
      <c r="J455" s="508"/>
      <c r="K455" s="508"/>
      <c r="L455" s="508"/>
      <c r="M455" s="508"/>
      <c r="N455" s="508"/>
      <c r="O455" s="508"/>
      <c r="P455" s="508"/>
      <c r="Q455" s="508"/>
      <c r="R455" s="508"/>
      <c r="S455" s="508"/>
      <c r="T455" s="508"/>
      <c r="U455" s="508"/>
      <c r="V455" s="508"/>
      <c r="W455" s="508"/>
      <c r="X455" s="508"/>
      <c r="Y455" s="508"/>
      <c r="Z455" s="508"/>
    </row>
    <row r="456">
      <c r="A456" s="507"/>
      <c r="B456" s="508"/>
      <c r="C456" s="507"/>
      <c r="D456" s="507"/>
      <c r="E456" s="507"/>
      <c r="F456" s="508"/>
      <c r="G456" s="508"/>
      <c r="H456" s="508"/>
      <c r="I456" s="508"/>
      <c r="J456" s="508"/>
      <c r="K456" s="508"/>
      <c r="L456" s="508"/>
      <c r="M456" s="508"/>
      <c r="N456" s="508"/>
      <c r="O456" s="508"/>
      <c r="P456" s="508"/>
      <c r="Q456" s="508"/>
      <c r="R456" s="508"/>
      <c r="S456" s="508"/>
      <c r="T456" s="508"/>
      <c r="U456" s="508"/>
      <c r="V456" s="508"/>
      <c r="W456" s="508"/>
      <c r="X456" s="508"/>
      <c r="Y456" s="508"/>
      <c r="Z456" s="508"/>
    </row>
    <row r="457">
      <c r="A457" s="507"/>
      <c r="B457" s="508"/>
      <c r="C457" s="507"/>
      <c r="D457" s="507"/>
      <c r="E457" s="507"/>
      <c r="F457" s="508"/>
      <c r="G457" s="508"/>
      <c r="H457" s="508"/>
      <c r="I457" s="508"/>
      <c r="J457" s="508"/>
      <c r="K457" s="508"/>
      <c r="L457" s="508"/>
      <c r="M457" s="508"/>
      <c r="N457" s="508"/>
      <c r="O457" s="508"/>
      <c r="P457" s="508"/>
      <c r="Q457" s="508"/>
      <c r="R457" s="508"/>
      <c r="S457" s="508"/>
      <c r="T457" s="508"/>
      <c r="U457" s="508"/>
      <c r="V457" s="508"/>
      <c r="W457" s="508"/>
      <c r="X457" s="508"/>
      <c r="Y457" s="508"/>
      <c r="Z457" s="508"/>
    </row>
    <row r="458">
      <c r="A458" s="507"/>
      <c r="B458" s="508"/>
      <c r="C458" s="507"/>
      <c r="D458" s="507"/>
      <c r="E458" s="507"/>
      <c r="F458" s="508"/>
      <c r="G458" s="508"/>
      <c r="H458" s="508"/>
      <c r="I458" s="508"/>
      <c r="J458" s="508"/>
      <c r="K458" s="508"/>
      <c r="L458" s="508"/>
      <c r="M458" s="508"/>
      <c r="N458" s="508"/>
      <c r="O458" s="508"/>
      <c r="P458" s="508"/>
      <c r="Q458" s="508"/>
      <c r="R458" s="508"/>
      <c r="S458" s="508"/>
      <c r="T458" s="508"/>
      <c r="U458" s="508"/>
      <c r="V458" s="508"/>
      <c r="W458" s="508"/>
      <c r="X458" s="508"/>
      <c r="Y458" s="508"/>
      <c r="Z458" s="508"/>
    </row>
    <row r="459">
      <c r="A459" s="507"/>
      <c r="B459" s="508"/>
      <c r="C459" s="507"/>
      <c r="D459" s="507"/>
      <c r="E459" s="507"/>
      <c r="F459" s="508"/>
      <c r="G459" s="508"/>
      <c r="H459" s="508"/>
      <c r="I459" s="508"/>
      <c r="J459" s="508"/>
      <c r="K459" s="508"/>
      <c r="L459" s="508"/>
      <c r="M459" s="508"/>
      <c r="N459" s="508"/>
      <c r="O459" s="508"/>
      <c r="P459" s="508"/>
      <c r="Q459" s="508"/>
      <c r="R459" s="508"/>
      <c r="S459" s="508"/>
      <c r="T459" s="508"/>
      <c r="U459" s="508"/>
      <c r="V459" s="508"/>
      <c r="W459" s="508"/>
      <c r="X459" s="508"/>
      <c r="Y459" s="508"/>
      <c r="Z459" s="508"/>
    </row>
    <row r="460">
      <c r="A460" s="507"/>
      <c r="B460" s="508"/>
      <c r="C460" s="507"/>
      <c r="D460" s="507"/>
      <c r="E460" s="507"/>
      <c r="F460" s="508"/>
      <c r="G460" s="508"/>
      <c r="H460" s="508"/>
      <c r="I460" s="508"/>
      <c r="J460" s="508"/>
      <c r="K460" s="508"/>
      <c r="L460" s="508"/>
      <c r="M460" s="508"/>
      <c r="N460" s="508"/>
      <c r="O460" s="508"/>
      <c r="P460" s="508"/>
      <c r="Q460" s="508"/>
      <c r="R460" s="508"/>
      <c r="S460" s="508"/>
      <c r="T460" s="508"/>
      <c r="U460" s="508"/>
      <c r="V460" s="508"/>
      <c r="W460" s="508"/>
      <c r="X460" s="508"/>
      <c r="Y460" s="508"/>
      <c r="Z460" s="508"/>
    </row>
    <row r="461">
      <c r="A461" s="507"/>
      <c r="B461" s="508"/>
      <c r="C461" s="507"/>
      <c r="D461" s="507"/>
      <c r="E461" s="507"/>
      <c r="F461" s="508"/>
      <c r="G461" s="508"/>
      <c r="H461" s="508"/>
      <c r="I461" s="508"/>
      <c r="J461" s="508"/>
      <c r="K461" s="508"/>
      <c r="L461" s="508"/>
      <c r="M461" s="508"/>
      <c r="N461" s="508"/>
      <c r="O461" s="508"/>
      <c r="P461" s="508"/>
      <c r="Q461" s="508"/>
      <c r="R461" s="508"/>
      <c r="S461" s="508"/>
      <c r="T461" s="508"/>
      <c r="U461" s="508"/>
      <c r="V461" s="508"/>
      <c r="W461" s="508"/>
      <c r="X461" s="508"/>
      <c r="Y461" s="508"/>
      <c r="Z461" s="508"/>
    </row>
    <row r="462">
      <c r="A462" s="507"/>
      <c r="B462" s="508"/>
      <c r="C462" s="507"/>
      <c r="D462" s="507"/>
      <c r="E462" s="507"/>
      <c r="F462" s="508"/>
      <c r="G462" s="508"/>
      <c r="H462" s="508"/>
      <c r="I462" s="508"/>
      <c r="J462" s="508"/>
      <c r="K462" s="508"/>
      <c r="L462" s="508"/>
      <c r="M462" s="508"/>
      <c r="N462" s="508"/>
      <c r="O462" s="508"/>
      <c r="P462" s="508"/>
      <c r="Q462" s="508"/>
      <c r="R462" s="508"/>
      <c r="S462" s="508"/>
      <c r="T462" s="508"/>
      <c r="U462" s="508"/>
      <c r="V462" s="508"/>
      <c r="W462" s="508"/>
      <c r="X462" s="508"/>
      <c r="Y462" s="508"/>
      <c r="Z462" s="508"/>
    </row>
    <row r="463">
      <c r="A463" s="507"/>
      <c r="B463" s="508"/>
      <c r="C463" s="507"/>
      <c r="D463" s="507"/>
      <c r="E463" s="507"/>
      <c r="F463" s="508"/>
      <c r="G463" s="508"/>
      <c r="H463" s="508"/>
      <c r="I463" s="508"/>
      <c r="J463" s="508"/>
      <c r="K463" s="508"/>
      <c r="L463" s="508"/>
      <c r="M463" s="508"/>
      <c r="N463" s="508"/>
      <c r="O463" s="508"/>
      <c r="P463" s="508"/>
      <c r="Q463" s="508"/>
      <c r="R463" s="508"/>
      <c r="S463" s="508"/>
      <c r="T463" s="508"/>
      <c r="U463" s="508"/>
      <c r="V463" s="508"/>
      <c r="W463" s="508"/>
      <c r="X463" s="508"/>
      <c r="Y463" s="508"/>
      <c r="Z463" s="508"/>
    </row>
    <row r="464">
      <c r="A464" s="507"/>
      <c r="B464" s="508"/>
      <c r="C464" s="507"/>
      <c r="D464" s="507"/>
      <c r="E464" s="507"/>
      <c r="F464" s="508"/>
      <c r="G464" s="508"/>
      <c r="H464" s="508"/>
      <c r="I464" s="508"/>
      <c r="J464" s="508"/>
      <c r="K464" s="508"/>
      <c r="L464" s="508"/>
      <c r="M464" s="508"/>
      <c r="N464" s="508"/>
      <c r="O464" s="508"/>
      <c r="P464" s="508"/>
      <c r="Q464" s="508"/>
      <c r="R464" s="508"/>
      <c r="S464" s="508"/>
      <c r="T464" s="508"/>
      <c r="U464" s="508"/>
      <c r="V464" s="508"/>
      <c r="W464" s="508"/>
      <c r="X464" s="508"/>
      <c r="Y464" s="508"/>
      <c r="Z464" s="508"/>
    </row>
    <row r="465">
      <c r="A465" s="507"/>
      <c r="B465" s="508"/>
      <c r="C465" s="507"/>
      <c r="D465" s="507"/>
      <c r="E465" s="507"/>
      <c r="F465" s="508"/>
      <c r="G465" s="508"/>
      <c r="H465" s="508"/>
      <c r="I465" s="508"/>
      <c r="J465" s="508"/>
      <c r="K465" s="508"/>
      <c r="L465" s="508"/>
      <c r="M465" s="508"/>
      <c r="N465" s="508"/>
      <c r="O465" s="508"/>
      <c r="P465" s="508"/>
      <c r="Q465" s="508"/>
      <c r="R465" s="508"/>
      <c r="S465" s="508"/>
      <c r="T465" s="508"/>
      <c r="U465" s="508"/>
      <c r="V465" s="508"/>
      <c r="W465" s="508"/>
      <c r="X465" s="508"/>
      <c r="Y465" s="508"/>
      <c r="Z465" s="508"/>
    </row>
    <row r="466">
      <c r="A466" s="507"/>
      <c r="B466" s="508"/>
      <c r="C466" s="507"/>
      <c r="D466" s="507"/>
      <c r="E466" s="507"/>
      <c r="F466" s="508"/>
      <c r="G466" s="508"/>
      <c r="H466" s="508"/>
      <c r="I466" s="508"/>
      <c r="J466" s="508"/>
      <c r="K466" s="508"/>
      <c r="L466" s="508"/>
      <c r="M466" s="508"/>
      <c r="N466" s="508"/>
      <c r="O466" s="508"/>
      <c r="P466" s="508"/>
      <c r="Q466" s="508"/>
      <c r="R466" s="508"/>
      <c r="S466" s="508"/>
      <c r="T466" s="508"/>
      <c r="U466" s="508"/>
      <c r="V466" s="508"/>
      <c r="W466" s="508"/>
      <c r="X466" s="508"/>
      <c r="Y466" s="508"/>
      <c r="Z466" s="508"/>
    </row>
    <row r="467">
      <c r="A467" s="507"/>
      <c r="B467" s="508"/>
      <c r="C467" s="507"/>
      <c r="D467" s="507"/>
      <c r="E467" s="507"/>
      <c r="F467" s="508"/>
      <c r="G467" s="508"/>
      <c r="H467" s="508"/>
      <c r="I467" s="508"/>
      <c r="J467" s="508"/>
      <c r="K467" s="508"/>
      <c r="L467" s="508"/>
      <c r="M467" s="508"/>
      <c r="N467" s="508"/>
      <c r="O467" s="508"/>
      <c r="P467" s="508"/>
      <c r="Q467" s="508"/>
      <c r="R467" s="508"/>
      <c r="S467" s="508"/>
      <c r="T467" s="508"/>
      <c r="U467" s="508"/>
      <c r="V467" s="508"/>
      <c r="W467" s="508"/>
      <c r="X467" s="508"/>
      <c r="Y467" s="508"/>
      <c r="Z467" s="508"/>
    </row>
    <row r="468">
      <c r="A468" s="507"/>
      <c r="B468" s="508"/>
      <c r="C468" s="507"/>
      <c r="D468" s="507"/>
      <c r="E468" s="507"/>
      <c r="F468" s="508"/>
      <c r="G468" s="508"/>
      <c r="H468" s="508"/>
      <c r="I468" s="508"/>
      <c r="J468" s="508"/>
      <c r="K468" s="508"/>
      <c r="L468" s="508"/>
      <c r="M468" s="508"/>
      <c r="N468" s="508"/>
      <c r="O468" s="508"/>
      <c r="P468" s="508"/>
      <c r="Q468" s="508"/>
      <c r="R468" s="508"/>
      <c r="S468" s="508"/>
      <c r="T468" s="508"/>
      <c r="U468" s="508"/>
      <c r="V468" s="508"/>
      <c r="W468" s="508"/>
      <c r="X468" s="508"/>
      <c r="Y468" s="508"/>
      <c r="Z468" s="508"/>
    </row>
    <row r="469">
      <c r="A469" s="507"/>
      <c r="B469" s="508"/>
      <c r="C469" s="507"/>
      <c r="D469" s="507"/>
      <c r="E469" s="507"/>
      <c r="F469" s="508"/>
      <c r="G469" s="508"/>
      <c r="H469" s="508"/>
      <c r="I469" s="508"/>
      <c r="J469" s="508"/>
      <c r="K469" s="508"/>
      <c r="L469" s="508"/>
      <c r="M469" s="508"/>
      <c r="N469" s="508"/>
      <c r="O469" s="508"/>
      <c r="P469" s="508"/>
      <c r="Q469" s="508"/>
      <c r="R469" s="508"/>
      <c r="S469" s="508"/>
      <c r="T469" s="508"/>
      <c r="U469" s="508"/>
      <c r="V469" s="508"/>
      <c r="W469" s="508"/>
      <c r="X469" s="508"/>
      <c r="Y469" s="508"/>
      <c r="Z469" s="508"/>
    </row>
    <row r="470">
      <c r="A470" s="507"/>
      <c r="B470" s="508"/>
      <c r="C470" s="507"/>
      <c r="D470" s="507"/>
      <c r="E470" s="507"/>
      <c r="F470" s="508"/>
      <c r="G470" s="508"/>
      <c r="H470" s="508"/>
      <c r="I470" s="508"/>
      <c r="J470" s="508"/>
      <c r="K470" s="508"/>
      <c r="L470" s="508"/>
      <c r="M470" s="508"/>
      <c r="N470" s="508"/>
      <c r="O470" s="508"/>
      <c r="P470" s="508"/>
      <c r="Q470" s="508"/>
      <c r="R470" s="508"/>
      <c r="S470" s="508"/>
      <c r="T470" s="508"/>
      <c r="U470" s="508"/>
      <c r="V470" s="508"/>
      <c r="W470" s="508"/>
      <c r="X470" s="508"/>
      <c r="Y470" s="508"/>
      <c r="Z470" s="508"/>
    </row>
    <row r="471">
      <c r="A471" s="507"/>
      <c r="B471" s="508"/>
      <c r="C471" s="507"/>
      <c r="D471" s="507"/>
      <c r="E471" s="507"/>
      <c r="F471" s="508"/>
      <c r="G471" s="508"/>
      <c r="H471" s="508"/>
      <c r="I471" s="508"/>
      <c r="J471" s="508"/>
      <c r="K471" s="508"/>
      <c r="L471" s="508"/>
      <c r="M471" s="508"/>
      <c r="N471" s="508"/>
      <c r="O471" s="508"/>
      <c r="P471" s="508"/>
      <c r="Q471" s="508"/>
      <c r="R471" s="508"/>
      <c r="S471" s="508"/>
      <c r="T471" s="508"/>
      <c r="U471" s="508"/>
      <c r="V471" s="508"/>
      <c r="W471" s="508"/>
      <c r="X471" s="508"/>
      <c r="Y471" s="508"/>
      <c r="Z471" s="508"/>
    </row>
    <row r="472">
      <c r="A472" s="507"/>
      <c r="B472" s="508"/>
      <c r="C472" s="507"/>
      <c r="D472" s="507"/>
      <c r="E472" s="507"/>
      <c r="F472" s="508"/>
      <c r="G472" s="508"/>
      <c r="H472" s="508"/>
      <c r="I472" s="508"/>
      <c r="J472" s="508"/>
      <c r="K472" s="508"/>
      <c r="L472" s="508"/>
      <c r="M472" s="508"/>
      <c r="N472" s="508"/>
      <c r="O472" s="508"/>
      <c r="P472" s="508"/>
      <c r="Q472" s="508"/>
      <c r="R472" s="508"/>
      <c r="S472" s="508"/>
      <c r="T472" s="508"/>
      <c r="U472" s="508"/>
      <c r="V472" s="508"/>
      <c r="W472" s="508"/>
      <c r="X472" s="508"/>
      <c r="Y472" s="508"/>
      <c r="Z472" s="508"/>
    </row>
    <row r="473">
      <c r="A473" s="507"/>
      <c r="B473" s="508"/>
      <c r="C473" s="507"/>
      <c r="D473" s="507"/>
      <c r="E473" s="507"/>
      <c r="F473" s="508"/>
      <c r="G473" s="508"/>
      <c r="H473" s="508"/>
      <c r="I473" s="508"/>
      <c r="J473" s="508"/>
      <c r="K473" s="508"/>
      <c r="L473" s="508"/>
      <c r="M473" s="508"/>
      <c r="N473" s="508"/>
      <c r="O473" s="508"/>
      <c r="P473" s="508"/>
      <c r="Q473" s="508"/>
      <c r="R473" s="508"/>
      <c r="S473" s="508"/>
      <c r="T473" s="508"/>
      <c r="U473" s="508"/>
      <c r="V473" s="508"/>
      <c r="W473" s="508"/>
      <c r="X473" s="508"/>
      <c r="Y473" s="508"/>
      <c r="Z473" s="508"/>
    </row>
    <row r="474">
      <c r="A474" s="507"/>
      <c r="B474" s="508"/>
      <c r="C474" s="507"/>
      <c r="D474" s="507"/>
      <c r="E474" s="507"/>
      <c r="F474" s="508"/>
      <c r="G474" s="508"/>
      <c r="H474" s="508"/>
      <c r="I474" s="508"/>
      <c r="J474" s="508"/>
      <c r="K474" s="508"/>
      <c r="L474" s="508"/>
      <c r="M474" s="508"/>
      <c r="N474" s="508"/>
      <c r="O474" s="508"/>
      <c r="P474" s="508"/>
      <c r="Q474" s="508"/>
      <c r="R474" s="508"/>
      <c r="S474" s="508"/>
      <c r="T474" s="508"/>
      <c r="U474" s="508"/>
      <c r="V474" s="508"/>
      <c r="W474" s="508"/>
      <c r="X474" s="508"/>
      <c r="Y474" s="508"/>
      <c r="Z474" s="508"/>
    </row>
    <row r="475">
      <c r="A475" s="507"/>
      <c r="B475" s="508"/>
      <c r="C475" s="507"/>
      <c r="D475" s="507"/>
      <c r="E475" s="507"/>
      <c r="F475" s="508"/>
      <c r="G475" s="508"/>
      <c r="H475" s="508"/>
      <c r="I475" s="508"/>
      <c r="J475" s="508"/>
      <c r="K475" s="508"/>
      <c r="L475" s="508"/>
      <c r="M475" s="508"/>
      <c r="N475" s="508"/>
      <c r="O475" s="508"/>
      <c r="P475" s="508"/>
      <c r="Q475" s="508"/>
      <c r="R475" s="508"/>
      <c r="S475" s="508"/>
      <c r="T475" s="508"/>
      <c r="U475" s="508"/>
      <c r="V475" s="508"/>
      <c r="W475" s="508"/>
      <c r="X475" s="508"/>
      <c r="Y475" s="508"/>
      <c r="Z475" s="508"/>
    </row>
    <row r="476">
      <c r="A476" s="507"/>
      <c r="B476" s="508"/>
      <c r="C476" s="507"/>
      <c r="D476" s="507"/>
      <c r="E476" s="507"/>
      <c r="F476" s="508"/>
      <c r="G476" s="508"/>
      <c r="H476" s="508"/>
      <c r="I476" s="508"/>
      <c r="J476" s="508"/>
      <c r="K476" s="508"/>
      <c r="L476" s="508"/>
      <c r="M476" s="508"/>
      <c r="N476" s="508"/>
      <c r="O476" s="508"/>
      <c r="P476" s="508"/>
      <c r="Q476" s="508"/>
      <c r="R476" s="508"/>
      <c r="S476" s="508"/>
      <c r="T476" s="508"/>
      <c r="U476" s="508"/>
      <c r="V476" s="508"/>
      <c r="W476" s="508"/>
      <c r="X476" s="508"/>
      <c r="Y476" s="508"/>
      <c r="Z476" s="508"/>
    </row>
    <row r="477">
      <c r="A477" s="507"/>
      <c r="B477" s="508"/>
      <c r="C477" s="507"/>
      <c r="D477" s="507"/>
      <c r="E477" s="507"/>
      <c r="F477" s="508"/>
      <c r="G477" s="508"/>
      <c r="H477" s="508"/>
      <c r="I477" s="508"/>
      <c r="J477" s="508"/>
      <c r="K477" s="508"/>
      <c r="L477" s="508"/>
      <c r="M477" s="508"/>
      <c r="N477" s="508"/>
      <c r="O477" s="508"/>
      <c r="P477" s="508"/>
      <c r="Q477" s="508"/>
      <c r="R477" s="508"/>
      <c r="S477" s="508"/>
      <c r="T477" s="508"/>
      <c r="U477" s="508"/>
      <c r="V477" s="508"/>
      <c r="W477" s="508"/>
      <c r="X477" s="508"/>
      <c r="Y477" s="508"/>
      <c r="Z477" s="508"/>
    </row>
    <row r="478">
      <c r="A478" s="507"/>
      <c r="B478" s="508"/>
      <c r="C478" s="507"/>
      <c r="D478" s="507"/>
      <c r="E478" s="507"/>
      <c r="F478" s="508"/>
      <c r="G478" s="508"/>
      <c r="H478" s="508"/>
      <c r="I478" s="508"/>
      <c r="J478" s="508"/>
      <c r="K478" s="508"/>
      <c r="L478" s="508"/>
      <c r="M478" s="508"/>
      <c r="N478" s="508"/>
      <c r="O478" s="508"/>
      <c r="P478" s="508"/>
      <c r="Q478" s="508"/>
      <c r="R478" s="508"/>
      <c r="S478" s="508"/>
      <c r="T478" s="508"/>
      <c r="U478" s="508"/>
      <c r="V478" s="508"/>
      <c r="W478" s="508"/>
      <c r="X478" s="508"/>
      <c r="Y478" s="508"/>
      <c r="Z478" s="508"/>
    </row>
    <row r="479">
      <c r="A479" s="507"/>
      <c r="B479" s="508"/>
      <c r="C479" s="507"/>
      <c r="D479" s="507"/>
      <c r="E479" s="507"/>
      <c r="F479" s="508"/>
      <c r="G479" s="508"/>
      <c r="H479" s="508"/>
      <c r="I479" s="508"/>
      <c r="J479" s="508"/>
      <c r="K479" s="508"/>
      <c r="L479" s="508"/>
      <c r="M479" s="508"/>
      <c r="N479" s="508"/>
      <c r="O479" s="508"/>
      <c r="P479" s="508"/>
      <c r="Q479" s="508"/>
      <c r="R479" s="508"/>
      <c r="S479" s="508"/>
      <c r="T479" s="508"/>
      <c r="U479" s="508"/>
      <c r="V479" s="508"/>
      <c r="W479" s="508"/>
      <c r="X479" s="508"/>
      <c r="Y479" s="508"/>
      <c r="Z479" s="508"/>
    </row>
    <row r="480">
      <c r="A480" s="507"/>
      <c r="B480" s="508"/>
      <c r="C480" s="507"/>
      <c r="D480" s="507"/>
      <c r="E480" s="507"/>
      <c r="F480" s="508"/>
      <c r="G480" s="508"/>
      <c r="H480" s="508"/>
      <c r="I480" s="508"/>
      <c r="J480" s="508"/>
      <c r="K480" s="508"/>
      <c r="L480" s="508"/>
      <c r="M480" s="508"/>
      <c r="N480" s="508"/>
      <c r="O480" s="508"/>
      <c r="P480" s="508"/>
      <c r="Q480" s="508"/>
      <c r="R480" s="508"/>
      <c r="S480" s="508"/>
      <c r="T480" s="508"/>
      <c r="U480" s="508"/>
      <c r="V480" s="508"/>
      <c r="W480" s="508"/>
      <c r="X480" s="508"/>
      <c r="Y480" s="508"/>
      <c r="Z480" s="508"/>
    </row>
    <row r="481">
      <c r="A481" s="507"/>
      <c r="B481" s="508"/>
      <c r="C481" s="507"/>
      <c r="D481" s="507"/>
      <c r="E481" s="507"/>
      <c r="F481" s="508"/>
      <c r="G481" s="508"/>
      <c r="H481" s="508"/>
      <c r="I481" s="508"/>
      <c r="J481" s="508"/>
      <c r="K481" s="508"/>
      <c r="L481" s="508"/>
      <c r="M481" s="508"/>
      <c r="N481" s="508"/>
      <c r="O481" s="508"/>
      <c r="P481" s="508"/>
      <c r="Q481" s="508"/>
      <c r="R481" s="508"/>
      <c r="S481" s="508"/>
      <c r="T481" s="508"/>
      <c r="U481" s="508"/>
      <c r="V481" s="508"/>
      <c r="W481" s="508"/>
      <c r="X481" s="508"/>
      <c r="Y481" s="508"/>
      <c r="Z481" s="508"/>
    </row>
    <row r="482">
      <c r="A482" s="507"/>
      <c r="B482" s="508"/>
      <c r="C482" s="507"/>
      <c r="D482" s="507"/>
      <c r="E482" s="507"/>
      <c r="F482" s="508"/>
      <c r="G482" s="508"/>
      <c r="H482" s="508"/>
      <c r="I482" s="508"/>
      <c r="J482" s="508"/>
      <c r="K482" s="508"/>
      <c r="L482" s="508"/>
      <c r="M482" s="508"/>
      <c r="N482" s="508"/>
      <c r="O482" s="508"/>
      <c r="P482" s="508"/>
      <c r="Q482" s="508"/>
      <c r="R482" s="508"/>
      <c r="S482" s="508"/>
      <c r="T482" s="508"/>
      <c r="U482" s="508"/>
      <c r="V482" s="508"/>
      <c r="W482" s="508"/>
      <c r="X482" s="508"/>
      <c r="Y482" s="508"/>
      <c r="Z482" s="508"/>
    </row>
    <row r="483">
      <c r="A483" s="507"/>
      <c r="B483" s="508"/>
      <c r="C483" s="507"/>
      <c r="D483" s="507"/>
      <c r="E483" s="507"/>
      <c r="F483" s="508"/>
      <c r="G483" s="508"/>
      <c r="H483" s="508"/>
      <c r="I483" s="508"/>
      <c r="J483" s="508"/>
      <c r="K483" s="508"/>
      <c r="L483" s="508"/>
      <c r="M483" s="508"/>
      <c r="N483" s="508"/>
      <c r="O483" s="508"/>
      <c r="P483" s="508"/>
      <c r="Q483" s="508"/>
      <c r="R483" s="508"/>
      <c r="S483" s="508"/>
      <c r="T483" s="508"/>
      <c r="U483" s="508"/>
      <c r="V483" s="508"/>
      <c r="W483" s="508"/>
      <c r="X483" s="508"/>
      <c r="Y483" s="508"/>
      <c r="Z483" s="508"/>
    </row>
    <row r="484">
      <c r="A484" s="507"/>
      <c r="B484" s="508"/>
      <c r="C484" s="507"/>
      <c r="D484" s="507"/>
      <c r="E484" s="507"/>
      <c r="F484" s="508"/>
      <c r="G484" s="508"/>
      <c r="H484" s="508"/>
      <c r="I484" s="508"/>
      <c r="J484" s="508"/>
      <c r="K484" s="508"/>
      <c r="L484" s="508"/>
      <c r="M484" s="508"/>
      <c r="N484" s="508"/>
      <c r="O484" s="508"/>
      <c r="P484" s="508"/>
      <c r="Q484" s="508"/>
      <c r="R484" s="508"/>
      <c r="S484" s="508"/>
      <c r="T484" s="508"/>
      <c r="U484" s="508"/>
      <c r="V484" s="508"/>
      <c r="W484" s="508"/>
      <c r="X484" s="508"/>
      <c r="Y484" s="508"/>
      <c r="Z484" s="508"/>
    </row>
    <row r="485">
      <c r="A485" s="507"/>
      <c r="B485" s="508"/>
      <c r="C485" s="507"/>
      <c r="D485" s="507"/>
      <c r="E485" s="507"/>
      <c r="F485" s="508"/>
      <c r="G485" s="508"/>
      <c r="H485" s="508"/>
      <c r="I485" s="508"/>
      <c r="J485" s="508"/>
      <c r="K485" s="508"/>
      <c r="L485" s="508"/>
      <c r="M485" s="508"/>
      <c r="N485" s="508"/>
      <c r="O485" s="508"/>
      <c r="P485" s="508"/>
      <c r="Q485" s="508"/>
      <c r="R485" s="508"/>
      <c r="S485" s="508"/>
      <c r="T485" s="508"/>
      <c r="U485" s="508"/>
      <c r="V485" s="508"/>
      <c r="W485" s="508"/>
      <c r="X485" s="508"/>
      <c r="Y485" s="508"/>
      <c r="Z485" s="508"/>
    </row>
    <row r="486">
      <c r="A486" s="507"/>
      <c r="B486" s="508"/>
      <c r="C486" s="507"/>
      <c r="D486" s="507"/>
      <c r="E486" s="507"/>
      <c r="F486" s="508"/>
      <c r="G486" s="508"/>
      <c r="H486" s="508"/>
      <c r="I486" s="508"/>
      <c r="J486" s="508"/>
      <c r="K486" s="508"/>
      <c r="L486" s="508"/>
      <c r="M486" s="508"/>
      <c r="N486" s="508"/>
      <c r="O486" s="508"/>
      <c r="P486" s="508"/>
      <c r="Q486" s="508"/>
      <c r="R486" s="508"/>
      <c r="S486" s="508"/>
      <c r="T486" s="508"/>
      <c r="U486" s="508"/>
      <c r="V486" s="508"/>
      <c r="W486" s="508"/>
      <c r="X486" s="508"/>
      <c r="Y486" s="508"/>
      <c r="Z486" s="508"/>
    </row>
    <row r="487">
      <c r="A487" s="507"/>
      <c r="B487" s="508"/>
      <c r="C487" s="507"/>
      <c r="D487" s="507"/>
      <c r="E487" s="507"/>
      <c r="F487" s="508"/>
      <c r="G487" s="508"/>
      <c r="H487" s="508"/>
      <c r="I487" s="508"/>
      <c r="J487" s="508"/>
      <c r="K487" s="508"/>
      <c r="L487" s="508"/>
      <c r="M487" s="508"/>
      <c r="N487" s="508"/>
      <c r="O487" s="508"/>
      <c r="P487" s="508"/>
      <c r="Q487" s="508"/>
      <c r="R487" s="508"/>
      <c r="S487" s="508"/>
      <c r="T487" s="508"/>
      <c r="U487" s="508"/>
      <c r="V487" s="508"/>
      <c r="W487" s="508"/>
      <c r="X487" s="508"/>
      <c r="Y487" s="508"/>
      <c r="Z487" s="508"/>
    </row>
    <row r="488">
      <c r="A488" s="507"/>
      <c r="B488" s="508"/>
      <c r="C488" s="507"/>
      <c r="D488" s="507"/>
      <c r="E488" s="507"/>
      <c r="F488" s="508"/>
      <c r="G488" s="508"/>
      <c r="H488" s="508"/>
      <c r="I488" s="508"/>
      <c r="J488" s="508"/>
      <c r="K488" s="508"/>
      <c r="L488" s="508"/>
      <c r="M488" s="508"/>
      <c r="N488" s="508"/>
      <c r="O488" s="508"/>
      <c r="P488" s="508"/>
      <c r="Q488" s="508"/>
      <c r="R488" s="508"/>
      <c r="S488" s="508"/>
      <c r="T488" s="508"/>
      <c r="U488" s="508"/>
      <c r="V488" s="508"/>
      <c r="W488" s="508"/>
      <c r="X488" s="508"/>
      <c r="Y488" s="508"/>
      <c r="Z488" s="508"/>
    </row>
    <row r="489">
      <c r="A489" s="507"/>
      <c r="B489" s="508"/>
      <c r="C489" s="507"/>
      <c r="D489" s="507"/>
      <c r="E489" s="507"/>
      <c r="F489" s="508"/>
      <c r="G489" s="508"/>
      <c r="H489" s="508"/>
      <c r="I489" s="508"/>
      <c r="J489" s="508"/>
      <c r="K489" s="508"/>
      <c r="L489" s="508"/>
      <c r="M489" s="508"/>
      <c r="N489" s="508"/>
      <c r="O489" s="508"/>
      <c r="P489" s="508"/>
      <c r="Q489" s="508"/>
      <c r="R489" s="508"/>
      <c r="S489" s="508"/>
      <c r="T489" s="508"/>
      <c r="U489" s="508"/>
      <c r="V489" s="508"/>
      <c r="W489" s="508"/>
      <c r="X489" s="508"/>
      <c r="Y489" s="508"/>
      <c r="Z489" s="508"/>
    </row>
    <row r="490">
      <c r="A490" s="507"/>
      <c r="B490" s="508"/>
      <c r="C490" s="507"/>
      <c r="D490" s="507"/>
      <c r="E490" s="507"/>
      <c r="F490" s="508"/>
      <c r="G490" s="508"/>
      <c r="H490" s="508"/>
      <c r="I490" s="508"/>
      <c r="J490" s="508"/>
      <c r="K490" s="508"/>
      <c r="L490" s="508"/>
      <c r="M490" s="508"/>
      <c r="N490" s="508"/>
      <c r="O490" s="508"/>
      <c r="P490" s="508"/>
      <c r="Q490" s="508"/>
      <c r="R490" s="508"/>
      <c r="S490" s="508"/>
      <c r="T490" s="508"/>
      <c r="U490" s="508"/>
      <c r="V490" s="508"/>
      <c r="W490" s="508"/>
      <c r="X490" s="508"/>
      <c r="Y490" s="508"/>
      <c r="Z490" s="508"/>
    </row>
    <row r="491">
      <c r="A491" s="507"/>
      <c r="B491" s="508"/>
      <c r="C491" s="507"/>
      <c r="D491" s="507"/>
      <c r="E491" s="507"/>
      <c r="F491" s="508"/>
      <c r="G491" s="508"/>
      <c r="H491" s="508"/>
      <c r="I491" s="508"/>
      <c r="J491" s="508"/>
      <c r="K491" s="508"/>
      <c r="L491" s="508"/>
      <c r="M491" s="508"/>
      <c r="N491" s="508"/>
      <c r="O491" s="508"/>
      <c r="P491" s="508"/>
      <c r="Q491" s="508"/>
      <c r="R491" s="508"/>
      <c r="S491" s="508"/>
      <c r="T491" s="508"/>
      <c r="U491" s="508"/>
      <c r="V491" s="508"/>
      <c r="W491" s="508"/>
      <c r="X491" s="508"/>
      <c r="Y491" s="508"/>
      <c r="Z491" s="508"/>
    </row>
    <row r="492">
      <c r="A492" s="507"/>
      <c r="B492" s="508"/>
      <c r="C492" s="507"/>
      <c r="D492" s="507"/>
      <c r="E492" s="507"/>
      <c r="F492" s="508"/>
      <c r="G492" s="508"/>
      <c r="H492" s="508"/>
      <c r="I492" s="508"/>
      <c r="J492" s="508"/>
      <c r="K492" s="508"/>
      <c r="L492" s="508"/>
      <c r="M492" s="508"/>
      <c r="N492" s="508"/>
      <c r="O492" s="508"/>
      <c r="P492" s="508"/>
      <c r="Q492" s="508"/>
      <c r="R492" s="508"/>
      <c r="S492" s="508"/>
      <c r="T492" s="508"/>
      <c r="U492" s="508"/>
      <c r="V492" s="508"/>
      <c r="W492" s="508"/>
      <c r="X492" s="508"/>
      <c r="Y492" s="508"/>
      <c r="Z492" s="508"/>
    </row>
    <row r="493">
      <c r="A493" s="507"/>
      <c r="B493" s="508"/>
      <c r="C493" s="507"/>
      <c r="D493" s="507"/>
      <c r="E493" s="507"/>
      <c r="F493" s="508"/>
      <c r="G493" s="508"/>
      <c r="H493" s="508"/>
      <c r="I493" s="508"/>
      <c r="J493" s="508"/>
      <c r="K493" s="508"/>
      <c r="L493" s="508"/>
      <c r="M493" s="508"/>
      <c r="N493" s="508"/>
      <c r="O493" s="508"/>
      <c r="P493" s="508"/>
      <c r="Q493" s="508"/>
      <c r="R493" s="508"/>
      <c r="S493" s="508"/>
      <c r="T493" s="508"/>
      <c r="U493" s="508"/>
      <c r="V493" s="508"/>
      <c r="W493" s="508"/>
      <c r="X493" s="508"/>
      <c r="Y493" s="508"/>
      <c r="Z493" s="508"/>
    </row>
    <row r="494">
      <c r="A494" s="507"/>
      <c r="B494" s="508"/>
      <c r="C494" s="507"/>
      <c r="D494" s="507"/>
      <c r="E494" s="507"/>
      <c r="F494" s="508"/>
      <c r="G494" s="508"/>
      <c r="H494" s="508"/>
      <c r="I494" s="508"/>
      <c r="J494" s="508"/>
      <c r="K494" s="508"/>
      <c r="L494" s="508"/>
      <c r="M494" s="508"/>
      <c r="N494" s="508"/>
      <c r="O494" s="508"/>
      <c r="P494" s="508"/>
      <c r="Q494" s="508"/>
      <c r="R494" s="508"/>
      <c r="S494" s="508"/>
      <c r="T494" s="508"/>
      <c r="U494" s="508"/>
      <c r="V494" s="508"/>
      <c r="W494" s="508"/>
      <c r="X494" s="508"/>
      <c r="Y494" s="508"/>
      <c r="Z494" s="508"/>
    </row>
    <row r="495">
      <c r="A495" s="507"/>
      <c r="B495" s="508"/>
      <c r="C495" s="507"/>
      <c r="D495" s="507"/>
      <c r="E495" s="507"/>
      <c r="F495" s="508"/>
      <c r="G495" s="508"/>
      <c r="H495" s="508"/>
      <c r="I495" s="508"/>
      <c r="J495" s="508"/>
      <c r="K495" s="508"/>
      <c r="L495" s="508"/>
      <c r="M495" s="508"/>
      <c r="N495" s="508"/>
      <c r="O495" s="508"/>
      <c r="P495" s="508"/>
      <c r="Q495" s="508"/>
      <c r="R495" s="508"/>
      <c r="S495" s="508"/>
      <c r="T495" s="508"/>
      <c r="U495" s="508"/>
      <c r="V495" s="508"/>
      <c r="W495" s="508"/>
      <c r="X495" s="508"/>
      <c r="Y495" s="508"/>
      <c r="Z495" s="508"/>
    </row>
    <row r="496">
      <c r="A496" s="507"/>
      <c r="B496" s="508"/>
      <c r="C496" s="507"/>
      <c r="D496" s="507"/>
      <c r="E496" s="507"/>
      <c r="F496" s="508"/>
      <c r="G496" s="508"/>
      <c r="H496" s="508"/>
      <c r="I496" s="508"/>
      <c r="J496" s="508"/>
      <c r="K496" s="508"/>
      <c r="L496" s="508"/>
      <c r="M496" s="508"/>
      <c r="N496" s="508"/>
      <c r="O496" s="508"/>
      <c r="P496" s="508"/>
      <c r="Q496" s="508"/>
      <c r="R496" s="508"/>
      <c r="S496" s="508"/>
      <c r="T496" s="508"/>
      <c r="U496" s="508"/>
      <c r="V496" s="508"/>
      <c r="W496" s="508"/>
      <c r="X496" s="508"/>
      <c r="Y496" s="508"/>
      <c r="Z496" s="508"/>
    </row>
    <row r="497">
      <c r="A497" s="507"/>
      <c r="B497" s="508"/>
      <c r="C497" s="507"/>
      <c r="D497" s="507"/>
      <c r="E497" s="507"/>
      <c r="F497" s="508"/>
      <c r="G497" s="508"/>
      <c r="H497" s="508"/>
      <c r="I497" s="508"/>
      <c r="J497" s="508"/>
      <c r="K497" s="508"/>
      <c r="L497" s="508"/>
      <c r="M497" s="508"/>
      <c r="N497" s="508"/>
      <c r="O497" s="508"/>
      <c r="P497" s="508"/>
      <c r="Q497" s="508"/>
      <c r="R497" s="508"/>
      <c r="S497" s="508"/>
      <c r="T497" s="508"/>
      <c r="U497" s="508"/>
      <c r="V497" s="508"/>
      <c r="W497" s="508"/>
      <c r="X497" s="508"/>
      <c r="Y497" s="508"/>
      <c r="Z497" s="508"/>
    </row>
    <row r="498">
      <c r="A498" s="507"/>
      <c r="B498" s="508"/>
      <c r="C498" s="507"/>
      <c r="D498" s="507"/>
      <c r="E498" s="507"/>
      <c r="F498" s="508"/>
      <c r="G498" s="508"/>
      <c r="H498" s="508"/>
      <c r="I498" s="508"/>
      <c r="J498" s="508"/>
      <c r="K498" s="508"/>
      <c r="L498" s="508"/>
      <c r="M498" s="508"/>
      <c r="N498" s="508"/>
      <c r="O498" s="508"/>
      <c r="P498" s="508"/>
      <c r="Q498" s="508"/>
      <c r="R498" s="508"/>
      <c r="S498" s="508"/>
      <c r="T498" s="508"/>
      <c r="U498" s="508"/>
      <c r="V498" s="508"/>
      <c r="W498" s="508"/>
      <c r="X498" s="508"/>
      <c r="Y498" s="508"/>
      <c r="Z498" s="508"/>
    </row>
    <row r="499">
      <c r="A499" s="507"/>
      <c r="B499" s="508"/>
      <c r="C499" s="507"/>
      <c r="D499" s="507"/>
      <c r="E499" s="507"/>
      <c r="F499" s="508"/>
      <c r="G499" s="508"/>
      <c r="H499" s="508"/>
      <c r="I499" s="508"/>
      <c r="J499" s="508"/>
      <c r="K499" s="508"/>
      <c r="L499" s="508"/>
      <c r="M499" s="508"/>
      <c r="N499" s="508"/>
      <c r="O499" s="508"/>
      <c r="P499" s="508"/>
      <c r="Q499" s="508"/>
      <c r="R499" s="508"/>
      <c r="S499" s="508"/>
      <c r="T499" s="508"/>
      <c r="U499" s="508"/>
      <c r="V499" s="508"/>
      <c r="W499" s="508"/>
      <c r="X499" s="508"/>
      <c r="Y499" s="508"/>
      <c r="Z499" s="508"/>
    </row>
    <row r="500">
      <c r="A500" s="507"/>
      <c r="B500" s="508"/>
      <c r="C500" s="507"/>
      <c r="D500" s="507"/>
      <c r="E500" s="507"/>
      <c r="F500" s="508"/>
      <c r="G500" s="508"/>
      <c r="H500" s="508"/>
      <c r="I500" s="508"/>
      <c r="J500" s="508"/>
      <c r="K500" s="508"/>
      <c r="L500" s="508"/>
      <c r="M500" s="508"/>
      <c r="N500" s="508"/>
      <c r="O500" s="508"/>
      <c r="P500" s="508"/>
      <c r="Q500" s="508"/>
      <c r="R500" s="508"/>
      <c r="S500" s="508"/>
      <c r="T500" s="508"/>
      <c r="U500" s="508"/>
      <c r="V500" s="508"/>
      <c r="W500" s="508"/>
      <c r="X500" s="508"/>
      <c r="Y500" s="508"/>
      <c r="Z500" s="508"/>
    </row>
    <row r="501">
      <c r="A501" s="507"/>
      <c r="B501" s="508"/>
      <c r="C501" s="507"/>
      <c r="D501" s="507"/>
      <c r="E501" s="507"/>
      <c r="F501" s="508"/>
      <c r="G501" s="508"/>
      <c r="H501" s="508"/>
      <c r="I501" s="508"/>
      <c r="J501" s="508"/>
      <c r="K501" s="508"/>
      <c r="L501" s="508"/>
      <c r="M501" s="508"/>
      <c r="N501" s="508"/>
      <c r="O501" s="508"/>
      <c r="P501" s="508"/>
      <c r="Q501" s="508"/>
      <c r="R501" s="508"/>
      <c r="S501" s="508"/>
      <c r="T501" s="508"/>
      <c r="U501" s="508"/>
      <c r="V501" s="508"/>
      <c r="W501" s="508"/>
      <c r="X501" s="508"/>
      <c r="Y501" s="508"/>
      <c r="Z501" s="508"/>
    </row>
    <row r="502">
      <c r="A502" s="507"/>
      <c r="B502" s="508"/>
      <c r="C502" s="507"/>
      <c r="D502" s="507"/>
      <c r="E502" s="507"/>
      <c r="F502" s="508"/>
      <c r="G502" s="508"/>
      <c r="H502" s="508"/>
      <c r="I502" s="508"/>
      <c r="J502" s="508"/>
      <c r="K502" s="508"/>
      <c r="L502" s="508"/>
      <c r="M502" s="508"/>
      <c r="N502" s="508"/>
      <c r="O502" s="508"/>
      <c r="P502" s="508"/>
      <c r="Q502" s="508"/>
      <c r="R502" s="508"/>
      <c r="S502" s="508"/>
      <c r="T502" s="508"/>
      <c r="U502" s="508"/>
      <c r="V502" s="508"/>
      <c r="W502" s="508"/>
      <c r="X502" s="508"/>
      <c r="Y502" s="508"/>
      <c r="Z502" s="508"/>
    </row>
    <row r="503">
      <c r="A503" s="507"/>
      <c r="B503" s="508"/>
      <c r="C503" s="507"/>
      <c r="D503" s="507"/>
      <c r="E503" s="507"/>
      <c r="F503" s="508"/>
      <c r="G503" s="508"/>
      <c r="H503" s="508"/>
      <c r="I503" s="508"/>
      <c r="J503" s="508"/>
      <c r="K503" s="508"/>
      <c r="L503" s="508"/>
      <c r="M503" s="508"/>
      <c r="N503" s="508"/>
      <c r="O503" s="508"/>
      <c r="P503" s="508"/>
      <c r="Q503" s="508"/>
      <c r="R503" s="508"/>
      <c r="S503" s="508"/>
      <c r="T503" s="508"/>
      <c r="U503" s="508"/>
      <c r="V503" s="508"/>
      <c r="W503" s="508"/>
      <c r="X503" s="508"/>
      <c r="Y503" s="508"/>
      <c r="Z503" s="508"/>
    </row>
    <row r="504">
      <c r="A504" s="507"/>
      <c r="B504" s="508"/>
      <c r="C504" s="507"/>
      <c r="D504" s="507"/>
      <c r="E504" s="507"/>
      <c r="F504" s="508"/>
      <c r="G504" s="508"/>
      <c r="H504" s="508"/>
      <c r="I504" s="508"/>
      <c r="J504" s="508"/>
      <c r="K504" s="508"/>
      <c r="L504" s="508"/>
      <c r="M504" s="508"/>
      <c r="N504" s="508"/>
      <c r="O504" s="508"/>
      <c r="P504" s="508"/>
      <c r="Q504" s="508"/>
      <c r="R504" s="508"/>
      <c r="S504" s="508"/>
      <c r="T504" s="508"/>
      <c r="U504" s="508"/>
      <c r="V504" s="508"/>
      <c r="W504" s="508"/>
      <c r="X504" s="508"/>
      <c r="Y504" s="508"/>
      <c r="Z504" s="508"/>
    </row>
    <row r="505">
      <c r="A505" s="507"/>
      <c r="B505" s="508"/>
      <c r="C505" s="507"/>
      <c r="D505" s="507"/>
      <c r="E505" s="507"/>
      <c r="F505" s="508"/>
      <c r="G505" s="508"/>
      <c r="H505" s="508"/>
      <c r="I505" s="508"/>
      <c r="J505" s="508"/>
      <c r="K505" s="508"/>
      <c r="L505" s="508"/>
      <c r="M505" s="508"/>
      <c r="N505" s="508"/>
      <c r="O505" s="508"/>
      <c r="P505" s="508"/>
      <c r="Q505" s="508"/>
      <c r="R505" s="508"/>
      <c r="S505" s="508"/>
      <c r="T505" s="508"/>
      <c r="U505" s="508"/>
      <c r="V505" s="508"/>
      <c r="W505" s="508"/>
      <c r="X505" s="508"/>
      <c r="Y505" s="508"/>
      <c r="Z505" s="508"/>
    </row>
    <row r="506">
      <c r="A506" s="507"/>
      <c r="B506" s="508"/>
      <c r="C506" s="507"/>
      <c r="D506" s="507"/>
      <c r="E506" s="507"/>
      <c r="F506" s="508"/>
      <c r="G506" s="508"/>
      <c r="H506" s="508"/>
      <c r="I506" s="508"/>
      <c r="J506" s="508"/>
      <c r="K506" s="508"/>
      <c r="L506" s="508"/>
      <c r="M506" s="508"/>
      <c r="N506" s="508"/>
      <c r="O506" s="508"/>
      <c r="P506" s="508"/>
      <c r="Q506" s="508"/>
      <c r="R506" s="508"/>
      <c r="S506" s="508"/>
      <c r="T506" s="508"/>
      <c r="U506" s="508"/>
      <c r="V506" s="508"/>
      <c r="W506" s="508"/>
      <c r="X506" s="508"/>
      <c r="Y506" s="508"/>
      <c r="Z506" s="508"/>
    </row>
    <row r="507">
      <c r="A507" s="507"/>
      <c r="B507" s="508"/>
      <c r="C507" s="507"/>
      <c r="D507" s="507"/>
      <c r="E507" s="507"/>
      <c r="F507" s="508"/>
      <c r="G507" s="508"/>
      <c r="H507" s="508"/>
      <c r="I507" s="508"/>
      <c r="J507" s="508"/>
      <c r="K507" s="508"/>
      <c r="L507" s="508"/>
      <c r="M507" s="508"/>
      <c r="N507" s="508"/>
      <c r="O507" s="508"/>
      <c r="P507" s="508"/>
      <c r="Q507" s="508"/>
      <c r="R507" s="508"/>
      <c r="S507" s="508"/>
      <c r="T507" s="508"/>
      <c r="U507" s="508"/>
      <c r="V507" s="508"/>
      <c r="W507" s="508"/>
      <c r="X507" s="508"/>
      <c r="Y507" s="508"/>
      <c r="Z507" s="508"/>
    </row>
    <row r="508">
      <c r="A508" s="507"/>
      <c r="B508" s="508"/>
      <c r="C508" s="507"/>
      <c r="D508" s="507"/>
      <c r="E508" s="507"/>
      <c r="F508" s="508"/>
      <c r="G508" s="508"/>
      <c r="H508" s="508"/>
      <c r="I508" s="508"/>
      <c r="J508" s="508"/>
      <c r="K508" s="508"/>
      <c r="L508" s="508"/>
      <c r="M508" s="508"/>
      <c r="N508" s="508"/>
      <c r="O508" s="508"/>
      <c r="P508" s="508"/>
      <c r="Q508" s="508"/>
      <c r="R508" s="508"/>
      <c r="S508" s="508"/>
      <c r="T508" s="508"/>
      <c r="U508" s="508"/>
      <c r="V508" s="508"/>
      <c r="W508" s="508"/>
      <c r="X508" s="508"/>
      <c r="Y508" s="508"/>
      <c r="Z508" s="508"/>
    </row>
    <row r="509">
      <c r="A509" s="507"/>
      <c r="B509" s="508"/>
      <c r="C509" s="507"/>
      <c r="D509" s="507"/>
      <c r="E509" s="507"/>
      <c r="F509" s="508"/>
      <c r="G509" s="508"/>
      <c r="H509" s="508"/>
      <c r="I509" s="508"/>
      <c r="J509" s="508"/>
      <c r="K509" s="508"/>
      <c r="L509" s="508"/>
      <c r="M509" s="508"/>
      <c r="N509" s="508"/>
      <c r="O509" s="508"/>
      <c r="P509" s="508"/>
      <c r="Q509" s="508"/>
      <c r="R509" s="508"/>
      <c r="S509" s="508"/>
      <c r="T509" s="508"/>
      <c r="U509" s="508"/>
      <c r="V509" s="508"/>
      <c r="W509" s="508"/>
      <c r="X509" s="508"/>
      <c r="Y509" s="508"/>
      <c r="Z509" s="508"/>
    </row>
    <row r="510">
      <c r="A510" s="507"/>
      <c r="B510" s="508"/>
      <c r="C510" s="507"/>
      <c r="D510" s="507"/>
      <c r="E510" s="507"/>
      <c r="F510" s="508"/>
      <c r="G510" s="508"/>
      <c r="H510" s="508"/>
      <c r="I510" s="508"/>
      <c r="J510" s="508"/>
      <c r="K510" s="508"/>
      <c r="L510" s="508"/>
      <c r="M510" s="508"/>
      <c r="N510" s="508"/>
      <c r="O510" s="508"/>
      <c r="P510" s="508"/>
      <c r="Q510" s="508"/>
      <c r="R510" s="508"/>
      <c r="S510" s="508"/>
      <c r="T510" s="508"/>
      <c r="U510" s="508"/>
      <c r="V510" s="508"/>
      <c r="W510" s="508"/>
      <c r="X510" s="508"/>
      <c r="Y510" s="508"/>
      <c r="Z510" s="508"/>
    </row>
    <row r="511">
      <c r="A511" s="507"/>
      <c r="B511" s="508"/>
      <c r="C511" s="507"/>
      <c r="D511" s="507"/>
      <c r="E511" s="507"/>
      <c r="F511" s="508"/>
      <c r="G511" s="508"/>
      <c r="H511" s="508"/>
      <c r="I511" s="508"/>
      <c r="J511" s="508"/>
      <c r="K511" s="508"/>
      <c r="L511" s="508"/>
      <c r="M511" s="508"/>
      <c r="N511" s="508"/>
      <c r="O511" s="508"/>
      <c r="P511" s="508"/>
      <c r="Q511" s="508"/>
      <c r="R511" s="508"/>
      <c r="S511" s="508"/>
      <c r="T511" s="508"/>
      <c r="U511" s="508"/>
      <c r="V511" s="508"/>
      <c r="W511" s="508"/>
      <c r="X511" s="508"/>
      <c r="Y511" s="508"/>
      <c r="Z511" s="508"/>
    </row>
    <row r="512">
      <c r="A512" s="507"/>
      <c r="B512" s="508"/>
      <c r="C512" s="507"/>
      <c r="D512" s="507"/>
      <c r="E512" s="507"/>
      <c r="F512" s="508"/>
      <c r="G512" s="508"/>
      <c r="H512" s="508"/>
      <c r="I512" s="508"/>
      <c r="J512" s="508"/>
      <c r="K512" s="508"/>
      <c r="L512" s="508"/>
      <c r="M512" s="508"/>
      <c r="N512" s="508"/>
      <c r="O512" s="508"/>
      <c r="P512" s="508"/>
      <c r="Q512" s="508"/>
      <c r="R512" s="508"/>
      <c r="S512" s="508"/>
      <c r="T512" s="508"/>
      <c r="U512" s="508"/>
      <c r="V512" s="508"/>
      <c r="W512" s="508"/>
      <c r="X512" s="508"/>
      <c r="Y512" s="508"/>
      <c r="Z512" s="508"/>
    </row>
    <row r="513">
      <c r="A513" s="507"/>
      <c r="B513" s="508"/>
      <c r="C513" s="507"/>
      <c r="D513" s="507"/>
      <c r="E513" s="507"/>
      <c r="F513" s="508"/>
      <c r="G513" s="508"/>
      <c r="H513" s="508"/>
      <c r="I513" s="508"/>
      <c r="J513" s="508"/>
      <c r="K513" s="508"/>
      <c r="L513" s="508"/>
      <c r="M513" s="508"/>
      <c r="N513" s="508"/>
      <c r="O513" s="508"/>
      <c r="P513" s="508"/>
      <c r="Q513" s="508"/>
      <c r="R513" s="508"/>
      <c r="S513" s="508"/>
      <c r="T513" s="508"/>
      <c r="U513" s="508"/>
      <c r="V513" s="508"/>
      <c r="W513" s="508"/>
      <c r="X513" s="508"/>
      <c r="Y513" s="508"/>
      <c r="Z513" s="508"/>
    </row>
    <row r="514">
      <c r="A514" s="507"/>
      <c r="B514" s="508"/>
      <c r="C514" s="507"/>
      <c r="D514" s="507"/>
      <c r="E514" s="507"/>
      <c r="F514" s="508"/>
      <c r="G514" s="508"/>
      <c r="H514" s="508"/>
      <c r="I514" s="508"/>
      <c r="J514" s="508"/>
      <c r="K514" s="508"/>
      <c r="L514" s="508"/>
      <c r="M514" s="508"/>
      <c r="N514" s="508"/>
      <c r="O514" s="508"/>
      <c r="P514" s="508"/>
      <c r="Q514" s="508"/>
      <c r="R514" s="508"/>
      <c r="S514" s="508"/>
      <c r="T514" s="508"/>
      <c r="U514" s="508"/>
      <c r="V514" s="508"/>
      <c r="W514" s="508"/>
      <c r="X514" s="508"/>
      <c r="Y514" s="508"/>
      <c r="Z514" s="508"/>
    </row>
    <row r="515">
      <c r="A515" s="507"/>
      <c r="B515" s="508"/>
      <c r="C515" s="507"/>
      <c r="D515" s="507"/>
      <c r="E515" s="507"/>
      <c r="F515" s="508"/>
      <c r="G515" s="508"/>
      <c r="H515" s="508"/>
      <c r="I515" s="508"/>
      <c r="J515" s="508"/>
      <c r="K515" s="508"/>
      <c r="L515" s="508"/>
      <c r="M515" s="508"/>
      <c r="N515" s="508"/>
      <c r="O515" s="508"/>
      <c r="P515" s="508"/>
      <c r="Q515" s="508"/>
      <c r="R515" s="508"/>
      <c r="S515" s="508"/>
      <c r="T515" s="508"/>
      <c r="U515" s="508"/>
      <c r="V515" s="508"/>
      <c r="W515" s="508"/>
      <c r="X515" s="508"/>
      <c r="Y515" s="508"/>
      <c r="Z515" s="508"/>
    </row>
    <row r="516">
      <c r="A516" s="507"/>
      <c r="B516" s="508"/>
      <c r="C516" s="507"/>
      <c r="D516" s="507"/>
      <c r="E516" s="507"/>
      <c r="F516" s="508"/>
      <c r="G516" s="508"/>
      <c r="H516" s="508"/>
      <c r="I516" s="508"/>
      <c r="J516" s="508"/>
      <c r="K516" s="508"/>
      <c r="L516" s="508"/>
      <c r="M516" s="508"/>
      <c r="N516" s="508"/>
      <c r="O516" s="508"/>
      <c r="P516" s="508"/>
      <c r="Q516" s="508"/>
      <c r="R516" s="508"/>
      <c r="S516" s="508"/>
      <c r="T516" s="508"/>
      <c r="U516" s="508"/>
      <c r="V516" s="508"/>
      <c r="W516" s="508"/>
      <c r="X516" s="508"/>
      <c r="Y516" s="508"/>
      <c r="Z516" s="508"/>
    </row>
    <row r="517">
      <c r="A517" s="507"/>
      <c r="B517" s="508"/>
      <c r="C517" s="507"/>
      <c r="D517" s="507"/>
      <c r="E517" s="507"/>
      <c r="F517" s="508"/>
      <c r="G517" s="508"/>
      <c r="H517" s="508"/>
      <c r="I517" s="508"/>
      <c r="J517" s="508"/>
      <c r="K517" s="508"/>
      <c r="L517" s="508"/>
      <c r="M517" s="508"/>
      <c r="N517" s="508"/>
      <c r="O517" s="508"/>
      <c r="P517" s="508"/>
      <c r="Q517" s="508"/>
      <c r="R517" s="508"/>
      <c r="S517" s="508"/>
      <c r="T517" s="508"/>
      <c r="U517" s="508"/>
      <c r="V517" s="508"/>
      <c r="W517" s="508"/>
      <c r="X517" s="508"/>
      <c r="Y517" s="508"/>
      <c r="Z517" s="508"/>
    </row>
    <row r="518">
      <c r="A518" s="507"/>
      <c r="B518" s="508"/>
      <c r="C518" s="507"/>
      <c r="D518" s="507"/>
      <c r="E518" s="507"/>
      <c r="F518" s="508"/>
      <c r="G518" s="508"/>
      <c r="H518" s="508"/>
      <c r="I518" s="508"/>
      <c r="J518" s="508"/>
      <c r="K518" s="508"/>
      <c r="L518" s="508"/>
      <c r="M518" s="508"/>
      <c r="N518" s="508"/>
      <c r="O518" s="508"/>
      <c r="P518" s="508"/>
      <c r="Q518" s="508"/>
      <c r="R518" s="508"/>
      <c r="S518" s="508"/>
      <c r="T518" s="508"/>
      <c r="U518" s="508"/>
      <c r="V518" s="508"/>
      <c r="W518" s="508"/>
      <c r="X518" s="508"/>
      <c r="Y518" s="508"/>
      <c r="Z518" s="508"/>
    </row>
    <row r="519">
      <c r="A519" s="507"/>
      <c r="B519" s="508"/>
      <c r="C519" s="507"/>
      <c r="D519" s="507"/>
      <c r="E519" s="507"/>
      <c r="F519" s="508"/>
      <c r="G519" s="508"/>
      <c r="H519" s="508"/>
      <c r="I519" s="508"/>
      <c r="J519" s="508"/>
      <c r="K519" s="508"/>
      <c r="L519" s="508"/>
      <c r="M519" s="508"/>
      <c r="N519" s="508"/>
      <c r="O519" s="508"/>
      <c r="P519" s="508"/>
      <c r="Q519" s="508"/>
      <c r="R519" s="508"/>
      <c r="S519" s="508"/>
      <c r="T519" s="508"/>
      <c r="U519" s="508"/>
      <c r="V519" s="508"/>
      <c r="W519" s="508"/>
      <c r="X519" s="508"/>
      <c r="Y519" s="508"/>
      <c r="Z519" s="508"/>
    </row>
    <row r="520">
      <c r="A520" s="507"/>
      <c r="B520" s="508"/>
      <c r="C520" s="507"/>
      <c r="D520" s="507"/>
      <c r="E520" s="507"/>
      <c r="F520" s="508"/>
      <c r="G520" s="508"/>
      <c r="H520" s="508"/>
      <c r="I520" s="508"/>
      <c r="J520" s="508"/>
      <c r="K520" s="508"/>
      <c r="L520" s="508"/>
      <c r="M520" s="508"/>
      <c r="N520" s="508"/>
      <c r="O520" s="508"/>
      <c r="P520" s="508"/>
      <c r="Q520" s="508"/>
      <c r="R520" s="508"/>
      <c r="S520" s="508"/>
      <c r="T520" s="508"/>
      <c r="U520" s="508"/>
      <c r="V520" s="508"/>
      <c r="W520" s="508"/>
      <c r="X520" s="508"/>
      <c r="Y520" s="508"/>
      <c r="Z520" s="508"/>
    </row>
    <row r="521">
      <c r="A521" s="507"/>
      <c r="B521" s="508"/>
      <c r="C521" s="507"/>
      <c r="D521" s="507"/>
      <c r="E521" s="507"/>
      <c r="F521" s="508"/>
      <c r="G521" s="508"/>
      <c r="H521" s="508"/>
      <c r="I521" s="508"/>
      <c r="J521" s="508"/>
      <c r="K521" s="508"/>
      <c r="L521" s="508"/>
      <c r="M521" s="508"/>
      <c r="N521" s="508"/>
      <c r="O521" s="508"/>
      <c r="P521" s="508"/>
      <c r="Q521" s="508"/>
      <c r="R521" s="508"/>
      <c r="S521" s="508"/>
      <c r="T521" s="508"/>
      <c r="U521" s="508"/>
      <c r="V521" s="508"/>
      <c r="W521" s="508"/>
      <c r="X521" s="508"/>
      <c r="Y521" s="508"/>
      <c r="Z521" s="508"/>
    </row>
    <row r="522">
      <c r="A522" s="507"/>
      <c r="B522" s="508"/>
      <c r="C522" s="507"/>
      <c r="D522" s="507"/>
      <c r="E522" s="507"/>
      <c r="F522" s="508"/>
      <c r="G522" s="508"/>
      <c r="H522" s="508"/>
      <c r="I522" s="508"/>
      <c r="J522" s="508"/>
      <c r="K522" s="508"/>
      <c r="L522" s="508"/>
      <c r="M522" s="508"/>
      <c r="N522" s="508"/>
      <c r="O522" s="508"/>
      <c r="P522" s="508"/>
      <c r="Q522" s="508"/>
      <c r="R522" s="508"/>
      <c r="S522" s="508"/>
      <c r="T522" s="508"/>
      <c r="U522" s="508"/>
      <c r="V522" s="508"/>
      <c r="W522" s="508"/>
      <c r="X522" s="508"/>
      <c r="Y522" s="508"/>
      <c r="Z522" s="508"/>
    </row>
    <row r="523">
      <c r="A523" s="507"/>
      <c r="B523" s="508"/>
      <c r="C523" s="507"/>
      <c r="D523" s="507"/>
      <c r="E523" s="507"/>
      <c r="F523" s="508"/>
      <c r="G523" s="508"/>
      <c r="H523" s="508"/>
      <c r="I523" s="508"/>
      <c r="J523" s="508"/>
      <c r="K523" s="508"/>
      <c r="L523" s="508"/>
      <c r="M523" s="508"/>
      <c r="N523" s="508"/>
      <c r="O523" s="508"/>
      <c r="P523" s="508"/>
      <c r="Q523" s="508"/>
      <c r="R523" s="508"/>
      <c r="S523" s="508"/>
      <c r="T523" s="508"/>
      <c r="U523" s="508"/>
      <c r="V523" s="508"/>
      <c r="W523" s="508"/>
      <c r="X523" s="508"/>
      <c r="Y523" s="508"/>
      <c r="Z523" s="508"/>
    </row>
    <row r="524">
      <c r="A524" s="507"/>
      <c r="B524" s="508"/>
      <c r="C524" s="507"/>
      <c r="D524" s="507"/>
      <c r="E524" s="507"/>
      <c r="F524" s="508"/>
      <c r="G524" s="508"/>
      <c r="H524" s="508"/>
      <c r="I524" s="508"/>
      <c r="J524" s="508"/>
      <c r="K524" s="508"/>
      <c r="L524" s="508"/>
      <c r="M524" s="508"/>
      <c r="N524" s="508"/>
      <c r="O524" s="508"/>
      <c r="P524" s="508"/>
      <c r="Q524" s="508"/>
      <c r="R524" s="508"/>
      <c r="S524" s="508"/>
      <c r="T524" s="508"/>
      <c r="U524" s="508"/>
      <c r="V524" s="508"/>
      <c r="W524" s="508"/>
      <c r="X524" s="508"/>
      <c r="Y524" s="508"/>
      <c r="Z524" s="508"/>
    </row>
    <row r="525">
      <c r="A525" s="507"/>
      <c r="B525" s="508"/>
      <c r="C525" s="507"/>
      <c r="D525" s="507"/>
      <c r="E525" s="507"/>
      <c r="F525" s="508"/>
      <c r="G525" s="508"/>
      <c r="H525" s="508"/>
      <c r="I525" s="508"/>
      <c r="J525" s="508"/>
      <c r="K525" s="508"/>
      <c r="L525" s="508"/>
      <c r="M525" s="508"/>
      <c r="N525" s="508"/>
      <c r="O525" s="508"/>
      <c r="P525" s="508"/>
      <c r="Q525" s="508"/>
      <c r="R525" s="508"/>
      <c r="S525" s="508"/>
      <c r="T525" s="508"/>
      <c r="U525" s="508"/>
      <c r="V525" s="508"/>
      <c r="W525" s="508"/>
      <c r="X525" s="508"/>
      <c r="Y525" s="508"/>
      <c r="Z525" s="508"/>
    </row>
    <row r="526">
      <c r="A526" s="507"/>
      <c r="B526" s="508"/>
      <c r="C526" s="507"/>
      <c r="D526" s="507"/>
      <c r="E526" s="507"/>
      <c r="F526" s="508"/>
      <c r="G526" s="508"/>
      <c r="H526" s="508"/>
      <c r="I526" s="508"/>
      <c r="J526" s="508"/>
      <c r="K526" s="508"/>
      <c r="L526" s="508"/>
      <c r="M526" s="508"/>
      <c r="N526" s="508"/>
      <c r="O526" s="508"/>
      <c r="P526" s="508"/>
      <c r="Q526" s="508"/>
      <c r="R526" s="508"/>
      <c r="S526" s="508"/>
      <c r="T526" s="508"/>
      <c r="U526" s="508"/>
      <c r="V526" s="508"/>
      <c r="W526" s="508"/>
      <c r="X526" s="508"/>
      <c r="Y526" s="508"/>
      <c r="Z526" s="508"/>
    </row>
    <row r="527">
      <c r="A527" s="507"/>
      <c r="B527" s="508"/>
      <c r="C527" s="507"/>
      <c r="D527" s="507"/>
      <c r="E527" s="507"/>
      <c r="F527" s="508"/>
      <c r="G527" s="508"/>
      <c r="H527" s="508"/>
      <c r="I527" s="508"/>
      <c r="J527" s="508"/>
      <c r="K527" s="508"/>
      <c r="L527" s="508"/>
      <c r="M527" s="508"/>
      <c r="N527" s="508"/>
      <c r="O527" s="508"/>
      <c r="P527" s="508"/>
      <c r="Q527" s="508"/>
      <c r="R527" s="508"/>
      <c r="S527" s="508"/>
      <c r="T527" s="508"/>
      <c r="U527" s="508"/>
      <c r="V527" s="508"/>
      <c r="W527" s="508"/>
      <c r="X527" s="508"/>
      <c r="Y527" s="508"/>
      <c r="Z527" s="508"/>
    </row>
    <row r="528">
      <c r="A528" s="507"/>
      <c r="B528" s="508"/>
      <c r="C528" s="507"/>
      <c r="D528" s="507"/>
      <c r="E528" s="507"/>
      <c r="F528" s="508"/>
      <c r="G528" s="508"/>
      <c r="H528" s="508"/>
      <c r="I528" s="508"/>
      <c r="J528" s="508"/>
      <c r="K528" s="508"/>
      <c r="L528" s="508"/>
      <c r="M528" s="508"/>
      <c r="N528" s="508"/>
      <c r="O528" s="508"/>
      <c r="P528" s="508"/>
      <c r="Q528" s="508"/>
      <c r="R528" s="508"/>
      <c r="S528" s="508"/>
      <c r="T528" s="508"/>
      <c r="U528" s="508"/>
      <c r="V528" s="508"/>
      <c r="W528" s="508"/>
      <c r="X528" s="508"/>
      <c r="Y528" s="508"/>
      <c r="Z528" s="508"/>
    </row>
    <row r="529">
      <c r="A529" s="507"/>
      <c r="B529" s="508"/>
      <c r="C529" s="507"/>
      <c r="D529" s="507"/>
      <c r="E529" s="507"/>
      <c r="F529" s="508"/>
      <c r="G529" s="508"/>
      <c r="H529" s="508"/>
      <c r="I529" s="508"/>
      <c r="J529" s="508"/>
      <c r="K529" s="508"/>
      <c r="L529" s="508"/>
      <c r="M529" s="508"/>
      <c r="N529" s="508"/>
      <c r="O529" s="508"/>
      <c r="P529" s="508"/>
      <c r="Q529" s="508"/>
      <c r="R529" s="508"/>
      <c r="S529" s="508"/>
      <c r="T529" s="508"/>
      <c r="U529" s="508"/>
      <c r="V529" s="508"/>
      <c r="W529" s="508"/>
      <c r="X529" s="508"/>
      <c r="Y529" s="508"/>
      <c r="Z529" s="508"/>
    </row>
    <row r="530">
      <c r="A530" s="507"/>
      <c r="B530" s="508"/>
      <c r="C530" s="507"/>
      <c r="D530" s="507"/>
      <c r="E530" s="507"/>
      <c r="F530" s="508"/>
      <c r="G530" s="508"/>
      <c r="H530" s="508"/>
      <c r="I530" s="508"/>
      <c r="J530" s="508"/>
      <c r="K530" s="508"/>
      <c r="L530" s="508"/>
      <c r="M530" s="508"/>
      <c r="N530" s="508"/>
      <c r="O530" s="508"/>
      <c r="P530" s="508"/>
      <c r="Q530" s="508"/>
      <c r="R530" s="508"/>
      <c r="S530" s="508"/>
      <c r="T530" s="508"/>
      <c r="U530" s="508"/>
      <c r="V530" s="508"/>
      <c r="W530" s="508"/>
      <c r="X530" s="508"/>
      <c r="Y530" s="508"/>
      <c r="Z530" s="508"/>
    </row>
    <row r="531">
      <c r="A531" s="507"/>
      <c r="B531" s="508"/>
      <c r="C531" s="507"/>
      <c r="D531" s="507"/>
      <c r="E531" s="507"/>
      <c r="F531" s="508"/>
      <c r="G531" s="508"/>
      <c r="H531" s="508"/>
      <c r="I531" s="508"/>
      <c r="J531" s="508"/>
      <c r="K531" s="508"/>
      <c r="L531" s="508"/>
      <c r="M531" s="508"/>
      <c r="N531" s="508"/>
      <c r="O531" s="508"/>
      <c r="P531" s="508"/>
      <c r="Q531" s="508"/>
      <c r="R531" s="508"/>
      <c r="S531" s="508"/>
      <c r="T531" s="508"/>
      <c r="U531" s="508"/>
      <c r="V531" s="508"/>
      <c r="W531" s="508"/>
      <c r="X531" s="508"/>
      <c r="Y531" s="508"/>
      <c r="Z531" s="508"/>
    </row>
    <row r="532">
      <c r="A532" s="507"/>
      <c r="B532" s="508"/>
      <c r="C532" s="507"/>
      <c r="D532" s="507"/>
      <c r="E532" s="507"/>
      <c r="F532" s="508"/>
      <c r="G532" s="508"/>
      <c r="H532" s="508"/>
      <c r="I532" s="508"/>
      <c r="J532" s="508"/>
      <c r="K532" s="508"/>
      <c r="L532" s="508"/>
      <c r="M532" s="508"/>
      <c r="N532" s="508"/>
      <c r="O532" s="508"/>
      <c r="P532" s="508"/>
      <c r="Q532" s="508"/>
      <c r="R532" s="508"/>
      <c r="S532" s="508"/>
      <c r="T532" s="508"/>
      <c r="U532" s="508"/>
      <c r="V532" s="508"/>
      <c r="W532" s="508"/>
      <c r="X532" s="508"/>
      <c r="Y532" s="508"/>
      <c r="Z532" s="508"/>
    </row>
    <row r="533">
      <c r="A533" s="507"/>
      <c r="B533" s="508"/>
      <c r="C533" s="507"/>
      <c r="D533" s="507"/>
      <c r="E533" s="507"/>
      <c r="F533" s="508"/>
      <c r="G533" s="508"/>
      <c r="H533" s="508"/>
      <c r="I533" s="508"/>
      <c r="J533" s="508"/>
      <c r="K533" s="508"/>
      <c r="L533" s="508"/>
      <c r="M533" s="508"/>
      <c r="N533" s="508"/>
      <c r="O533" s="508"/>
      <c r="P533" s="508"/>
      <c r="Q533" s="508"/>
      <c r="R533" s="508"/>
      <c r="S533" s="508"/>
      <c r="T533" s="508"/>
      <c r="U533" s="508"/>
      <c r="V533" s="508"/>
      <c r="W533" s="508"/>
      <c r="X533" s="508"/>
      <c r="Y533" s="508"/>
      <c r="Z533" s="508"/>
    </row>
    <row r="534">
      <c r="A534" s="507"/>
      <c r="B534" s="508"/>
      <c r="C534" s="507"/>
      <c r="D534" s="507"/>
      <c r="E534" s="507"/>
      <c r="F534" s="508"/>
      <c r="G534" s="508"/>
      <c r="H534" s="508"/>
      <c r="I534" s="508"/>
      <c r="J534" s="508"/>
      <c r="K534" s="508"/>
      <c r="L534" s="508"/>
      <c r="M534" s="508"/>
      <c r="N534" s="508"/>
      <c r="O534" s="508"/>
      <c r="P534" s="508"/>
      <c r="Q534" s="508"/>
      <c r="R534" s="508"/>
      <c r="S534" s="508"/>
      <c r="T534" s="508"/>
      <c r="U534" s="508"/>
      <c r="V534" s="508"/>
      <c r="W534" s="508"/>
      <c r="X534" s="508"/>
      <c r="Y534" s="508"/>
      <c r="Z534" s="508"/>
    </row>
    <row r="535">
      <c r="A535" s="507"/>
      <c r="B535" s="508"/>
      <c r="C535" s="507"/>
      <c r="D535" s="507"/>
      <c r="E535" s="507"/>
      <c r="F535" s="508"/>
      <c r="G535" s="508"/>
      <c r="H535" s="508"/>
      <c r="I535" s="508"/>
      <c r="J535" s="508"/>
      <c r="K535" s="508"/>
      <c r="L535" s="508"/>
      <c r="M535" s="508"/>
      <c r="N535" s="508"/>
      <c r="O535" s="508"/>
      <c r="P535" s="508"/>
      <c r="Q535" s="508"/>
      <c r="R535" s="508"/>
      <c r="S535" s="508"/>
      <c r="T535" s="508"/>
      <c r="U535" s="508"/>
      <c r="V535" s="508"/>
      <c r="W535" s="508"/>
      <c r="X535" s="508"/>
      <c r="Y535" s="508"/>
      <c r="Z535" s="508"/>
    </row>
    <row r="536">
      <c r="A536" s="507"/>
      <c r="B536" s="508"/>
      <c r="C536" s="507"/>
      <c r="D536" s="507"/>
      <c r="E536" s="507"/>
      <c r="F536" s="508"/>
      <c r="G536" s="508"/>
      <c r="H536" s="508"/>
      <c r="I536" s="508"/>
      <c r="J536" s="508"/>
      <c r="K536" s="508"/>
      <c r="L536" s="508"/>
      <c r="M536" s="508"/>
      <c r="N536" s="508"/>
      <c r="O536" s="508"/>
      <c r="P536" s="508"/>
      <c r="Q536" s="508"/>
      <c r="R536" s="508"/>
      <c r="S536" s="508"/>
      <c r="T536" s="508"/>
      <c r="U536" s="508"/>
      <c r="V536" s="508"/>
      <c r="W536" s="508"/>
      <c r="X536" s="508"/>
      <c r="Y536" s="508"/>
      <c r="Z536" s="508"/>
    </row>
    <row r="537">
      <c r="A537" s="507"/>
      <c r="B537" s="508"/>
      <c r="C537" s="507"/>
      <c r="D537" s="507"/>
      <c r="E537" s="507"/>
      <c r="F537" s="508"/>
      <c r="G537" s="508"/>
      <c r="H537" s="508"/>
      <c r="I537" s="508"/>
      <c r="J537" s="508"/>
      <c r="K537" s="508"/>
      <c r="L537" s="508"/>
      <c r="M537" s="508"/>
      <c r="N537" s="508"/>
      <c r="O537" s="508"/>
      <c r="P537" s="508"/>
      <c r="Q537" s="508"/>
      <c r="R537" s="508"/>
      <c r="S537" s="508"/>
      <c r="T537" s="508"/>
      <c r="U537" s="508"/>
      <c r="V537" s="508"/>
      <c r="W537" s="508"/>
      <c r="X537" s="508"/>
      <c r="Y537" s="508"/>
      <c r="Z537" s="508"/>
    </row>
    <row r="538">
      <c r="A538" s="507"/>
      <c r="B538" s="508"/>
      <c r="C538" s="507"/>
      <c r="D538" s="507"/>
      <c r="E538" s="507"/>
      <c r="F538" s="508"/>
      <c r="G538" s="508"/>
      <c r="H538" s="508"/>
      <c r="I538" s="508"/>
      <c r="J538" s="508"/>
      <c r="K538" s="508"/>
      <c r="L538" s="508"/>
      <c r="M538" s="508"/>
      <c r="N538" s="508"/>
      <c r="O538" s="508"/>
      <c r="P538" s="508"/>
      <c r="Q538" s="508"/>
      <c r="R538" s="508"/>
      <c r="S538" s="508"/>
      <c r="T538" s="508"/>
      <c r="U538" s="508"/>
      <c r="V538" s="508"/>
      <c r="W538" s="508"/>
      <c r="X538" s="508"/>
      <c r="Y538" s="508"/>
      <c r="Z538" s="508"/>
    </row>
    <row r="539">
      <c r="A539" s="507"/>
      <c r="B539" s="508"/>
      <c r="C539" s="507"/>
      <c r="D539" s="507"/>
      <c r="E539" s="507"/>
      <c r="F539" s="508"/>
      <c r="G539" s="508"/>
      <c r="H539" s="508"/>
      <c r="I539" s="508"/>
      <c r="J539" s="508"/>
      <c r="K539" s="508"/>
      <c r="L539" s="508"/>
      <c r="M539" s="508"/>
      <c r="N539" s="508"/>
      <c r="O539" s="508"/>
      <c r="P539" s="508"/>
      <c r="Q539" s="508"/>
      <c r="R539" s="508"/>
      <c r="S539" s="508"/>
      <c r="T539" s="508"/>
      <c r="U539" s="508"/>
      <c r="V539" s="508"/>
      <c r="W539" s="508"/>
      <c r="X539" s="508"/>
      <c r="Y539" s="508"/>
      <c r="Z539" s="508"/>
    </row>
    <row r="540">
      <c r="A540" s="507"/>
      <c r="B540" s="508"/>
      <c r="C540" s="507"/>
      <c r="D540" s="507"/>
      <c r="E540" s="507"/>
      <c r="F540" s="508"/>
      <c r="G540" s="508"/>
      <c r="H540" s="508"/>
      <c r="I540" s="508"/>
      <c r="J540" s="508"/>
      <c r="K540" s="508"/>
      <c r="L540" s="508"/>
      <c r="M540" s="508"/>
      <c r="N540" s="508"/>
      <c r="O540" s="508"/>
      <c r="P540" s="508"/>
      <c r="Q540" s="508"/>
      <c r="R540" s="508"/>
      <c r="S540" s="508"/>
      <c r="T540" s="508"/>
      <c r="U540" s="508"/>
      <c r="V540" s="508"/>
      <c r="W540" s="508"/>
      <c r="X540" s="508"/>
      <c r="Y540" s="508"/>
      <c r="Z540" s="508"/>
    </row>
    <row r="541">
      <c r="A541" s="507"/>
      <c r="B541" s="508"/>
      <c r="C541" s="507"/>
      <c r="D541" s="507"/>
      <c r="E541" s="507"/>
      <c r="F541" s="508"/>
      <c r="G541" s="508"/>
      <c r="H541" s="508"/>
      <c r="I541" s="508"/>
      <c r="J541" s="508"/>
      <c r="K541" s="508"/>
      <c r="L541" s="508"/>
      <c r="M541" s="508"/>
      <c r="N541" s="508"/>
      <c r="O541" s="508"/>
      <c r="P541" s="508"/>
      <c r="Q541" s="508"/>
      <c r="R541" s="508"/>
      <c r="S541" s="508"/>
      <c r="T541" s="508"/>
      <c r="U541" s="508"/>
      <c r="V541" s="508"/>
      <c r="W541" s="508"/>
      <c r="X541" s="508"/>
      <c r="Y541" s="508"/>
      <c r="Z541" s="508"/>
    </row>
    <row r="542">
      <c r="A542" s="507"/>
      <c r="B542" s="508"/>
      <c r="C542" s="507"/>
      <c r="D542" s="507"/>
      <c r="E542" s="507"/>
      <c r="F542" s="508"/>
      <c r="G542" s="508"/>
      <c r="H542" s="508"/>
      <c r="I542" s="508"/>
      <c r="J542" s="508"/>
      <c r="K542" s="508"/>
      <c r="L542" s="508"/>
      <c r="M542" s="508"/>
      <c r="N542" s="508"/>
      <c r="O542" s="508"/>
      <c r="P542" s="508"/>
      <c r="Q542" s="508"/>
      <c r="R542" s="508"/>
      <c r="S542" s="508"/>
      <c r="T542" s="508"/>
      <c r="U542" s="508"/>
      <c r="V542" s="508"/>
      <c r="W542" s="508"/>
      <c r="X542" s="508"/>
      <c r="Y542" s="508"/>
      <c r="Z542" s="508"/>
    </row>
    <row r="543">
      <c r="A543" s="507"/>
      <c r="B543" s="508"/>
      <c r="C543" s="507"/>
      <c r="D543" s="507"/>
      <c r="E543" s="507"/>
      <c r="F543" s="508"/>
      <c r="G543" s="508"/>
      <c r="H543" s="508"/>
      <c r="I543" s="508"/>
      <c r="J543" s="508"/>
      <c r="K543" s="508"/>
      <c r="L543" s="508"/>
      <c r="M543" s="508"/>
      <c r="N543" s="508"/>
      <c r="O543" s="508"/>
      <c r="P543" s="508"/>
      <c r="Q543" s="508"/>
      <c r="R543" s="508"/>
      <c r="S543" s="508"/>
      <c r="T543" s="508"/>
      <c r="U543" s="508"/>
      <c r="V543" s="508"/>
      <c r="W543" s="508"/>
      <c r="X543" s="508"/>
      <c r="Y543" s="508"/>
      <c r="Z543" s="508"/>
    </row>
    <row r="544">
      <c r="A544" s="507"/>
      <c r="B544" s="508"/>
      <c r="C544" s="507"/>
      <c r="D544" s="507"/>
      <c r="E544" s="507"/>
      <c r="F544" s="508"/>
      <c r="G544" s="508"/>
      <c r="H544" s="508"/>
      <c r="I544" s="508"/>
      <c r="J544" s="508"/>
      <c r="K544" s="508"/>
      <c r="L544" s="508"/>
      <c r="M544" s="508"/>
      <c r="N544" s="508"/>
      <c r="O544" s="508"/>
      <c r="P544" s="508"/>
      <c r="Q544" s="508"/>
      <c r="R544" s="508"/>
      <c r="S544" s="508"/>
      <c r="T544" s="508"/>
      <c r="U544" s="508"/>
      <c r="V544" s="508"/>
      <c r="W544" s="508"/>
      <c r="X544" s="508"/>
      <c r="Y544" s="508"/>
      <c r="Z544" s="508"/>
    </row>
    <row r="545">
      <c r="A545" s="507"/>
      <c r="B545" s="508"/>
      <c r="C545" s="507"/>
      <c r="D545" s="507"/>
      <c r="E545" s="507"/>
      <c r="F545" s="508"/>
      <c r="G545" s="508"/>
      <c r="H545" s="508"/>
      <c r="I545" s="508"/>
      <c r="J545" s="508"/>
      <c r="K545" s="508"/>
      <c r="L545" s="508"/>
      <c r="M545" s="508"/>
      <c r="N545" s="508"/>
      <c r="O545" s="508"/>
      <c r="P545" s="508"/>
      <c r="Q545" s="508"/>
      <c r="R545" s="508"/>
      <c r="S545" s="508"/>
      <c r="T545" s="508"/>
      <c r="U545" s="508"/>
      <c r="V545" s="508"/>
      <c r="W545" s="508"/>
      <c r="X545" s="508"/>
      <c r="Y545" s="508"/>
      <c r="Z545" s="508"/>
    </row>
    <row r="546">
      <c r="A546" s="507"/>
      <c r="B546" s="508"/>
      <c r="C546" s="507"/>
      <c r="D546" s="507"/>
      <c r="E546" s="507"/>
      <c r="F546" s="508"/>
      <c r="G546" s="508"/>
      <c r="H546" s="508"/>
      <c r="I546" s="508"/>
      <c r="J546" s="508"/>
      <c r="K546" s="508"/>
      <c r="L546" s="508"/>
      <c r="M546" s="508"/>
      <c r="N546" s="508"/>
      <c r="O546" s="508"/>
      <c r="P546" s="508"/>
      <c r="Q546" s="508"/>
      <c r="R546" s="508"/>
      <c r="S546" s="508"/>
      <c r="T546" s="508"/>
      <c r="U546" s="508"/>
      <c r="V546" s="508"/>
      <c r="W546" s="508"/>
      <c r="X546" s="508"/>
      <c r="Y546" s="508"/>
      <c r="Z546" s="508"/>
    </row>
    <row r="547">
      <c r="A547" s="507"/>
      <c r="B547" s="508"/>
      <c r="C547" s="507"/>
      <c r="D547" s="507"/>
      <c r="E547" s="507"/>
      <c r="F547" s="508"/>
      <c r="G547" s="508"/>
      <c r="H547" s="508"/>
      <c r="I547" s="508"/>
      <c r="J547" s="508"/>
      <c r="K547" s="508"/>
      <c r="L547" s="508"/>
      <c r="M547" s="508"/>
      <c r="N547" s="508"/>
      <c r="O547" s="508"/>
      <c r="P547" s="508"/>
      <c r="Q547" s="508"/>
      <c r="R547" s="508"/>
      <c r="S547" s="508"/>
      <c r="T547" s="508"/>
      <c r="U547" s="508"/>
      <c r="V547" s="508"/>
      <c r="W547" s="508"/>
      <c r="X547" s="508"/>
      <c r="Y547" s="508"/>
      <c r="Z547" s="508"/>
    </row>
    <row r="548">
      <c r="A548" s="507"/>
      <c r="B548" s="508"/>
      <c r="C548" s="507"/>
      <c r="D548" s="507"/>
      <c r="E548" s="507"/>
      <c r="F548" s="508"/>
      <c r="G548" s="508"/>
      <c r="H548" s="508"/>
      <c r="I548" s="508"/>
      <c r="J548" s="508"/>
      <c r="K548" s="508"/>
      <c r="L548" s="508"/>
      <c r="M548" s="508"/>
      <c r="N548" s="508"/>
      <c r="O548" s="508"/>
      <c r="P548" s="508"/>
      <c r="Q548" s="508"/>
      <c r="R548" s="508"/>
      <c r="S548" s="508"/>
      <c r="T548" s="508"/>
      <c r="U548" s="508"/>
      <c r="V548" s="508"/>
      <c r="W548" s="508"/>
      <c r="X548" s="508"/>
      <c r="Y548" s="508"/>
      <c r="Z548" s="508"/>
    </row>
    <row r="549">
      <c r="A549" s="507"/>
      <c r="B549" s="508"/>
      <c r="C549" s="507"/>
      <c r="D549" s="507"/>
      <c r="E549" s="507"/>
      <c r="F549" s="508"/>
      <c r="G549" s="508"/>
      <c r="H549" s="508"/>
      <c r="I549" s="508"/>
      <c r="J549" s="508"/>
      <c r="K549" s="508"/>
      <c r="L549" s="508"/>
      <c r="M549" s="508"/>
      <c r="N549" s="508"/>
      <c r="O549" s="508"/>
      <c r="P549" s="508"/>
      <c r="Q549" s="508"/>
      <c r="R549" s="508"/>
      <c r="S549" s="508"/>
      <c r="T549" s="508"/>
      <c r="U549" s="508"/>
      <c r="V549" s="508"/>
      <c r="W549" s="508"/>
      <c r="X549" s="508"/>
      <c r="Y549" s="508"/>
      <c r="Z549" s="508"/>
    </row>
    <row r="550">
      <c r="A550" s="507"/>
      <c r="B550" s="508"/>
      <c r="C550" s="507"/>
      <c r="D550" s="507"/>
      <c r="E550" s="507"/>
      <c r="F550" s="508"/>
      <c r="G550" s="508"/>
      <c r="H550" s="508"/>
      <c r="I550" s="508"/>
      <c r="J550" s="508"/>
      <c r="K550" s="508"/>
      <c r="L550" s="508"/>
      <c r="M550" s="508"/>
      <c r="N550" s="508"/>
      <c r="O550" s="508"/>
      <c r="P550" s="508"/>
      <c r="Q550" s="508"/>
      <c r="R550" s="508"/>
      <c r="S550" s="508"/>
      <c r="T550" s="508"/>
      <c r="U550" s="508"/>
      <c r="V550" s="508"/>
      <c r="W550" s="508"/>
      <c r="X550" s="508"/>
      <c r="Y550" s="508"/>
      <c r="Z550" s="508"/>
    </row>
    <row r="551">
      <c r="A551" s="507"/>
      <c r="B551" s="508"/>
      <c r="C551" s="507"/>
      <c r="D551" s="507"/>
      <c r="E551" s="507"/>
      <c r="F551" s="508"/>
      <c r="G551" s="508"/>
      <c r="H551" s="508"/>
      <c r="I551" s="508"/>
      <c r="J551" s="508"/>
      <c r="K551" s="508"/>
      <c r="L551" s="508"/>
      <c r="M551" s="508"/>
      <c r="N551" s="508"/>
      <c r="O551" s="508"/>
      <c r="P551" s="508"/>
      <c r="Q551" s="508"/>
      <c r="R551" s="508"/>
      <c r="S551" s="508"/>
      <c r="T551" s="508"/>
      <c r="U551" s="508"/>
      <c r="V551" s="508"/>
      <c r="W551" s="508"/>
      <c r="X551" s="508"/>
      <c r="Y551" s="508"/>
      <c r="Z551" s="508"/>
    </row>
    <row r="552">
      <c r="A552" s="507"/>
      <c r="B552" s="508"/>
      <c r="C552" s="507"/>
      <c r="D552" s="507"/>
      <c r="E552" s="507"/>
      <c r="F552" s="508"/>
      <c r="G552" s="508"/>
      <c r="H552" s="508"/>
      <c r="I552" s="508"/>
      <c r="J552" s="508"/>
      <c r="K552" s="508"/>
      <c r="L552" s="508"/>
      <c r="M552" s="508"/>
      <c r="N552" s="508"/>
      <c r="O552" s="508"/>
      <c r="P552" s="508"/>
      <c r="Q552" s="508"/>
      <c r="R552" s="508"/>
      <c r="S552" s="508"/>
      <c r="T552" s="508"/>
      <c r="U552" s="508"/>
      <c r="V552" s="508"/>
      <c r="W552" s="508"/>
      <c r="X552" s="508"/>
      <c r="Y552" s="508"/>
      <c r="Z552" s="508"/>
    </row>
    <row r="553">
      <c r="A553" s="507"/>
      <c r="B553" s="508"/>
      <c r="C553" s="507"/>
      <c r="D553" s="507"/>
      <c r="E553" s="507"/>
      <c r="F553" s="508"/>
      <c r="G553" s="508"/>
      <c r="H553" s="508"/>
      <c r="I553" s="508"/>
      <c r="J553" s="508"/>
      <c r="K553" s="508"/>
      <c r="L553" s="508"/>
      <c r="M553" s="508"/>
      <c r="N553" s="508"/>
      <c r="O553" s="508"/>
      <c r="P553" s="508"/>
      <c r="Q553" s="508"/>
      <c r="R553" s="508"/>
      <c r="S553" s="508"/>
      <c r="T553" s="508"/>
      <c r="U553" s="508"/>
      <c r="V553" s="508"/>
      <c r="W553" s="508"/>
      <c r="X553" s="508"/>
      <c r="Y553" s="508"/>
      <c r="Z553" s="508"/>
    </row>
    <row r="554">
      <c r="A554" s="507"/>
      <c r="B554" s="508"/>
      <c r="C554" s="507"/>
      <c r="D554" s="507"/>
      <c r="E554" s="507"/>
      <c r="F554" s="508"/>
      <c r="G554" s="508"/>
      <c r="H554" s="508"/>
      <c r="I554" s="508"/>
      <c r="J554" s="508"/>
      <c r="K554" s="508"/>
      <c r="L554" s="508"/>
      <c r="M554" s="508"/>
      <c r="N554" s="508"/>
      <c r="O554" s="508"/>
      <c r="P554" s="508"/>
      <c r="Q554" s="508"/>
      <c r="R554" s="508"/>
      <c r="S554" s="508"/>
      <c r="T554" s="508"/>
      <c r="U554" s="508"/>
      <c r="V554" s="508"/>
      <c r="W554" s="508"/>
      <c r="X554" s="508"/>
      <c r="Y554" s="508"/>
      <c r="Z554" s="508"/>
    </row>
    <row r="555">
      <c r="A555" s="507"/>
      <c r="B555" s="508"/>
      <c r="C555" s="507"/>
      <c r="D555" s="507"/>
      <c r="E555" s="507"/>
      <c r="F555" s="508"/>
      <c r="G555" s="508"/>
      <c r="H555" s="508"/>
      <c r="I555" s="508"/>
      <c r="J555" s="508"/>
      <c r="K555" s="508"/>
      <c r="L555" s="508"/>
      <c r="M555" s="508"/>
      <c r="N555" s="508"/>
      <c r="O555" s="508"/>
      <c r="P555" s="508"/>
      <c r="Q555" s="508"/>
      <c r="R555" s="508"/>
      <c r="S555" s="508"/>
      <c r="T555" s="508"/>
      <c r="U555" s="508"/>
      <c r="V555" s="508"/>
      <c r="W555" s="508"/>
      <c r="X555" s="508"/>
      <c r="Y555" s="508"/>
      <c r="Z555" s="508"/>
    </row>
    <row r="556">
      <c r="A556" s="507"/>
      <c r="B556" s="508"/>
      <c r="C556" s="507"/>
      <c r="D556" s="507"/>
      <c r="E556" s="507"/>
      <c r="F556" s="508"/>
      <c r="G556" s="508"/>
      <c r="H556" s="508"/>
      <c r="I556" s="508"/>
      <c r="J556" s="508"/>
      <c r="K556" s="508"/>
      <c r="L556" s="508"/>
      <c r="M556" s="508"/>
      <c r="N556" s="508"/>
      <c r="O556" s="508"/>
      <c r="P556" s="508"/>
      <c r="Q556" s="508"/>
      <c r="R556" s="508"/>
      <c r="S556" s="508"/>
      <c r="T556" s="508"/>
      <c r="U556" s="508"/>
      <c r="V556" s="508"/>
      <c r="W556" s="508"/>
      <c r="X556" s="508"/>
      <c r="Y556" s="508"/>
      <c r="Z556" s="508"/>
    </row>
    <row r="557">
      <c r="A557" s="507"/>
      <c r="B557" s="508"/>
      <c r="C557" s="507"/>
      <c r="D557" s="507"/>
      <c r="E557" s="507"/>
      <c r="F557" s="508"/>
      <c r="G557" s="508"/>
      <c r="H557" s="508"/>
      <c r="I557" s="508"/>
      <c r="J557" s="508"/>
      <c r="K557" s="508"/>
      <c r="L557" s="508"/>
      <c r="M557" s="508"/>
      <c r="N557" s="508"/>
      <c r="O557" s="508"/>
      <c r="P557" s="508"/>
      <c r="Q557" s="508"/>
      <c r="R557" s="508"/>
      <c r="S557" s="508"/>
      <c r="T557" s="508"/>
      <c r="U557" s="508"/>
      <c r="V557" s="508"/>
      <c r="W557" s="508"/>
      <c r="X557" s="508"/>
      <c r="Y557" s="508"/>
      <c r="Z557" s="508"/>
    </row>
    <row r="558">
      <c r="A558" s="507"/>
      <c r="B558" s="508"/>
      <c r="C558" s="507"/>
      <c r="D558" s="507"/>
      <c r="E558" s="507"/>
      <c r="F558" s="508"/>
      <c r="G558" s="508"/>
      <c r="H558" s="508"/>
      <c r="I558" s="508"/>
      <c r="J558" s="508"/>
      <c r="K558" s="508"/>
      <c r="L558" s="508"/>
      <c r="M558" s="508"/>
      <c r="N558" s="508"/>
      <c r="O558" s="508"/>
      <c r="P558" s="508"/>
      <c r="Q558" s="508"/>
      <c r="R558" s="508"/>
      <c r="S558" s="508"/>
      <c r="T558" s="508"/>
      <c r="U558" s="508"/>
      <c r="V558" s="508"/>
      <c r="W558" s="508"/>
      <c r="X558" s="508"/>
      <c r="Y558" s="508"/>
      <c r="Z558" s="508"/>
    </row>
    <row r="559">
      <c r="A559" s="507"/>
      <c r="B559" s="508"/>
      <c r="C559" s="507"/>
      <c r="D559" s="507"/>
      <c r="E559" s="507"/>
      <c r="F559" s="508"/>
      <c r="G559" s="508"/>
      <c r="H559" s="508"/>
      <c r="I559" s="508"/>
      <c r="J559" s="508"/>
      <c r="K559" s="508"/>
      <c r="L559" s="508"/>
      <c r="M559" s="508"/>
      <c r="N559" s="508"/>
      <c r="O559" s="508"/>
      <c r="P559" s="508"/>
      <c r="Q559" s="508"/>
      <c r="R559" s="508"/>
      <c r="S559" s="508"/>
      <c r="T559" s="508"/>
      <c r="U559" s="508"/>
      <c r="V559" s="508"/>
      <c r="W559" s="508"/>
      <c r="X559" s="508"/>
      <c r="Y559" s="508"/>
      <c r="Z559" s="508"/>
    </row>
    <row r="560">
      <c r="A560" s="507"/>
      <c r="B560" s="508"/>
      <c r="C560" s="507"/>
      <c r="D560" s="507"/>
      <c r="E560" s="507"/>
      <c r="F560" s="508"/>
      <c r="G560" s="508"/>
      <c r="H560" s="508"/>
      <c r="I560" s="508"/>
      <c r="J560" s="508"/>
      <c r="K560" s="508"/>
      <c r="L560" s="508"/>
      <c r="M560" s="508"/>
      <c r="N560" s="508"/>
      <c r="O560" s="508"/>
      <c r="P560" s="508"/>
      <c r="Q560" s="508"/>
      <c r="R560" s="508"/>
      <c r="S560" s="508"/>
      <c r="T560" s="508"/>
      <c r="U560" s="508"/>
      <c r="V560" s="508"/>
      <c r="W560" s="508"/>
      <c r="X560" s="508"/>
      <c r="Y560" s="508"/>
      <c r="Z560" s="508"/>
    </row>
    <row r="561">
      <c r="A561" s="507"/>
      <c r="B561" s="508"/>
      <c r="C561" s="507"/>
      <c r="D561" s="507"/>
      <c r="E561" s="507"/>
      <c r="F561" s="508"/>
      <c r="G561" s="508"/>
      <c r="H561" s="508"/>
      <c r="I561" s="508"/>
      <c r="J561" s="508"/>
      <c r="K561" s="508"/>
      <c r="L561" s="508"/>
      <c r="M561" s="508"/>
      <c r="N561" s="508"/>
      <c r="O561" s="508"/>
      <c r="P561" s="508"/>
      <c r="Q561" s="508"/>
      <c r="R561" s="508"/>
      <c r="S561" s="508"/>
      <c r="T561" s="508"/>
      <c r="U561" s="508"/>
      <c r="V561" s="508"/>
      <c r="W561" s="508"/>
      <c r="X561" s="508"/>
      <c r="Y561" s="508"/>
      <c r="Z561" s="508"/>
    </row>
    <row r="562">
      <c r="A562" s="507"/>
      <c r="B562" s="508"/>
      <c r="C562" s="507"/>
      <c r="D562" s="507"/>
      <c r="E562" s="507"/>
      <c r="F562" s="508"/>
      <c r="G562" s="508"/>
      <c r="H562" s="508"/>
      <c r="I562" s="508"/>
      <c r="J562" s="508"/>
      <c r="K562" s="508"/>
      <c r="L562" s="508"/>
      <c r="M562" s="508"/>
      <c r="N562" s="508"/>
      <c r="O562" s="508"/>
      <c r="P562" s="508"/>
      <c r="Q562" s="508"/>
      <c r="R562" s="508"/>
      <c r="S562" s="508"/>
      <c r="T562" s="508"/>
      <c r="U562" s="508"/>
      <c r="V562" s="508"/>
      <c r="W562" s="508"/>
      <c r="X562" s="508"/>
      <c r="Y562" s="508"/>
      <c r="Z562" s="508"/>
    </row>
    <row r="563">
      <c r="A563" s="507"/>
      <c r="B563" s="508"/>
      <c r="C563" s="507"/>
      <c r="D563" s="507"/>
      <c r="E563" s="507"/>
      <c r="F563" s="508"/>
      <c r="G563" s="508"/>
      <c r="H563" s="508"/>
      <c r="I563" s="508"/>
      <c r="J563" s="508"/>
      <c r="K563" s="508"/>
      <c r="L563" s="508"/>
      <c r="M563" s="508"/>
      <c r="N563" s="508"/>
      <c r="O563" s="508"/>
      <c r="P563" s="508"/>
      <c r="Q563" s="508"/>
      <c r="R563" s="508"/>
      <c r="S563" s="508"/>
      <c r="T563" s="508"/>
      <c r="U563" s="508"/>
      <c r="V563" s="508"/>
      <c r="W563" s="508"/>
      <c r="X563" s="508"/>
      <c r="Y563" s="508"/>
      <c r="Z563" s="508"/>
    </row>
    <row r="564">
      <c r="A564" s="507"/>
      <c r="B564" s="508"/>
      <c r="C564" s="507"/>
      <c r="D564" s="507"/>
      <c r="E564" s="507"/>
      <c r="F564" s="508"/>
      <c r="G564" s="508"/>
      <c r="H564" s="508"/>
      <c r="I564" s="508"/>
      <c r="J564" s="508"/>
      <c r="K564" s="508"/>
      <c r="L564" s="508"/>
      <c r="M564" s="508"/>
      <c r="N564" s="508"/>
      <c r="O564" s="508"/>
      <c r="P564" s="508"/>
      <c r="Q564" s="508"/>
      <c r="R564" s="508"/>
      <c r="S564" s="508"/>
      <c r="T564" s="508"/>
      <c r="U564" s="508"/>
      <c r="V564" s="508"/>
      <c r="W564" s="508"/>
      <c r="X564" s="508"/>
      <c r="Y564" s="508"/>
      <c r="Z564" s="508"/>
    </row>
    <row r="565">
      <c r="A565" s="507"/>
      <c r="B565" s="508"/>
      <c r="C565" s="507"/>
      <c r="D565" s="507"/>
      <c r="E565" s="507"/>
      <c r="F565" s="508"/>
      <c r="G565" s="508"/>
      <c r="H565" s="508"/>
      <c r="I565" s="508"/>
      <c r="J565" s="508"/>
      <c r="K565" s="508"/>
      <c r="L565" s="508"/>
      <c r="M565" s="508"/>
      <c r="N565" s="508"/>
      <c r="O565" s="508"/>
      <c r="P565" s="508"/>
      <c r="Q565" s="508"/>
      <c r="R565" s="508"/>
      <c r="S565" s="508"/>
      <c r="T565" s="508"/>
      <c r="U565" s="508"/>
      <c r="V565" s="508"/>
      <c r="W565" s="508"/>
      <c r="X565" s="508"/>
      <c r="Y565" s="508"/>
      <c r="Z565" s="508"/>
    </row>
    <row r="566">
      <c r="A566" s="507"/>
      <c r="B566" s="508"/>
      <c r="C566" s="507"/>
      <c r="D566" s="507"/>
      <c r="E566" s="507"/>
      <c r="F566" s="508"/>
      <c r="G566" s="508"/>
      <c r="H566" s="508"/>
      <c r="I566" s="508"/>
      <c r="J566" s="508"/>
      <c r="K566" s="508"/>
      <c r="L566" s="508"/>
      <c r="M566" s="508"/>
      <c r="N566" s="508"/>
      <c r="O566" s="508"/>
      <c r="P566" s="508"/>
      <c r="Q566" s="508"/>
      <c r="R566" s="508"/>
      <c r="S566" s="508"/>
      <c r="T566" s="508"/>
      <c r="U566" s="508"/>
      <c r="V566" s="508"/>
      <c r="W566" s="508"/>
      <c r="X566" s="508"/>
      <c r="Y566" s="508"/>
      <c r="Z566" s="508"/>
    </row>
    <row r="567">
      <c r="A567" s="507"/>
      <c r="B567" s="508"/>
      <c r="C567" s="507"/>
      <c r="D567" s="507"/>
      <c r="E567" s="507"/>
      <c r="F567" s="508"/>
      <c r="G567" s="508"/>
      <c r="H567" s="508"/>
      <c r="I567" s="508"/>
      <c r="J567" s="508"/>
      <c r="K567" s="508"/>
      <c r="L567" s="508"/>
      <c r="M567" s="508"/>
      <c r="N567" s="508"/>
      <c r="O567" s="508"/>
      <c r="P567" s="508"/>
      <c r="Q567" s="508"/>
      <c r="R567" s="508"/>
      <c r="S567" s="508"/>
      <c r="T567" s="508"/>
      <c r="U567" s="508"/>
      <c r="V567" s="508"/>
      <c r="W567" s="508"/>
      <c r="X567" s="508"/>
      <c r="Y567" s="508"/>
      <c r="Z567" s="508"/>
    </row>
    <row r="568">
      <c r="A568" s="507"/>
      <c r="B568" s="508"/>
      <c r="C568" s="507"/>
      <c r="D568" s="507"/>
      <c r="E568" s="507"/>
      <c r="F568" s="508"/>
      <c r="G568" s="508"/>
      <c r="H568" s="508"/>
      <c r="I568" s="508"/>
      <c r="J568" s="508"/>
      <c r="K568" s="508"/>
      <c r="L568" s="508"/>
      <c r="M568" s="508"/>
      <c r="N568" s="508"/>
      <c r="O568" s="508"/>
      <c r="P568" s="508"/>
      <c r="Q568" s="508"/>
      <c r="R568" s="508"/>
      <c r="S568" s="508"/>
      <c r="T568" s="508"/>
      <c r="U568" s="508"/>
      <c r="V568" s="508"/>
      <c r="W568" s="508"/>
      <c r="X568" s="508"/>
      <c r="Y568" s="508"/>
      <c r="Z568" s="508"/>
    </row>
    <row r="569">
      <c r="A569" s="507"/>
      <c r="B569" s="508"/>
      <c r="C569" s="507"/>
      <c r="D569" s="507"/>
      <c r="E569" s="507"/>
      <c r="F569" s="508"/>
      <c r="G569" s="508"/>
      <c r="H569" s="508"/>
      <c r="I569" s="508"/>
      <c r="J569" s="508"/>
      <c r="K569" s="508"/>
      <c r="L569" s="508"/>
      <c r="M569" s="508"/>
      <c r="N569" s="508"/>
      <c r="O569" s="508"/>
      <c r="P569" s="508"/>
      <c r="Q569" s="508"/>
      <c r="R569" s="508"/>
      <c r="S569" s="508"/>
      <c r="T569" s="508"/>
      <c r="U569" s="508"/>
      <c r="V569" s="508"/>
      <c r="W569" s="508"/>
      <c r="X569" s="508"/>
      <c r="Y569" s="508"/>
      <c r="Z569" s="508"/>
    </row>
    <row r="570">
      <c r="A570" s="507"/>
      <c r="B570" s="508"/>
      <c r="C570" s="507"/>
      <c r="D570" s="507"/>
      <c r="E570" s="507"/>
      <c r="F570" s="508"/>
      <c r="G570" s="508"/>
      <c r="H570" s="508"/>
      <c r="I570" s="508"/>
      <c r="J570" s="508"/>
      <c r="K570" s="508"/>
      <c r="L570" s="508"/>
      <c r="M570" s="508"/>
      <c r="N570" s="508"/>
      <c r="O570" s="508"/>
      <c r="P570" s="508"/>
      <c r="Q570" s="508"/>
      <c r="R570" s="508"/>
      <c r="S570" s="508"/>
      <c r="T570" s="508"/>
      <c r="U570" s="508"/>
      <c r="V570" s="508"/>
      <c r="W570" s="508"/>
      <c r="X570" s="508"/>
      <c r="Y570" s="508"/>
      <c r="Z570" s="508"/>
    </row>
    <row r="571">
      <c r="A571" s="507"/>
      <c r="B571" s="508"/>
      <c r="C571" s="507"/>
      <c r="D571" s="507"/>
      <c r="E571" s="507"/>
      <c r="F571" s="508"/>
      <c r="G571" s="508"/>
      <c r="H571" s="508"/>
      <c r="I571" s="508"/>
      <c r="J571" s="508"/>
      <c r="K571" s="508"/>
      <c r="L571" s="508"/>
      <c r="M571" s="508"/>
      <c r="N571" s="508"/>
      <c r="O571" s="508"/>
      <c r="P571" s="508"/>
      <c r="Q571" s="508"/>
      <c r="R571" s="508"/>
      <c r="S571" s="508"/>
      <c r="T571" s="508"/>
      <c r="U571" s="508"/>
      <c r="V571" s="508"/>
      <c r="W571" s="508"/>
      <c r="X571" s="508"/>
      <c r="Y571" s="508"/>
      <c r="Z571" s="508"/>
    </row>
    <row r="572">
      <c r="A572" s="507"/>
      <c r="B572" s="508"/>
      <c r="C572" s="507"/>
      <c r="D572" s="507"/>
      <c r="E572" s="507"/>
      <c r="F572" s="508"/>
      <c r="G572" s="508"/>
      <c r="H572" s="508"/>
      <c r="I572" s="508"/>
      <c r="J572" s="508"/>
      <c r="K572" s="508"/>
      <c r="L572" s="508"/>
      <c r="M572" s="508"/>
      <c r="N572" s="508"/>
      <c r="O572" s="508"/>
      <c r="P572" s="508"/>
      <c r="Q572" s="508"/>
      <c r="R572" s="508"/>
      <c r="S572" s="508"/>
      <c r="T572" s="508"/>
      <c r="U572" s="508"/>
      <c r="V572" s="508"/>
      <c r="W572" s="508"/>
      <c r="X572" s="508"/>
      <c r="Y572" s="508"/>
      <c r="Z572" s="508"/>
    </row>
    <row r="573">
      <c r="A573" s="507"/>
      <c r="B573" s="508"/>
      <c r="C573" s="507"/>
      <c r="D573" s="507"/>
      <c r="E573" s="507"/>
      <c r="F573" s="508"/>
      <c r="G573" s="508"/>
      <c r="H573" s="508"/>
      <c r="I573" s="508"/>
      <c r="J573" s="508"/>
      <c r="K573" s="508"/>
      <c r="L573" s="508"/>
      <c r="M573" s="508"/>
      <c r="N573" s="508"/>
      <c r="O573" s="508"/>
      <c r="P573" s="508"/>
      <c r="Q573" s="508"/>
      <c r="R573" s="508"/>
      <c r="S573" s="508"/>
      <c r="T573" s="508"/>
      <c r="U573" s="508"/>
      <c r="V573" s="508"/>
      <c r="W573" s="508"/>
      <c r="X573" s="508"/>
      <c r="Y573" s="508"/>
      <c r="Z573" s="508"/>
    </row>
    <row r="574">
      <c r="A574" s="507"/>
      <c r="B574" s="508"/>
      <c r="C574" s="507"/>
      <c r="D574" s="507"/>
      <c r="E574" s="507"/>
      <c r="F574" s="508"/>
      <c r="G574" s="508"/>
      <c r="H574" s="508"/>
      <c r="I574" s="508"/>
      <c r="J574" s="508"/>
      <c r="K574" s="508"/>
      <c r="L574" s="508"/>
      <c r="M574" s="508"/>
      <c r="N574" s="508"/>
      <c r="O574" s="508"/>
      <c r="P574" s="508"/>
      <c r="Q574" s="508"/>
      <c r="R574" s="508"/>
      <c r="S574" s="508"/>
      <c r="T574" s="508"/>
      <c r="U574" s="508"/>
      <c r="V574" s="508"/>
      <c r="W574" s="508"/>
      <c r="X574" s="508"/>
      <c r="Y574" s="508"/>
      <c r="Z574" s="508"/>
    </row>
    <row r="575">
      <c r="A575" s="507"/>
      <c r="B575" s="508"/>
      <c r="C575" s="507"/>
      <c r="D575" s="507"/>
      <c r="E575" s="507"/>
      <c r="F575" s="508"/>
      <c r="G575" s="508"/>
      <c r="H575" s="508"/>
      <c r="I575" s="508"/>
      <c r="J575" s="508"/>
      <c r="K575" s="508"/>
      <c r="L575" s="508"/>
      <c r="M575" s="508"/>
      <c r="N575" s="508"/>
      <c r="O575" s="508"/>
      <c r="P575" s="508"/>
      <c r="Q575" s="508"/>
      <c r="R575" s="508"/>
      <c r="S575" s="508"/>
      <c r="T575" s="508"/>
      <c r="U575" s="508"/>
      <c r="V575" s="508"/>
      <c r="W575" s="508"/>
      <c r="X575" s="508"/>
      <c r="Y575" s="508"/>
      <c r="Z575" s="508"/>
    </row>
    <row r="576">
      <c r="A576" s="507"/>
      <c r="B576" s="508"/>
      <c r="C576" s="507"/>
      <c r="D576" s="507"/>
      <c r="E576" s="507"/>
      <c r="F576" s="508"/>
      <c r="G576" s="508"/>
      <c r="H576" s="508"/>
      <c r="I576" s="508"/>
      <c r="J576" s="508"/>
      <c r="K576" s="508"/>
      <c r="L576" s="508"/>
      <c r="M576" s="508"/>
      <c r="N576" s="508"/>
      <c r="O576" s="508"/>
      <c r="P576" s="508"/>
      <c r="Q576" s="508"/>
      <c r="R576" s="508"/>
      <c r="S576" s="508"/>
      <c r="T576" s="508"/>
      <c r="U576" s="508"/>
      <c r="V576" s="508"/>
      <c r="W576" s="508"/>
      <c r="X576" s="508"/>
      <c r="Y576" s="508"/>
      <c r="Z576" s="508"/>
    </row>
    <row r="577">
      <c r="A577" s="507"/>
      <c r="B577" s="508"/>
      <c r="C577" s="507"/>
      <c r="D577" s="507"/>
      <c r="E577" s="507"/>
      <c r="F577" s="508"/>
      <c r="G577" s="508"/>
      <c r="H577" s="508"/>
      <c r="I577" s="508"/>
      <c r="J577" s="508"/>
      <c r="K577" s="508"/>
      <c r="L577" s="508"/>
      <c r="M577" s="508"/>
      <c r="N577" s="508"/>
      <c r="O577" s="508"/>
      <c r="P577" s="508"/>
      <c r="Q577" s="508"/>
      <c r="R577" s="508"/>
      <c r="S577" s="508"/>
      <c r="T577" s="508"/>
      <c r="U577" s="508"/>
      <c r="V577" s="508"/>
      <c r="W577" s="508"/>
      <c r="X577" s="508"/>
      <c r="Y577" s="508"/>
      <c r="Z577" s="508"/>
    </row>
    <row r="578">
      <c r="A578" s="507"/>
      <c r="B578" s="508"/>
      <c r="C578" s="507"/>
      <c r="D578" s="507"/>
      <c r="E578" s="507"/>
      <c r="F578" s="508"/>
      <c r="G578" s="508"/>
      <c r="H578" s="508"/>
      <c r="I578" s="508"/>
      <c r="J578" s="508"/>
      <c r="K578" s="508"/>
      <c r="L578" s="508"/>
      <c r="M578" s="508"/>
      <c r="N578" s="508"/>
      <c r="O578" s="508"/>
      <c r="P578" s="508"/>
      <c r="Q578" s="508"/>
      <c r="R578" s="508"/>
      <c r="S578" s="508"/>
      <c r="T578" s="508"/>
      <c r="U578" s="508"/>
      <c r="V578" s="508"/>
      <c r="W578" s="508"/>
      <c r="X578" s="508"/>
      <c r="Y578" s="508"/>
      <c r="Z578" s="508"/>
    </row>
    <row r="579">
      <c r="A579" s="507"/>
      <c r="B579" s="508"/>
      <c r="C579" s="507"/>
      <c r="D579" s="507"/>
      <c r="E579" s="507"/>
      <c r="F579" s="508"/>
      <c r="G579" s="508"/>
      <c r="H579" s="508"/>
      <c r="I579" s="508"/>
      <c r="J579" s="508"/>
      <c r="K579" s="508"/>
      <c r="L579" s="508"/>
      <c r="M579" s="508"/>
      <c r="N579" s="508"/>
      <c r="O579" s="508"/>
      <c r="P579" s="508"/>
      <c r="Q579" s="508"/>
      <c r="R579" s="508"/>
      <c r="S579" s="508"/>
      <c r="T579" s="508"/>
      <c r="U579" s="508"/>
      <c r="V579" s="508"/>
      <c r="W579" s="508"/>
      <c r="X579" s="508"/>
      <c r="Y579" s="508"/>
      <c r="Z579" s="508"/>
    </row>
    <row r="580">
      <c r="A580" s="507"/>
      <c r="B580" s="508"/>
      <c r="C580" s="507"/>
      <c r="D580" s="507"/>
      <c r="E580" s="507"/>
      <c r="F580" s="508"/>
      <c r="G580" s="508"/>
      <c r="H580" s="508"/>
      <c r="I580" s="508"/>
      <c r="J580" s="508"/>
      <c r="K580" s="508"/>
      <c r="L580" s="508"/>
      <c r="M580" s="508"/>
      <c r="N580" s="508"/>
      <c r="O580" s="508"/>
      <c r="P580" s="508"/>
      <c r="Q580" s="508"/>
      <c r="R580" s="508"/>
      <c r="S580" s="508"/>
      <c r="T580" s="508"/>
      <c r="U580" s="508"/>
      <c r="V580" s="508"/>
      <c r="W580" s="508"/>
      <c r="X580" s="508"/>
      <c r="Y580" s="508"/>
      <c r="Z580" s="508"/>
    </row>
    <row r="581">
      <c r="A581" s="507"/>
      <c r="B581" s="508"/>
      <c r="C581" s="507"/>
      <c r="D581" s="507"/>
      <c r="E581" s="507"/>
      <c r="F581" s="508"/>
      <c r="G581" s="508"/>
      <c r="H581" s="508"/>
      <c r="I581" s="508"/>
      <c r="J581" s="508"/>
      <c r="K581" s="508"/>
      <c r="L581" s="508"/>
      <c r="M581" s="508"/>
      <c r="N581" s="508"/>
      <c r="O581" s="508"/>
      <c r="P581" s="508"/>
      <c r="Q581" s="508"/>
      <c r="R581" s="508"/>
      <c r="S581" s="508"/>
      <c r="T581" s="508"/>
      <c r="U581" s="508"/>
      <c r="V581" s="508"/>
      <c r="W581" s="508"/>
      <c r="X581" s="508"/>
      <c r="Y581" s="508"/>
      <c r="Z581" s="508"/>
    </row>
    <row r="582">
      <c r="A582" s="507"/>
      <c r="B582" s="508"/>
      <c r="C582" s="507"/>
      <c r="D582" s="507"/>
      <c r="E582" s="507"/>
      <c r="F582" s="508"/>
      <c r="G582" s="508"/>
      <c r="H582" s="508"/>
      <c r="I582" s="508"/>
      <c r="J582" s="508"/>
      <c r="K582" s="508"/>
      <c r="L582" s="508"/>
      <c r="M582" s="508"/>
      <c r="N582" s="508"/>
      <c r="O582" s="508"/>
      <c r="P582" s="508"/>
      <c r="Q582" s="508"/>
      <c r="R582" s="508"/>
      <c r="S582" s="508"/>
      <c r="T582" s="508"/>
      <c r="U582" s="508"/>
      <c r="V582" s="508"/>
      <c r="W582" s="508"/>
      <c r="X582" s="508"/>
      <c r="Y582" s="508"/>
      <c r="Z582" s="508"/>
    </row>
    <row r="583">
      <c r="A583" s="507"/>
      <c r="B583" s="508"/>
      <c r="C583" s="507"/>
      <c r="D583" s="507"/>
      <c r="E583" s="507"/>
      <c r="F583" s="508"/>
      <c r="G583" s="508"/>
      <c r="H583" s="508"/>
      <c r="I583" s="508"/>
      <c r="J583" s="508"/>
      <c r="K583" s="508"/>
      <c r="L583" s="508"/>
      <c r="M583" s="508"/>
      <c r="N583" s="508"/>
      <c r="O583" s="508"/>
      <c r="P583" s="508"/>
      <c r="Q583" s="508"/>
      <c r="R583" s="508"/>
      <c r="S583" s="508"/>
      <c r="T583" s="508"/>
      <c r="U583" s="508"/>
      <c r="V583" s="508"/>
      <c r="W583" s="508"/>
      <c r="X583" s="508"/>
      <c r="Y583" s="508"/>
      <c r="Z583" s="508"/>
    </row>
    <row r="584">
      <c r="A584" s="507"/>
      <c r="B584" s="508"/>
      <c r="C584" s="507"/>
      <c r="D584" s="507"/>
      <c r="E584" s="507"/>
      <c r="F584" s="508"/>
      <c r="G584" s="508"/>
      <c r="H584" s="508"/>
      <c r="I584" s="508"/>
      <c r="J584" s="508"/>
      <c r="K584" s="508"/>
      <c r="L584" s="508"/>
      <c r="M584" s="508"/>
      <c r="N584" s="508"/>
      <c r="O584" s="508"/>
      <c r="P584" s="508"/>
      <c r="Q584" s="508"/>
      <c r="R584" s="508"/>
      <c r="S584" s="508"/>
      <c r="T584" s="508"/>
      <c r="U584" s="508"/>
      <c r="V584" s="508"/>
      <c r="W584" s="508"/>
      <c r="X584" s="508"/>
      <c r="Y584" s="508"/>
      <c r="Z584" s="508"/>
    </row>
    <row r="585">
      <c r="A585" s="507"/>
      <c r="B585" s="508"/>
      <c r="C585" s="507"/>
      <c r="D585" s="507"/>
      <c r="E585" s="507"/>
      <c r="F585" s="508"/>
      <c r="G585" s="508"/>
      <c r="H585" s="508"/>
      <c r="I585" s="508"/>
      <c r="J585" s="508"/>
      <c r="K585" s="508"/>
      <c r="L585" s="508"/>
      <c r="M585" s="508"/>
      <c r="N585" s="508"/>
      <c r="O585" s="508"/>
      <c r="P585" s="508"/>
      <c r="Q585" s="508"/>
      <c r="R585" s="508"/>
      <c r="S585" s="508"/>
      <c r="T585" s="508"/>
      <c r="U585" s="508"/>
      <c r="V585" s="508"/>
      <c r="W585" s="508"/>
      <c r="X585" s="508"/>
      <c r="Y585" s="508"/>
      <c r="Z585" s="508"/>
    </row>
    <row r="586">
      <c r="A586" s="507"/>
      <c r="B586" s="508"/>
      <c r="C586" s="507"/>
      <c r="D586" s="507"/>
      <c r="E586" s="507"/>
      <c r="F586" s="508"/>
      <c r="G586" s="508"/>
      <c r="H586" s="508"/>
      <c r="I586" s="508"/>
      <c r="J586" s="508"/>
      <c r="K586" s="508"/>
      <c r="L586" s="508"/>
      <c r="M586" s="508"/>
      <c r="N586" s="508"/>
      <c r="O586" s="508"/>
      <c r="P586" s="508"/>
      <c r="Q586" s="508"/>
      <c r="R586" s="508"/>
      <c r="S586" s="508"/>
      <c r="T586" s="508"/>
      <c r="U586" s="508"/>
      <c r="V586" s="508"/>
      <c r="W586" s="508"/>
      <c r="X586" s="508"/>
      <c r="Y586" s="508"/>
      <c r="Z586" s="508"/>
    </row>
    <row r="587">
      <c r="A587" s="507"/>
      <c r="B587" s="508"/>
      <c r="C587" s="507"/>
      <c r="D587" s="507"/>
      <c r="E587" s="507"/>
      <c r="F587" s="508"/>
      <c r="G587" s="508"/>
      <c r="H587" s="508"/>
      <c r="I587" s="508"/>
      <c r="J587" s="508"/>
      <c r="K587" s="508"/>
      <c r="L587" s="508"/>
      <c r="M587" s="508"/>
      <c r="N587" s="508"/>
      <c r="O587" s="508"/>
      <c r="P587" s="508"/>
      <c r="Q587" s="508"/>
      <c r="R587" s="508"/>
      <c r="S587" s="508"/>
      <c r="T587" s="508"/>
      <c r="U587" s="508"/>
      <c r="V587" s="508"/>
      <c r="W587" s="508"/>
      <c r="X587" s="508"/>
      <c r="Y587" s="508"/>
      <c r="Z587" s="508"/>
    </row>
    <row r="588">
      <c r="A588" s="507"/>
      <c r="B588" s="508"/>
      <c r="C588" s="507"/>
      <c r="D588" s="507"/>
      <c r="E588" s="507"/>
      <c r="F588" s="508"/>
      <c r="G588" s="508"/>
      <c r="H588" s="508"/>
      <c r="I588" s="508"/>
      <c r="J588" s="508"/>
      <c r="K588" s="508"/>
      <c r="L588" s="508"/>
      <c r="M588" s="508"/>
      <c r="N588" s="508"/>
      <c r="O588" s="508"/>
      <c r="P588" s="508"/>
      <c r="Q588" s="508"/>
      <c r="R588" s="508"/>
      <c r="S588" s="508"/>
      <c r="T588" s="508"/>
      <c r="U588" s="508"/>
      <c r="V588" s="508"/>
      <c r="W588" s="508"/>
      <c r="X588" s="508"/>
      <c r="Y588" s="508"/>
      <c r="Z588" s="508"/>
    </row>
    <row r="589">
      <c r="A589" s="507"/>
      <c r="B589" s="508"/>
      <c r="C589" s="507"/>
      <c r="D589" s="507"/>
      <c r="E589" s="507"/>
      <c r="F589" s="508"/>
      <c r="G589" s="508"/>
      <c r="H589" s="508"/>
      <c r="I589" s="508"/>
      <c r="J589" s="508"/>
      <c r="K589" s="508"/>
      <c r="L589" s="508"/>
      <c r="M589" s="508"/>
      <c r="N589" s="508"/>
      <c r="O589" s="508"/>
      <c r="P589" s="508"/>
      <c r="Q589" s="508"/>
      <c r="R589" s="508"/>
      <c r="S589" s="508"/>
      <c r="T589" s="508"/>
      <c r="U589" s="508"/>
      <c r="V589" s="508"/>
      <c r="W589" s="508"/>
      <c r="X589" s="508"/>
      <c r="Y589" s="508"/>
      <c r="Z589" s="508"/>
    </row>
    <row r="590">
      <c r="A590" s="507"/>
      <c r="B590" s="508"/>
      <c r="C590" s="507"/>
      <c r="D590" s="507"/>
      <c r="E590" s="507"/>
      <c r="F590" s="508"/>
      <c r="G590" s="508"/>
      <c r="H590" s="508"/>
      <c r="I590" s="508"/>
      <c r="J590" s="508"/>
      <c r="K590" s="508"/>
      <c r="L590" s="508"/>
      <c r="M590" s="508"/>
      <c r="N590" s="508"/>
      <c r="O590" s="508"/>
      <c r="P590" s="508"/>
      <c r="Q590" s="508"/>
      <c r="R590" s="508"/>
      <c r="S590" s="508"/>
      <c r="T590" s="508"/>
      <c r="U590" s="508"/>
      <c r="V590" s="508"/>
      <c r="W590" s="508"/>
      <c r="X590" s="508"/>
      <c r="Y590" s="508"/>
      <c r="Z590" s="508"/>
    </row>
    <row r="591">
      <c r="A591" s="507"/>
      <c r="B591" s="508"/>
      <c r="C591" s="507"/>
      <c r="D591" s="507"/>
      <c r="E591" s="507"/>
      <c r="F591" s="508"/>
      <c r="G591" s="508"/>
      <c r="H591" s="508"/>
      <c r="I591" s="508"/>
      <c r="J591" s="508"/>
      <c r="K591" s="508"/>
      <c r="L591" s="508"/>
      <c r="M591" s="508"/>
      <c r="N591" s="508"/>
      <c r="O591" s="508"/>
      <c r="P591" s="508"/>
      <c r="Q591" s="508"/>
      <c r="R591" s="508"/>
      <c r="S591" s="508"/>
      <c r="T591" s="508"/>
      <c r="U591" s="508"/>
      <c r="V591" s="508"/>
      <c r="W591" s="508"/>
      <c r="X591" s="508"/>
      <c r="Y591" s="508"/>
      <c r="Z591" s="508"/>
    </row>
    <row r="592">
      <c r="A592" s="507"/>
      <c r="B592" s="508"/>
      <c r="C592" s="507"/>
      <c r="D592" s="507"/>
      <c r="E592" s="507"/>
      <c r="F592" s="508"/>
      <c r="G592" s="508"/>
      <c r="H592" s="508"/>
      <c r="I592" s="508"/>
      <c r="J592" s="508"/>
      <c r="K592" s="508"/>
      <c r="L592" s="508"/>
      <c r="M592" s="508"/>
      <c r="N592" s="508"/>
      <c r="O592" s="508"/>
      <c r="P592" s="508"/>
      <c r="Q592" s="508"/>
      <c r="R592" s="508"/>
      <c r="S592" s="508"/>
      <c r="T592" s="508"/>
      <c r="U592" s="508"/>
      <c r="V592" s="508"/>
      <c r="W592" s="508"/>
      <c r="X592" s="508"/>
      <c r="Y592" s="508"/>
      <c r="Z592" s="508"/>
    </row>
    <row r="593">
      <c r="A593" s="507"/>
      <c r="B593" s="508"/>
      <c r="C593" s="507"/>
      <c r="D593" s="507"/>
      <c r="E593" s="507"/>
      <c r="F593" s="508"/>
      <c r="G593" s="508"/>
      <c r="H593" s="508"/>
      <c r="I593" s="508"/>
      <c r="J593" s="508"/>
      <c r="K593" s="508"/>
      <c r="L593" s="508"/>
      <c r="M593" s="508"/>
      <c r="N593" s="508"/>
      <c r="O593" s="508"/>
      <c r="P593" s="508"/>
      <c r="Q593" s="508"/>
      <c r="R593" s="508"/>
      <c r="S593" s="508"/>
      <c r="T593" s="508"/>
      <c r="U593" s="508"/>
      <c r="V593" s="508"/>
      <c r="W593" s="508"/>
      <c r="X593" s="508"/>
      <c r="Y593" s="508"/>
      <c r="Z593" s="508"/>
    </row>
    <row r="594">
      <c r="A594" s="507"/>
      <c r="B594" s="508"/>
      <c r="C594" s="507"/>
      <c r="D594" s="507"/>
      <c r="E594" s="507"/>
      <c r="F594" s="508"/>
      <c r="G594" s="508"/>
      <c r="H594" s="508"/>
      <c r="I594" s="508"/>
      <c r="J594" s="508"/>
      <c r="K594" s="508"/>
      <c r="L594" s="508"/>
      <c r="M594" s="508"/>
      <c r="N594" s="508"/>
      <c r="O594" s="508"/>
      <c r="P594" s="508"/>
      <c r="Q594" s="508"/>
      <c r="R594" s="508"/>
      <c r="S594" s="508"/>
      <c r="T594" s="508"/>
      <c r="U594" s="508"/>
      <c r="V594" s="508"/>
      <c r="W594" s="508"/>
      <c r="X594" s="508"/>
      <c r="Y594" s="508"/>
      <c r="Z594" s="508"/>
    </row>
    <row r="595">
      <c r="A595" s="507"/>
      <c r="B595" s="508"/>
      <c r="C595" s="507"/>
      <c r="D595" s="507"/>
      <c r="E595" s="507"/>
      <c r="F595" s="508"/>
      <c r="G595" s="508"/>
      <c r="H595" s="508"/>
      <c r="I595" s="508"/>
      <c r="J595" s="508"/>
      <c r="K595" s="508"/>
      <c r="L595" s="508"/>
      <c r="M595" s="508"/>
      <c r="N595" s="508"/>
      <c r="O595" s="508"/>
      <c r="P595" s="508"/>
      <c r="Q595" s="508"/>
      <c r="R595" s="508"/>
      <c r="S595" s="508"/>
      <c r="T595" s="508"/>
      <c r="U595" s="508"/>
      <c r="V595" s="508"/>
      <c r="W595" s="508"/>
      <c r="X595" s="508"/>
      <c r="Y595" s="508"/>
      <c r="Z595" s="508"/>
    </row>
    <row r="596">
      <c r="A596" s="507"/>
      <c r="B596" s="508"/>
      <c r="C596" s="507"/>
      <c r="D596" s="507"/>
      <c r="E596" s="507"/>
      <c r="F596" s="508"/>
      <c r="G596" s="508"/>
      <c r="H596" s="508"/>
      <c r="I596" s="508"/>
      <c r="J596" s="508"/>
      <c r="K596" s="508"/>
      <c r="L596" s="508"/>
      <c r="M596" s="508"/>
      <c r="N596" s="508"/>
      <c r="O596" s="508"/>
      <c r="P596" s="508"/>
      <c r="Q596" s="508"/>
      <c r="R596" s="508"/>
      <c r="S596" s="508"/>
      <c r="T596" s="508"/>
      <c r="U596" s="508"/>
      <c r="V596" s="508"/>
      <c r="W596" s="508"/>
      <c r="X596" s="508"/>
      <c r="Y596" s="508"/>
      <c r="Z596" s="508"/>
    </row>
    <row r="597">
      <c r="A597" s="507"/>
      <c r="B597" s="508"/>
      <c r="C597" s="507"/>
      <c r="D597" s="507"/>
      <c r="E597" s="507"/>
      <c r="F597" s="508"/>
      <c r="G597" s="508"/>
      <c r="H597" s="508"/>
      <c r="I597" s="508"/>
      <c r="J597" s="508"/>
      <c r="K597" s="508"/>
      <c r="L597" s="508"/>
      <c r="M597" s="508"/>
      <c r="N597" s="508"/>
      <c r="O597" s="508"/>
      <c r="P597" s="508"/>
      <c r="Q597" s="508"/>
      <c r="R597" s="508"/>
      <c r="S597" s="508"/>
      <c r="T597" s="508"/>
      <c r="U597" s="508"/>
      <c r="V597" s="508"/>
      <c r="W597" s="508"/>
      <c r="X597" s="508"/>
      <c r="Y597" s="508"/>
      <c r="Z597" s="508"/>
    </row>
    <row r="598">
      <c r="A598" s="507"/>
      <c r="B598" s="508"/>
      <c r="C598" s="507"/>
      <c r="D598" s="507"/>
      <c r="E598" s="507"/>
      <c r="F598" s="508"/>
      <c r="G598" s="508"/>
      <c r="H598" s="508"/>
      <c r="I598" s="508"/>
      <c r="J598" s="508"/>
      <c r="K598" s="508"/>
      <c r="L598" s="508"/>
      <c r="M598" s="508"/>
      <c r="N598" s="508"/>
      <c r="O598" s="508"/>
      <c r="P598" s="508"/>
      <c r="Q598" s="508"/>
      <c r="R598" s="508"/>
      <c r="S598" s="508"/>
      <c r="T598" s="508"/>
      <c r="U598" s="508"/>
      <c r="V598" s="508"/>
      <c r="W598" s="508"/>
      <c r="X598" s="508"/>
      <c r="Y598" s="508"/>
      <c r="Z598" s="508"/>
    </row>
    <row r="599">
      <c r="A599" s="507"/>
      <c r="B599" s="508"/>
      <c r="C599" s="507"/>
      <c r="D599" s="507"/>
      <c r="E599" s="507"/>
      <c r="F599" s="508"/>
      <c r="G599" s="508"/>
      <c r="H599" s="508"/>
      <c r="I599" s="508"/>
      <c r="J599" s="508"/>
      <c r="K599" s="508"/>
      <c r="L599" s="508"/>
      <c r="M599" s="508"/>
      <c r="N599" s="508"/>
      <c r="O599" s="508"/>
      <c r="P599" s="508"/>
      <c r="Q599" s="508"/>
      <c r="R599" s="508"/>
      <c r="S599" s="508"/>
      <c r="T599" s="508"/>
      <c r="U599" s="508"/>
      <c r="V599" s="508"/>
      <c r="W599" s="508"/>
      <c r="X599" s="508"/>
      <c r="Y599" s="508"/>
      <c r="Z599" s="508"/>
    </row>
    <row r="600">
      <c r="A600" s="507"/>
      <c r="B600" s="508"/>
      <c r="C600" s="507"/>
      <c r="D600" s="507"/>
      <c r="E600" s="507"/>
      <c r="F600" s="508"/>
      <c r="G600" s="508"/>
      <c r="H600" s="508"/>
      <c r="I600" s="508"/>
      <c r="J600" s="508"/>
      <c r="K600" s="508"/>
      <c r="L600" s="508"/>
      <c r="M600" s="508"/>
      <c r="N600" s="508"/>
      <c r="O600" s="508"/>
      <c r="P600" s="508"/>
      <c r="Q600" s="508"/>
      <c r="R600" s="508"/>
      <c r="S600" s="508"/>
      <c r="T600" s="508"/>
      <c r="U600" s="508"/>
      <c r="V600" s="508"/>
      <c r="W600" s="508"/>
      <c r="X600" s="508"/>
      <c r="Y600" s="508"/>
      <c r="Z600" s="508"/>
    </row>
    <row r="601">
      <c r="A601" s="507"/>
      <c r="B601" s="508"/>
      <c r="C601" s="507"/>
      <c r="D601" s="507"/>
      <c r="E601" s="507"/>
      <c r="F601" s="508"/>
      <c r="G601" s="508"/>
      <c r="H601" s="508"/>
      <c r="I601" s="508"/>
      <c r="J601" s="508"/>
      <c r="K601" s="508"/>
      <c r="L601" s="508"/>
      <c r="M601" s="508"/>
      <c r="N601" s="508"/>
      <c r="O601" s="508"/>
      <c r="P601" s="508"/>
      <c r="Q601" s="508"/>
      <c r="R601" s="508"/>
      <c r="S601" s="508"/>
      <c r="T601" s="508"/>
      <c r="U601" s="508"/>
      <c r="V601" s="508"/>
      <c r="W601" s="508"/>
      <c r="X601" s="508"/>
      <c r="Y601" s="508"/>
      <c r="Z601" s="508"/>
    </row>
    <row r="602">
      <c r="A602" s="507"/>
      <c r="B602" s="508"/>
      <c r="C602" s="507"/>
      <c r="D602" s="507"/>
      <c r="E602" s="507"/>
      <c r="F602" s="508"/>
      <c r="G602" s="508"/>
      <c r="H602" s="508"/>
      <c r="I602" s="508"/>
      <c r="J602" s="508"/>
      <c r="K602" s="508"/>
      <c r="L602" s="508"/>
      <c r="M602" s="508"/>
      <c r="N602" s="508"/>
      <c r="O602" s="508"/>
      <c r="P602" s="508"/>
      <c r="Q602" s="508"/>
      <c r="R602" s="508"/>
      <c r="S602" s="508"/>
      <c r="T602" s="508"/>
      <c r="U602" s="508"/>
      <c r="V602" s="508"/>
      <c r="W602" s="508"/>
      <c r="X602" s="508"/>
      <c r="Y602" s="508"/>
      <c r="Z602" s="508"/>
    </row>
    <row r="603">
      <c r="A603" s="507"/>
      <c r="B603" s="508"/>
      <c r="C603" s="507"/>
      <c r="D603" s="507"/>
      <c r="E603" s="507"/>
      <c r="F603" s="508"/>
      <c r="G603" s="508"/>
      <c r="H603" s="508"/>
      <c r="I603" s="508"/>
      <c r="J603" s="508"/>
      <c r="K603" s="508"/>
      <c r="L603" s="508"/>
      <c r="M603" s="508"/>
      <c r="N603" s="508"/>
      <c r="O603" s="508"/>
      <c r="P603" s="508"/>
      <c r="Q603" s="508"/>
      <c r="R603" s="508"/>
      <c r="S603" s="508"/>
      <c r="T603" s="508"/>
      <c r="U603" s="508"/>
      <c r="V603" s="508"/>
      <c r="W603" s="508"/>
      <c r="X603" s="508"/>
      <c r="Y603" s="508"/>
      <c r="Z603" s="508"/>
    </row>
    <row r="604">
      <c r="A604" s="507"/>
      <c r="B604" s="508"/>
      <c r="C604" s="507"/>
      <c r="D604" s="507"/>
      <c r="E604" s="507"/>
      <c r="F604" s="508"/>
      <c r="G604" s="508"/>
      <c r="H604" s="508"/>
      <c r="I604" s="508"/>
      <c r="J604" s="508"/>
      <c r="K604" s="508"/>
      <c r="L604" s="508"/>
      <c r="M604" s="508"/>
      <c r="N604" s="508"/>
      <c r="O604" s="508"/>
      <c r="P604" s="508"/>
      <c r="Q604" s="508"/>
      <c r="R604" s="508"/>
      <c r="S604" s="508"/>
      <c r="T604" s="508"/>
      <c r="U604" s="508"/>
      <c r="V604" s="508"/>
      <c r="W604" s="508"/>
      <c r="X604" s="508"/>
      <c r="Y604" s="508"/>
      <c r="Z604" s="508"/>
    </row>
    <row r="605">
      <c r="A605" s="507"/>
      <c r="B605" s="508"/>
      <c r="C605" s="507"/>
      <c r="D605" s="507"/>
      <c r="E605" s="507"/>
      <c r="F605" s="508"/>
      <c r="G605" s="508"/>
      <c r="H605" s="508"/>
      <c r="I605" s="508"/>
      <c r="J605" s="508"/>
      <c r="K605" s="508"/>
      <c r="L605" s="508"/>
      <c r="M605" s="508"/>
      <c r="N605" s="508"/>
      <c r="O605" s="508"/>
      <c r="P605" s="508"/>
      <c r="Q605" s="508"/>
      <c r="R605" s="508"/>
      <c r="S605" s="508"/>
      <c r="T605" s="508"/>
      <c r="U605" s="508"/>
      <c r="V605" s="508"/>
      <c r="W605" s="508"/>
      <c r="X605" s="508"/>
      <c r="Y605" s="508"/>
      <c r="Z605" s="508"/>
    </row>
    <row r="606">
      <c r="A606" s="507"/>
      <c r="B606" s="508"/>
      <c r="C606" s="507"/>
      <c r="D606" s="507"/>
      <c r="E606" s="507"/>
      <c r="F606" s="508"/>
      <c r="G606" s="508"/>
      <c r="H606" s="508"/>
      <c r="I606" s="508"/>
      <c r="J606" s="508"/>
      <c r="K606" s="508"/>
      <c r="L606" s="508"/>
      <c r="M606" s="508"/>
      <c r="N606" s="508"/>
      <c r="O606" s="508"/>
      <c r="P606" s="508"/>
      <c r="Q606" s="508"/>
      <c r="R606" s="508"/>
      <c r="S606" s="508"/>
      <c r="T606" s="508"/>
      <c r="U606" s="508"/>
      <c r="V606" s="508"/>
      <c r="W606" s="508"/>
      <c r="X606" s="508"/>
      <c r="Y606" s="508"/>
      <c r="Z606" s="508"/>
    </row>
    <row r="607">
      <c r="A607" s="507"/>
      <c r="B607" s="508"/>
      <c r="C607" s="507"/>
      <c r="D607" s="507"/>
      <c r="E607" s="507"/>
      <c r="F607" s="508"/>
      <c r="G607" s="508"/>
      <c r="H607" s="508"/>
      <c r="I607" s="508"/>
      <c r="J607" s="508"/>
      <c r="K607" s="508"/>
      <c r="L607" s="508"/>
      <c r="M607" s="508"/>
      <c r="N607" s="508"/>
      <c r="O607" s="508"/>
      <c r="P607" s="508"/>
      <c r="Q607" s="508"/>
      <c r="R607" s="508"/>
      <c r="S607" s="508"/>
      <c r="T607" s="508"/>
      <c r="U607" s="508"/>
      <c r="V607" s="508"/>
      <c r="W607" s="508"/>
      <c r="X607" s="508"/>
      <c r="Y607" s="508"/>
      <c r="Z607" s="508"/>
    </row>
    <row r="608">
      <c r="A608" s="507"/>
      <c r="B608" s="508"/>
      <c r="C608" s="507"/>
      <c r="D608" s="507"/>
      <c r="E608" s="507"/>
      <c r="F608" s="508"/>
      <c r="G608" s="508"/>
      <c r="H608" s="508"/>
      <c r="I608" s="508"/>
      <c r="J608" s="508"/>
      <c r="K608" s="508"/>
      <c r="L608" s="508"/>
      <c r="M608" s="508"/>
      <c r="N608" s="508"/>
      <c r="O608" s="508"/>
      <c r="P608" s="508"/>
      <c r="Q608" s="508"/>
      <c r="R608" s="508"/>
      <c r="S608" s="508"/>
      <c r="T608" s="508"/>
      <c r="U608" s="508"/>
      <c r="V608" s="508"/>
      <c r="W608" s="508"/>
      <c r="X608" s="508"/>
      <c r="Y608" s="508"/>
      <c r="Z608" s="508"/>
    </row>
    <row r="609">
      <c r="A609" s="507"/>
      <c r="B609" s="508"/>
      <c r="C609" s="507"/>
      <c r="D609" s="507"/>
      <c r="E609" s="507"/>
      <c r="F609" s="508"/>
      <c r="G609" s="508"/>
      <c r="H609" s="508"/>
      <c r="I609" s="508"/>
      <c r="J609" s="508"/>
      <c r="K609" s="508"/>
      <c r="L609" s="508"/>
      <c r="M609" s="508"/>
      <c r="N609" s="508"/>
      <c r="O609" s="508"/>
      <c r="P609" s="508"/>
      <c r="Q609" s="508"/>
      <c r="R609" s="508"/>
      <c r="S609" s="508"/>
      <c r="T609" s="508"/>
      <c r="U609" s="508"/>
      <c r="V609" s="508"/>
      <c r="W609" s="508"/>
      <c r="X609" s="508"/>
      <c r="Y609" s="508"/>
      <c r="Z609" s="508"/>
    </row>
    <row r="610">
      <c r="A610" s="507"/>
      <c r="B610" s="508"/>
      <c r="C610" s="507"/>
      <c r="D610" s="507"/>
      <c r="E610" s="507"/>
      <c r="F610" s="508"/>
      <c r="G610" s="508"/>
      <c r="H610" s="508"/>
      <c r="I610" s="508"/>
      <c r="J610" s="508"/>
      <c r="K610" s="508"/>
      <c r="L610" s="508"/>
      <c r="M610" s="508"/>
      <c r="N610" s="508"/>
      <c r="O610" s="508"/>
      <c r="P610" s="508"/>
      <c r="Q610" s="508"/>
      <c r="R610" s="508"/>
      <c r="S610" s="508"/>
      <c r="T610" s="508"/>
      <c r="U610" s="508"/>
      <c r="V610" s="508"/>
      <c r="W610" s="508"/>
      <c r="X610" s="508"/>
      <c r="Y610" s="508"/>
      <c r="Z610" s="508"/>
    </row>
    <row r="611">
      <c r="A611" s="507"/>
      <c r="B611" s="508"/>
      <c r="C611" s="507"/>
      <c r="D611" s="507"/>
      <c r="E611" s="507"/>
      <c r="F611" s="508"/>
      <c r="G611" s="508"/>
      <c r="H611" s="508"/>
      <c r="I611" s="508"/>
      <c r="J611" s="508"/>
      <c r="K611" s="508"/>
      <c r="L611" s="508"/>
      <c r="M611" s="508"/>
      <c r="N611" s="508"/>
      <c r="O611" s="508"/>
      <c r="P611" s="508"/>
      <c r="Q611" s="508"/>
      <c r="R611" s="508"/>
      <c r="S611" s="508"/>
      <c r="T611" s="508"/>
      <c r="U611" s="508"/>
      <c r="V611" s="508"/>
      <c r="W611" s="508"/>
      <c r="X611" s="508"/>
      <c r="Y611" s="508"/>
      <c r="Z611" s="508"/>
    </row>
    <row r="612">
      <c r="A612" s="507"/>
      <c r="B612" s="508"/>
      <c r="C612" s="507"/>
      <c r="D612" s="507"/>
      <c r="E612" s="507"/>
      <c r="F612" s="508"/>
      <c r="G612" s="508"/>
      <c r="H612" s="508"/>
      <c r="I612" s="508"/>
      <c r="J612" s="508"/>
      <c r="K612" s="508"/>
      <c r="L612" s="508"/>
      <c r="M612" s="508"/>
      <c r="N612" s="508"/>
      <c r="O612" s="508"/>
      <c r="P612" s="508"/>
      <c r="Q612" s="508"/>
      <c r="R612" s="508"/>
      <c r="S612" s="508"/>
      <c r="T612" s="508"/>
      <c r="U612" s="508"/>
      <c r="V612" s="508"/>
      <c r="W612" s="508"/>
      <c r="X612" s="508"/>
      <c r="Y612" s="508"/>
      <c r="Z612" s="508"/>
    </row>
    <row r="613">
      <c r="A613" s="507"/>
      <c r="B613" s="508"/>
      <c r="C613" s="507"/>
      <c r="D613" s="507"/>
      <c r="E613" s="507"/>
      <c r="F613" s="508"/>
      <c r="G613" s="508"/>
      <c r="H613" s="508"/>
      <c r="I613" s="508"/>
      <c r="J613" s="508"/>
      <c r="K613" s="508"/>
      <c r="L613" s="508"/>
      <c r="M613" s="508"/>
      <c r="N613" s="508"/>
      <c r="O613" s="508"/>
      <c r="P613" s="508"/>
      <c r="Q613" s="508"/>
      <c r="R613" s="508"/>
      <c r="S613" s="508"/>
      <c r="T613" s="508"/>
      <c r="U613" s="508"/>
      <c r="V613" s="508"/>
      <c r="W613" s="508"/>
      <c r="X613" s="508"/>
      <c r="Y613" s="508"/>
      <c r="Z613" s="508"/>
    </row>
    <row r="614">
      <c r="A614" s="507"/>
      <c r="B614" s="508"/>
      <c r="C614" s="507"/>
      <c r="D614" s="507"/>
      <c r="E614" s="507"/>
      <c r="F614" s="508"/>
      <c r="G614" s="508"/>
      <c r="H614" s="508"/>
      <c r="I614" s="508"/>
      <c r="J614" s="508"/>
      <c r="K614" s="508"/>
      <c r="L614" s="508"/>
      <c r="M614" s="508"/>
      <c r="N614" s="508"/>
      <c r="O614" s="508"/>
      <c r="P614" s="508"/>
      <c r="Q614" s="508"/>
      <c r="R614" s="508"/>
      <c r="S614" s="508"/>
      <c r="T614" s="508"/>
      <c r="U614" s="508"/>
      <c r="V614" s="508"/>
      <c r="W614" s="508"/>
      <c r="X614" s="508"/>
      <c r="Y614" s="508"/>
      <c r="Z614" s="508"/>
    </row>
    <row r="615">
      <c r="A615" s="507"/>
      <c r="B615" s="508"/>
      <c r="C615" s="507"/>
      <c r="D615" s="507"/>
      <c r="E615" s="507"/>
      <c r="F615" s="508"/>
      <c r="G615" s="508"/>
      <c r="H615" s="508"/>
      <c r="I615" s="508"/>
      <c r="J615" s="508"/>
      <c r="K615" s="508"/>
      <c r="L615" s="508"/>
      <c r="M615" s="508"/>
      <c r="N615" s="508"/>
      <c r="O615" s="508"/>
      <c r="P615" s="508"/>
      <c r="Q615" s="508"/>
      <c r="R615" s="508"/>
      <c r="S615" s="508"/>
      <c r="T615" s="508"/>
      <c r="U615" s="508"/>
      <c r="V615" s="508"/>
      <c r="W615" s="508"/>
      <c r="X615" s="508"/>
      <c r="Y615" s="508"/>
      <c r="Z615" s="508"/>
    </row>
    <row r="616">
      <c r="A616" s="507"/>
      <c r="B616" s="508"/>
      <c r="C616" s="507"/>
      <c r="D616" s="507"/>
      <c r="E616" s="507"/>
      <c r="F616" s="508"/>
      <c r="G616" s="508"/>
      <c r="H616" s="508"/>
      <c r="I616" s="508"/>
      <c r="J616" s="508"/>
      <c r="K616" s="508"/>
      <c r="L616" s="508"/>
      <c r="M616" s="508"/>
      <c r="N616" s="508"/>
      <c r="O616" s="508"/>
      <c r="P616" s="508"/>
      <c r="Q616" s="508"/>
      <c r="R616" s="508"/>
      <c r="S616" s="508"/>
      <c r="T616" s="508"/>
      <c r="U616" s="508"/>
      <c r="V616" s="508"/>
      <c r="W616" s="508"/>
      <c r="X616" s="508"/>
      <c r="Y616" s="508"/>
      <c r="Z616" s="508"/>
    </row>
    <row r="617">
      <c r="A617" s="507"/>
      <c r="B617" s="508"/>
      <c r="C617" s="507"/>
      <c r="D617" s="507"/>
      <c r="E617" s="507"/>
      <c r="F617" s="508"/>
      <c r="G617" s="508"/>
      <c r="H617" s="508"/>
      <c r="I617" s="508"/>
      <c r="J617" s="508"/>
      <c r="K617" s="508"/>
      <c r="L617" s="508"/>
      <c r="M617" s="508"/>
      <c r="N617" s="508"/>
      <c r="O617" s="508"/>
      <c r="P617" s="508"/>
      <c r="Q617" s="508"/>
      <c r="R617" s="508"/>
      <c r="S617" s="508"/>
      <c r="T617" s="508"/>
      <c r="U617" s="508"/>
      <c r="V617" s="508"/>
      <c r="W617" s="508"/>
      <c r="X617" s="508"/>
      <c r="Y617" s="508"/>
      <c r="Z617" s="508"/>
    </row>
    <row r="618">
      <c r="A618" s="507"/>
      <c r="B618" s="508"/>
      <c r="C618" s="507"/>
      <c r="D618" s="507"/>
      <c r="E618" s="507"/>
      <c r="F618" s="508"/>
      <c r="G618" s="508"/>
      <c r="H618" s="508"/>
      <c r="I618" s="508"/>
      <c r="J618" s="508"/>
      <c r="K618" s="508"/>
      <c r="L618" s="508"/>
      <c r="M618" s="508"/>
      <c r="N618" s="508"/>
      <c r="O618" s="508"/>
      <c r="P618" s="508"/>
      <c r="Q618" s="508"/>
      <c r="R618" s="508"/>
      <c r="S618" s="508"/>
      <c r="T618" s="508"/>
      <c r="U618" s="508"/>
      <c r="V618" s="508"/>
      <c r="W618" s="508"/>
      <c r="X618" s="508"/>
      <c r="Y618" s="508"/>
      <c r="Z618" s="508"/>
    </row>
    <row r="619">
      <c r="A619" s="507"/>
      <c r="B619" s="508"/>
      <c r="C619" s="507"/>
      <c r="D619" s="507"/>
      <c r="E619" s="507"/>
      <c r="F619" s="508"/>
      <c r="G619" s="508"/>
      <c r="H619" s="508"/>
      <c r="I619" s="508"/>
      <c r="J619" s="508"/>
      <c r="K619" s="508"/>
      <c r="L619" s="508"/>
      <c r="M619" s="508"/>
      <c r="N619" s="508"/>
      <c r="O619" s="508"/>
      <c r="P619" s="508"/>
      <c r="Q619" s="508"/>
      <c r="R619" s="508"/>
      <c r="S619" s="508"/>
      <c r="T619" s="508"/>
      <c r="U619" s="508"/>
      <c r="V619" s="508"/>
      <c r="W619" s="508"/>
      <c r="X619" s="508"/>
      <c r="Y619" s="508"/>
      <c r="Z619" s="508"/>
    </row>
    <row r="620">
      <c r="A620" s="507"/>
      <c r="B620" s="508"/>
      <c r="C620" s="507"/>
      <c r="D620" s="507"/>
      <c r="E620" s="507"/>
      <c r="F620" s="508"/>
      <c r="G620" s="508"/>
      <c r="H620" s="508"/>
      <c r="I620" s="508"/>
      <c r="J620" s="508"/>
      <c r="K620" s="508"/>
      <c r="L620" s="508"/>
      <c r="M620" s="508"/>
      <c r="N620" s="508"/>
      <c r="O620" s="508"/>
      <c r="P620" s="508"/>
      <c r="Q620" s="508"/>
      <c r="R620" s="508"/>
      <c r="S620" s="508"/>
      <c r="T620" s="508"/>
      <c r="U620" s="508"/>
      <c r="V620" s="508"/>
      <c r="W620" s="508"/>
      <c r="X620" s="508"/>
      <c r="Y620" s="508"/>
      <c r="Z620" s="508"/>
    </row>
    <row r="621">
      <c r="A621" s="507"/>
      <c r="B621" s="508"/>
      <c r="C621" s="507"/>
      <c r="D621" s="507"/>
      <c r="E621" s="507"/>
      <c r="F621" s="508"/>
      <c r="G621" s="508"/>
      <c r="H621" s="508"/>
      <c r="I621" s="508"/>
      <c r="J621" s="508"/>
      <c r="K621" s="508"/>
      <c r="L621" s="508"/>
      <c r="M621" s="508"/>
      <c r="N621" s="508"/>
      <c r="O621" s="508"/>
      <c r="P621" s="508"/>
      <c r="Q621" s="508"/>
      <c r="R621" s="508"/>
      <c r="S621" s="508"/>
      <c r="T621" s="508"/>
      <c r="U621" s="508"/>
      <c r="V621" s="508"/>
      <c r="W621" s="508"/>
      <c r="X621" s="508"/>
      <c r="Y621" s="508"/>
      <c r="Z621" s="508"/>
    </row>
    <row r="622">
      <c r="A622" s="507"/>
      <c r="B622" s="508"/>
      <c r="C622" s="507"/>
      <c r="D622" s="507"/>
      <c r="E622" s="507"/>
      <c r="F622" s="508"/>
      <c r="G622" s="508"/>
      <c r="H622" s="508"/>
      <c r="I622" s="508"/>
      <c r="J622" s="508"/>
      <c r="K622" s="508"/>
      <c r="L622" s="508"/>
      <c r="M622" s="508"/>
      <c r="N622" s="508"/>
      <c r="O622" s="508"/>
      <c r="P622" s="508"/>
      <c r="Q622" s="508"/>
      <c r="R622" s="508"/>
      <c r="S622" s="508"/>
      <c r="T622" s="508"/>
      <c r="U622" s="508"/>
      <c r="V622" s="508"/>
      <c r="W622" s="508"/>
      <c r="X622" s="508"/>
      <c r="Y622" s="508"/>
      <c r="Z622" s="508"/>
    </row>
    <row r="623">
      <c r="A623" s="507"/>
      <c r="B623" s="508"/>
      <c r="C623" s="507"/>
      <c r="D623" s="507"/>
      <c r="E623" s="507"/>
      <c r="F623" s="508"/>
      <c r="G623" s="508"/>
      <c r="H623" s="508"/>
      <c r="I623" s="508"/>
      <c r="J623" s="508"/>
      <c r="K623" s="508"/>
      <c r="L623" s="508"/>
      <c r="M623" s="508"/>
      <c r="N623" s="508"/>
      <c r="O623" s="508"/>
      <c r="P623" s="508"/>
      <c r="Q623" s="508"/>
      <c r="R623" s="508"/>
      <c r="S623" s="508"/>
      <c r="T623" s="508"/>
      <c r="U623" s="508"/>
      <c r="V623" s="508"/>
      <c r="W623" s="508"/>
      <c r="X623" s="508"/>
      <c r="Y623" s="508"/>
      <c r="Z623" s="508"/>
    </row>
    <row r="624">
      <c r="A624" s="507"/>
      <c r="B624" s="508"/>
      <c r="C624" s="507"/>
      <c r="D624" s="507"/>
      <c r="E624" s="507"/>
      <c r="F624" s="508"/>
      <c r="G624" s="508"/>
      <c r="H624" s="508"/>
      <c r="I624" s="508"/>
      <c r="J624" s="508"/>
      <c r="K624" s="508"/>
      <c r="L624" s="508"/>
      <c r="M624" s="508"/>
      <c r="N624" s="508"/>
      <c r="O624" s="508"/>
      <c r="P624" s="508"/>
      <c r="Q624" s="508"/>
      <c r="R624" s="508"/>
      <c r="S624" s="508"/>
      <c r="T624" s="508"/>
      <c r="U624" s="508"/>
      <c r="V624" s="508"/>
      <c r="W624" s="508"/>
      <c r="X624" s="508"/>
      <c r="Y624" s="508"/>
      <c r="Z624" s="508"/>
    </row>
    <row r="625">
      <c r="A625" s="507"/>
      <c r="B625" s="508"/>
      <c r="C625" s="507"/>
      <c r="D625" s="507"/>
      <c r="E625" s="507"/>
      <c r="F625" s="508"/>
      <c r="G625" s="508"/>
      <c r="H625" s="508"/>
      <c r="I625" s="508"/>
      <c r="J625" s="508"/>
      <c r="K625" s="508"/>
      <c r="L625" s="508"/>
      <c r="M625" s="508"/>
      <c r="N625" s="508"/>
      <c r="O625" s="508"/>
      <c r="P625" s="508"/>
      <c r="Q625" s="508"/>
      <c r="R625" s="508"/>
      <c r="S625" s="508"/>
      <c r="T625" s="508"/>
      <c r="U625" s="508"/>
      <c r="V625" s="508"/>
      <c r="W625" s="508"/>
      <c r="X625" s="508"/>
      <c r="Y625" s="508"/>
      <c r="Z625" s="508"/>
    </row>
    <row r="626">
      <c r="A626" s="507"/>
      <c r="B626" s="508"/>
      <c r="C626" s="507"/>
      <c r="D626" s="507"/>
      <c r="E626" s="507"/>
      <c r="F626" s="508"/>
      <c r="G626" s="508"/>
      <c r="H626" s="508"/>
      <c r="I626" s="508"/>
      <c r="J626" s="508"/>
      <c r="K626" s="508"/>
      <c r="L626" s="508"/>
      <c r="M626" s="508"/>
      <c r="N626" s="508"/>
      <c r="O626" s="508"/>
      <c r="P626" s="508"/>
      <c r="Q626" s="508"/>
      <c r="R626" s="508"/>
      <c r="S626" s="508"/>
      <c r="T626" s="508"/>
      <c r="U626" s="508"/>
      <c r="V626" s="508"/>
      <c r="W626" s="508"/>
      <c r="X626" s="508"/>
      <c r="Y626" s="508"/>
      <c r="Z626" s="508"/>
    </row>
    <row r="627">
      <c r="A627" s="507"/>
      <c r="B627" s="508"/>
      <c r="C627" s="507"/>
      <c r="D627" s="507"/>
      <c r="E627" s="507"/>
      <c r="F627" s="508"/>
      <c r="G627" s="508"/>
      <c r="H627" s="508"/>
      <c r="I627" s="508"/>
      <c r="J627" s="508"/>
      <c r="K627" s="508"/>
      <c r="L627" s="508"/>
      <c r="M627" s="508"/>
      <c r="N627" s="508"/>
      <c r="O627" s="508"/>
      <c r="P627" s="508"/>
      <c r="Q627" s="508"/>
      <c r="R627" s="508"/>
      <c r="S627" s="508"/>
      <c r="T627" s="508"/>
      <c r="U627" s="508"/>
      <c r="V627" s="508"/>
      <c r="W627" s="508"/>
      <c r="X627" s="508"/>
      <c r="Y627" s="508"/>
      <c r="Z627" s="508"/>
    </row>
    <row r="628">
      <c r="A628" s="507"/>
      <c r="B628" s="508"/>
      <c r="C628" s="507"/>
      <c r="D628" s="507"/>
      <c r="E628" s="507"/>
      <c r="F628" s="508"/>
      <c r="G628" s="508"/>
      <c r="H628" s="508"/>
      <c r="I628" s="508"/>
      <c r="J628" s="508"/>
      <c r="K628" s="508"/>
      <c r="L628" s="508"/>
      <c r="M628" s="508"/>
      <c r="N628" s="508"/>
      <c r="O628" s="508"/>
      <c r="P628" s="508"/>
      <c r="Q628" s="508"/>
      <c r="R628" s="508"/>
      <c r="S628" s="508"/>
      <c r="T628" s="508"/>
      <c r="U628" s="508"/>
      <c r="V628" s="508"/>
      <c r="W628" s="508"/>
      <c r="X628" s="508"/>
      <c r="Y628" s="508"/>
      <c r="Z628" s="508"/>
    </row>
    <row r="629">
      <c r="A629" s="507"/>
      <c r="B629" s="508"/>
      <c r="C629" s="507"/>
      <c r="D629" s="507"/>
      <c r="E629" s="507"/>
      <c r="F629" s="508"/>
      <c r="G629" s="508"/>
      <c r="H629" s="508"/>
      <c r="I629" s="508"/>
      <c r="J629" s="508"/>
      <c r="K629" s="508"/>
      <c r="L629" s="508"/>
      <c r="M629" s="508"/>
      <c r="N629" s="508"/>
      <c r="O629" s="508"/>
      <c r="P629" s="508"/>
      <c r="Q629" s="508"/>
      <c r="R629" s="508"/>
      <c r="S629" s="508"/>
      <c r="T629" s="508"/>
      <c r="U629" s="508"/>
      <c r="V629" s="508"/>
      <c r="W629" s="508"/>
      <c r="X629" s="508"/>
      <c r="Y629" s="508"/>
      <c r="Z629" s="508"/>
    </row>
    <row r="630">
      <c r="A630" s="507"/>
      <c r="B630" s="508"/>
      <c r="C630" s="507"/>
      <c r="D630" s="507"/>
      <c r="E630" s="507"/>
      <c r="F630" s="508"/>
      <c r="G630" s="508"/>
      <c r="H630" s="508"/>
      <c r="I630" s="508"/>
      <c r="J630" s="508"/>
      <c r="K630" s="508"/>
      <c r="L630" s="508"/>
      <c r="M630" s="508"/>
      <c r="N630" s="508"/>
      <c r="O630" s="508"/>
      <c r="P630" s="508"/>
      <c r="Q630" s="508"/>
      <c r="R630" s="508"/>
      <c r="S630" s="508"/>
      <c r="T630" s="508"/>
      <c r="U630" s="508"/>
      <c r="V630" s="508"/>
      <c r="W630" s="508"/>
      <c r="X630" s="508"/>
      <c r="Y630" s="508"/>
      <c r="Z630" s="508"/>
    </row>
    <row r="631">
      <c r="A631" s="507"/>
      <c r="B631" s="508"/>
      <c r="C631" s="507"/>
      <c r="D631" s="507"/>
      <c r="E631" s="507"/>
      <c r="F631" s="508"/>
      <c r="G631" s="508"/>
      <c r="H631" s="508"/>
      <c r="I631" s="508"/>
      <c r="J631" s="508"/>
      <c r="K631" s="508"/>
      <c r="L631" s="508"/>
      <c r="M631" s="508"/>
      <c r="N631" s="508"/>
      <c r="O631" s="508"/>
      <c r="P631" s="508"/>
      <c r="Q631" s="508"/>
      <c r="R631" s="508"/>
      <c r="S631" s="508"/>
      <c r="T631" s="508"/>
      <c r="U631" s="508"/>
      <c r="V631" s="508"/>
      <c r="W631" s="508"/>
      <c r="X631" s="508"/>
      <c r="Y631" s="508"/>
      <c r="Z631" s="508"/>
    </row>
    <row r="632">
      <c r="A632" s="507"/>
      <c r="B632" s="508"/>
      <c r="C632" s="507"/>
      <c r="D632" s="507"/>
      <c r="E632" s="507"/>
      <c r="F632" s="508"/>
      <c r="G632" s="508"/>
      <c r="H632" s="508"/>
      <c r="I632" s="508"/>
      <c r="J632" s="508"/>
      <c r="K632" s="508"/>
      <c r="L632" s="508"/>
      <c r="M632" s="508"/>
      <c r="N632" s="508"/>
      <c r="O632" s="508"/>
      <c r="P632" s="508"/>
      <c r="Q632" s="508"/>
      <c r="R632" s="508"/>
      <c r="S632" s="508"/>
      <c r="T632" s="508"/>
      <c r="U632" s="508"/>
      <c r="V632" s="508"/>
      <c r="W632" s="508"/>
      <c r="X632" s="508"/>
      <c r="Y632" s="508"/>
      <c r="Z632" s="508"/>
    </row>
    <row r="633">
      <c r="A633" s="507"/>
      <c r="B633" s="508"/>
      <c r="C633" s="507"/>
      <c r="D633" s="507"/>
      <c r="E633" s="507"/>
      <c r="F633" s="508"/>
      <c r="G633" s="508"/>
      <c r="H633" s="508"/>
      <c r="I633" s="508"/>
      <c r="J633" s="508"/>
      <c r="K633" s="508"/>
      <c r="L633" s="508"/>
      <c r="M633" s="508"/>
      <c r="N633" s="508"/>
      <c r="O633" s="508"/>
      <c r="P633" s="508"/>
      <c r="Q633" s="508"/>
      <c r="R633" s="508"/>
      <c r="S633" s="508"/>
      <c r="T633" s="508"/>
      <c r="U633" s="508"/>
      <c r="V633" s="508"/>
      <c r="W633" s="508"/>
      <c r="X633" s="508"/>
      <c r="Y633" s="508"/>
      <c r="Z633" s="508"/>
    </row>
    <row r="634">
      <c r="A634" s="507"/>
      <c r="B634" s="508"/>
      <c r="C634" s="507"/>
      <c r="D634" s="507"/>
      <c r="E634" s="507"/>
      <c r="F634" s="508"/>
      <c r="G634" s="508"/>
      <c r="H634" s="508"/>
      <c r="I634" s="508"/>
      <c r="J634" s="508"/>
      <c r="K634" s="508"/>
      <c r="L634" s="508"/>
      <c r="M634" s="508"/>
      <c r="N634" s="508"/>
      <c r="O634" s="508"/>
      <c r="P634" s="508"/>
      <c r="Q634" s="508"/>
      <c r="R634" s="508"/>
      <c r="S634" s="508"/>
      <c r="T634" s="508"/>
      <c r="U634" s="508"/>
      <c r="V634" s="508"/>
      <c r="W634" s="508"/>
      <c r="X634" s="508"/>
      <c r="Y634" s="508"/>
      <c r="Z634" s="508"/>
    </row>
    <row r="635">
      <c r="A635" s="507"/>
      <c r="B635" s="508"/>
      <c r="C635" s="507"/>
      <c r="D635" s="507"/>
      <c r="E635" s="507"/>
      <c r="F635" s="508"/>
      <c r="G635" s="508"/>
      <c r="H635" s="508"/>
      <c r="I635" s="508"/>
      <c r="J635" s="508"/>
      <c r="K635" s="508"/>
      <c r="L635" s="508"/>
      <c r="M635" s="508"/>
      <c r="N635" s="508"/>
      <c r="O635" s="508"/>
      <c r="P635" s="508"/>
      <c r="Q635" s="508"/>
      <c r="R635" s="508"/>
      <c r="S635" s="508"/>
      <c r="T635" s="508"/>
      <c r="U635" s="508"/>
      <c r="V635" s="508"/>
      <c r="W635" s="508"/>
      <c r="X635" s="508"/>
      <c r="Y635" s="508"/>
      <c r="Z635" s="508"/>
    </row>
    <row r="636">
      <c r="A636" s="507"/>
      <c r="B636" s="508"/>
      <c r="C636" s="507"/>
      <c r="D636" s="507"/>
      <c r="E636" s="507"/>
      <c r="F636" s="508"/>
      <c r="G636" s="508"/>
      <c r="H636" s="508"/>
      <c r="I636" s="508"/>
      <c r="J636" s="508"/>
      <c r="K636" s="508"/>
      <c r="L636" s="508"/>
      <c r="M636" s="508"/>
      <c r="N636" s="508"/>
      <c r="O636" s="508"/>
      <c r="P636" s="508"/>
      <c r="Q636" s="508"/>
      <c r="R636" s="508"/>
      <c r="S636" s="508"/>
      <c r="T636" s="508"/>
      <c r="U636" s="508"/>
      <c r="V636" s="508"/>
      <c r="W636" s="508"/>
      <c r="X636" s="508"/>
      <c r="Y636" s="508"/>
      <c r="Z636" s="508"/>
    </row>
    <row r="637">
      <c r="A637" s="507"/>
      <c r="B637" s="508"/>
      <c r="C637" s="507"/>
      <c r="D637" s="507"/>
      <c r="E637" s="507"/>
      <c r="F637" s="508"/>
      <c r="G637" s="508"/>
      <c r="H637" s="508"/>
      <c r="I637" s="508"/>
      <c r="J637" s="508"/>
      <c r="K637" s="508"/>
      <c r="L637" s="508"/>
      <c r="M637" s="508"/>
      <c r="N637" s="508"/>
      <c r="O637" s="508"/>
      <c r="P637" s="508"/>
      <c r="Q637" s="508"/>
      <c r="R637" s="508"/>
      <c r="S637" s="508"/>
      <c r="T637" s="508"/>
      <c r="U637" s="508"/>
      <c r="V637" s="508"/>
      <c r="W637" s="508"/>
      <c r="X637" s="508"/>
      <c r="Y637" s="508"/>
      <c r="Z637" s="508"/>
    </row>
    <row r="638">
      <c r="A638" s="507"/>
      <c r="B638" s="508"/>
      <c r="C638" s="507"/>
      <c r="D638" s="507"/>
      <c r="E638" s="507"/>
      <c r="F638" s="508"/>
      <c r="G638" s="508"/>
      <c r="H638" s="508"/>
      <c r="I638" s="508"/>
      <c r="J638" s="508"/>
      <c r="K638" s="508"/>
      <c r="L638" s="508"/>
      <c r="M638" s="508"/>
      <c r="N638" s="508"/>
      <c r="O638" s="508"/>
      <c r="P638" s="508"/>
      <c r="Q638" s="508"/>
      <c r="R638" s="508"/>
      <c r="S638" s="508"/>
      <c r="T638" s="508"/>
      <c r="U638" s="508"/>
      <c r="V638" s="508"/>
      <c r="W638" s="508"/>
      <c r="X638" s="508"/>
      <c r="Y638" s="508"/>
      <c r="Z638" s="508"/>
    </row>
    <row r="639">
      <c r="A639" s="507"/>
      <c r="B639" s="508"/>
      <c r="C639" s="507"/>
      <c r="D639" s="507"/>
      <c r="E639" s="507"/>
      <c r="F639" s="508"/>
      <c r="G639" s="508"/>
      <c r="H639" s="508"/>
      <c r="I639" s="508"/>
      <c r="J639" s="508"/>
      <c r="K639" s="508"/>
      <c r="L639" s="508"/>
      <c r="M639" s="508"/>
      <c r="N639" s="508"/>
      <c r="O639" s="508"/>
      <c r="P639" s="508"/>
      <c r="Q639" s="508"/>
      <c r="R639" s="508"/>
      <c r="S639" s="508"/>
      <c r="T639" s="508"/>
      <c r="U639" s="508"/>
      <c r="V639" s="508"/>
      <c r="W639" s="508"/>
      <c r="X639" s="508"/>
      <c r="Y639" s="508"/>
      <c r="Z639" s="508"/>
    </row>
    <row r="640">
      <c r="A640" s="507"/>
      <c r="B640" s="508"/>
      <c r="C640" s="507"/>
      <c r="D640" s="507"/>
      <c r="E640" s="507"/>
      <c r="F640" s="508"/>
      <c r="G640" s="508"/>
      <c r="H640" s="508"/>
      <c r="I640" s="508"/>
      <c r="J640" s="508"/>
      <c r="K640" s="508"/>
      <c r="L640" s="508"/>
      <c r="M640" s="508"/>
      <c r="N640" s="508"/>
      <c r="O640" s="508"/>
      <c r="P640" s="508"/>
      <c r="Q640" s="508"/>
      <c r="R640" s="508"/>
      <c r="S640" s="508"/>
      <c r="T640" s="508"/>
      <c r="U640" s="508"/>
      <c r="V640" s="508"/>
      <c r="W640" s="508"/>
      <c r="X640" s="508"/>
      <c r="Y640" s="508"/>
      <c r="Z640" s="508"/>
    </row>
    <row r="641">
      <c r="A641" s="507"/>
      <c r="B641" s="508"/>
      <c r="C641" s="507"/>
      <c r="D641" s="507"/>
      <c r="E641" s="507"/>
      <c r="F641" s="508"/>
      <c r="G641" s="508"/>
      <c r="H641" s="508"/>
      <c r="I641" s="508"/>
      <c r="J641" s="508"/>
      <c r="K641" s="508"/>
      <c r="L641" s="508"/>
      <c r="M641" s="508"/>
      <c r="N641" s="508"/>
      <c r="O641" s="508"/>
      <c r="P641" s="508"/>
      <c r="Q641" s="508"/>
      <c r="R641" s="508"/>
      <c r="S641" s="508"/>
      <c r="T641" s="508"/>
      <c r="U641" s="508"/>
      <c r="V641" s="508"/>
      <c r="W641" s="508"/>
      <c r="X641" s="508"/>
      <c r="Y641" s="508"/>
      <c r="Z641" s="508"/>
    </row>
    <row r="642">
      <c r="A642" s="507"/>
      <c r="B642" s="508"/>
      <c r="C642" s="507"/>
      <c r="D642" s="507"/>
      <c r="E642" s="507"/>
      <c r="F642" s="508"/>
      <c r="G642" s="508"/>
      <c r="H642" s="508"/>
      <c r="I642" s="508"/>
      <c r="J642" s="508"/>
      <c r="K642" s="508"/>
      <c r="L642" s="508"/>
      <c r="M642" s="508"/>
      <c r="N642" s="508"/>
      <c r="O642" s="508"/>
      <c r="P642" s="508"/>
      <c r="Q642" s="508"/>
      <c r="R642" s="508"/>
      <c r="S642" s="508"/>
      <c r="T642" s="508"/>
      <c r="U642" s="508"/>
      <c r="V642" s="508"/>
      <c r="W642" s="508"/>
      <c r="X642" s="508"/>
      <c r="Y642" s="508"/>
      <c r="Z642" s="508"/>
    </row>
    <row r="643">
      <c r="A643" s="507"/>
      <c r="B643" s="508"/>
      <c r="C643" s="507"/>
      <c r="D643" s="507"/>
      <c r="E643" s="507"/>
      <c r="F643" s="508"/>
      <c r="G643" s="508"/>
      <c r="H643" s="508"/>
      <c r="I643" s="508"/>
      <c r="J643" s="508"/>
      <c r="K643" s="508"/>
      <c r="L643" s="508"/>
      <c r="M643" s="508"/>
      <c r="N643" s="508"/>
      <c r="O643" s="508"/>
      <c r="P643" s="508"/>
      <c r="Q643" s="508"/>
      <c r="R643" s="508"/>
      <c r="S643" s="508"/>
      <c r="T643" s="508"/>
      <c r="U643" s="508"/>
      <c r="V643" s="508"/>
      <c r="W643" s="508"/>
      <c r="X643" s="508"/>
      <c r="Y643" s="508"/>
      <c r="Z643" s="508"/>
    </row>
    <row r="644">
      <c r="A644" s="507"/>
      <c r="B644" s="508"/>
      <c r="C644" s="507"/>
      <c r="D644" s="507"/>
      <c r="E644" s="507"/>
      <c r="F644" s="508"/>
      <c r="G644" s="508"/>
      <c r="H644" s="508"/>
      <c r="I644" s="508"/>
      <c r="J644" s="508"/>
      <c r="K644" s="508"/>
      <c r="L644" s="508"/>
      <c r="M644" s="508"/>
      <c r="N644" s="508"/>
      <c r="O644" s="508"/>
      <c r="P644" s="508"/>
      <c r="Q644" s="508"/>
      <c r="R644" s="508"/>
      <c r="S644" s="508"/>
      <c r="T644" s="508"/>
      <c r="U644" s="508"/>
      <c r="V644" s="508"/>
      <c r="W644" s="508"/>
      <c r="X644" s="508"/>
      <c r="Y644" s="508"/>
      <c r="Z644" s="508"/>
    </row>
    <row r="645">
      <c r="A645" s="507"/>
      <c r="B645" s="508"/>
      <c r="C645" s="507"/>
      <c r="D645" s="507"/>
      <c r="E645" s="507"/>
      <c r="F645" s="508"/>
      <c r="G645" s="508"/>
      <c r="H645" s="508"/>
      <c r="I645" s="508"/>
      <c r="J645" s="508"/>
      <c r="K645" s="508"/>
      <c r="L645" s="508"/>
      <c r="M645" s="508"/>
      <c r="N645" s="508"/>
      <c r="O645" s="508"/>
      <c r="P645" s="508"/>
      <c r="Q645" s="508"/>
      <c r="R645" s="508"/>
      <c r="S645" s="508"/>
      <c r="T645" s="508"/>
      <c r="U645" s="508"/>
      <c r="V645" s="508"/>
      <c r="W645" s="508"/>
      <c r="X645" s="508"/>
      <c r="Y645" s="508"/>
      <c r="Z645" s="508"/>
    </row>
    <row r="646">
      <c r="A646" s="507"/>
      <c r="B646" s="508"/>
      <c r="C646" s="507"/>
      <c r="D646" s="507"/>
      <c r="E646" s="507"/>
      <c r="F646" s="508"/>
      <c r="G646" s="508"/>
      <c r="H646" s="508"/>
      <c r="I646" s="508"/>
      <c r="J646" s="508"/>
      <c r="K646" s="508"/>
      <c r="L646" s="508"/>
      <c r="M646" s="508"/>
      <c r="N646" s="508"/>
      <c r="O646" s="508"/>
      <c r="P646" s="508"/>
      <c r="Q646" s="508"/>
      <c r="R646" s="508"/>
      <c r="S646" s="508"/>
      <c r="T646" s="508"/>
      <c r="U646" s="508"/>
      <c r="V646" s="508"/>
      <c r="W646" s="508"/>
      <c r="X646" s="508"/>
      <c r="Y646" s="508"/>
      <c r="Z646" s="508"/>
    </row>
    <row r="647">
      <c r="A647" s="507"/>
      <c r="B647" s="508"/>
      <c r="C647" s="507"/>
      <c r="D647" s="507"/>
      <c r="E647" s="507"/>
      <c r="F647" s="508"/>
      <c r="G647" s="508"/>
      <c r="H647" s="508"/>
      <c r="I647" s="508"/>
      <c r="J647" s="508"/>
      <c r="K647" s="508"/>
      <c r="L647" s="508"/>
      <c r="M647" s="508"/>
      <c r="N647" s="508"/>
      <c r="O647" s="508"/>
      <c r="P647" s="508"/>
      <c r="Q647" s="508"/>
      <c r="R647" s="508"/>
      <c r="S647" s="508"/>
      <c r="T647" s="508"/>
      <c r="U647" s="508"/>
      <c r="V647" s="508"/>
      <c r="W647" s="508"/>
      <c r="X647" s="508"/>
      <c r="Y647" s="508"/>
      <c r="Z647" s="508"/>
    </row>
    <row r="648">
      <c r="A648" s="507"/>
      <c r="B648" s="508"/>
      <c r="C648" s="507"/>
      <c r="D648" s="507"/>
      <c r="E648" s="507"/>
      <c r="F648" s="508"/>
      <c r="G648" s="508"/>
      <c r="H648" s="508"/>
      <c r="I648" s="508"/>
      <c r="J648" s="508"/>
      <c r="K648" s="508"/>
      <c r="L648" s="508"/>
      <c r="M648" s="508"/>
      <c r="N648" s="508"/>
      <c r="O648" s="508"/>
      <c r="P648" s="508"/>
      <c r="Q648" s="508"/>
      <c r="R648" s="508"/>
      <c r="S648" s="508"/>
      <c r="T648" s="508"/>
      <c r="U648" s="508"/>
      <c r="V648" s="508"/>
      <c r="W648" s="508"/>
      <c r="X648" s="508"/>
      <c r="Y648" s="508"/>
      <c r="Z648" s="508"/>
    </row>
    <row r="649">
      <c r="A649" s="507"/>
      <c r="B649" s="508"/>
      <c r="C649" s="507"/>
      <c r="D649" s="507"/>
      <c r="E649" s="507"/>
      <c r="F649" s="508"/>
      <c r="G649" s="508"/>
      <c r="H649" s="508"/>
      <c r="I649" s="508"/>
      <c r="J649" s="508"/>
      <c r="K649" s="508"/>
      <c r="L649" s="508"/>
      <c r="M649" s="508"/>
      <c r="N649" s="508"/>
      <c r="O649" s="508"/>
      <c r="P649" s="508"/>
      <c r="Q649" s="508"/>
      <c r="R649" s="508"/>
      <c r="S649" s="508"/>
      <c r="T649" s="508"/>
      <c r="U649" s="508"/>
      <c r="V649" s="508"/>
      <c r="W649" s="508"/>
      <c r="X649" s="508"/>
      <c r="Y649" s="508"/>
      <c r="Z649" s="508"/>
    </row>
    <row r="650">
      <c r="A650" s="507"/>
      <c r="B650" s="508"/>
      <c r="C650" s="507"/>
      <c r="D650" s="507"/>
      <c r="E650" s="507"/>
      <c r="F650" s="508"/>
      <c r="G650" s="508"/>
      <c r="H650" s="508"/>
      <c r="I650" s="508"/>
      <c r="J650" s="508"/>
      <c r="K650" s="508"/>
      <c r="L650" s="508"/>
      <c r="M650" s="508"/>
      <c r="N650" s="508"/>
      <c r="O650" s="508"/>
      <c r="P650" s="508"/>
      <c r="Q650" s="508"/>
      <c r="R650" s="508"/>
      <c r="S650" s="508"/>
      <c r="T650" s="508"/>
      <c r="U650" s="508"/>
      <c r="V650" s="508"/>
      <c r="W650" s="508"/>
      <c r="X650" s="508"/>
      <c r="Y650" s="508"/>
      <c r="Z650" s="508"/>
    </row>
    <row r="651">
      <c r="A651" s="507"/>
      <c r="B651" s="508"/>
      <c r="C651" s="507"/>
      <c r="D651" s="507"/>
      <c r="E651" s="507"/>
      <c r="F651" s="508"/>
      <c r="G651" s="508"/>
      <c r="H651" s="508"/>
      <c r="I651" s="508"/>
      <c r="J651" s="508"/>
      <c r="K651" s="508"/>
      <c r="L651" s="508"/>
      <c r="M651" s="508"/>
      <c r="N651" s="508"/>
      <c r="O651" s="508"/>
      <c r="P651" s="508"/>
      <c r="Q651" s="508"/>
      <c r="R651" s="508"/>
      <c r="S651" s="508"/>
      <c r="T651" s="508"/>
      <c r="U651" s="508"/>
      <c r="V651" s="508"/>
      <c r="W651" s="508"/>
      <c r="X651" s="508"/>
      <c r="Y651" s="508"/>
      <c r="Z651" s="508"/>
    </row>
    <row r="652">
      <c r="A652" s="507"/>
      <c r="B652" s="508"/>
      <c r="C652" s="507"/>
      <c r="D652" s="507"/>
      <c r="E652" s="507"/>
      <c r="F652" s="508"/>
      <c r="G652" s="508"/>
      <c r="H652" s="508"/>
      <c r="I652" s="508"/>
      <c r="J652" s="508"/>
      <c r="K652" s="508"/>
      <c r="L652" s="508"/>
      <c r="M652" s="508"/>
      <c r="N652" s="508"/>
      <c r="O652" s="508"/>
      <c r="P652" s="508"/>
      <c r="Q652" s="508"/>
      <c r="R652" s="508"/>
      <c r="S652" s="508"/>
      <c r="T652" s="508"/>
      <c r="U652" s="508"/>
      <c r="V652" s="508"/>
      <c r="W652" s="508"/>
      <c r="X652" s="508"/>
      <c r="Y652" s="508"/>
      <c r="Z652" s="508"/>
    </row>
    <row r="653">
      <c r="A653" s="507"/>
      <c r="B653" s="508"/>
      <c r="C653" s="507"/>
      <c r="D653" s="507"/>
      <c r="E653" s="507"/>
      <c r="F653" s="508"/>
      <c r="G653" s="508"/>
      <c r="H653" s="508"/>
      <c r="I653" s="508"/>
      <c r="J653" s="508"/>
      <c r="K653" s="508"/>
      <c r="L653" s="508"/>
      <c r="M653" s="508"/>
      <c r="N653" s="508"/>
      <c r="O653" s="508"/>
      <c r="P653" s="508"/>
      <c r="Q653" s="508"/>
      <c r="R653" s="508"/>
      <c r="S653" s="508"/>
      <c r="T653" s="508"/>
      <c r="U653" s="508"/>
      <c r="V653" s="508"/>
      <c r="W653" s="508"/>
      <c r="X653" s="508"/>
      <c r="Y653" s="508"/>
      <c r="Z653" s="508"/>
    </row>
    <row r="654">
      <c r="A654" s="507"/>
      <c r="B654" s="508"/>
      <c r="C654" s="507"/>
      <c r="D654" s="507"/>
      <c r="E654" s="507"/>
      <c r="F654" s="508"/>
      <c r="G654" s="508"/>
      <c r="H654" s="508"/>
      <c r="I654" s="508"/>
      <c r="J654" s="508"/>
      <c r="K654" s="508"/>
      <c r="L654" s="508"/>
      <c r="M654" s="508"/>
      <c r="N654" s="508"/>
      <c r="O654" s="508"/>
      <c r="P654" s="508"/>
      <c r="Q654" s="508"/>
      <c r="R654" s="508"/>
      <c r="S654" s="508"/>
      <c r="T654" s="508"/>
      <c r="U654" s="508"/>
      <c r="V654" s="508"/>
      <c r="W654" s="508"/>
      <c r="X654" s="508"/>
      <c r="Y654" s="508"/>
      <c r="Z654" s="508"/>
    </row>
    <row r="655">
      <c r="A655" s="507"/>
      <c r="B655" s="508"/>
      <c r="C655" s="507"/>
      <c r="D655" s="507"/>
      <c r="E655" s="507"/>
      <c r="F655" s="508"/>
      <c r="G655" s="508"/>
      <c r="H655" s="508"/>
      <c r="I655" s="508"/>
      <c r="J655" s="508"/>
      <c r="K655" s="508"/>
      <c r="L655" s="508"/>
      <c r="M655" s="508"/>
      <c r="N655" s="508"/>
      <c r="O655" s="508"/>
      <c r="P655" s="508"/>
      <c r="Q655" s="508"/>
      <c r="R655" s="508"/>
      <c r="S655" s="508"/>
      <c r="T655" s="508"/>
      <c r="U655" s="508"/>
      <c r="V655" s="508"/>
      <c r="W655" s="508"/>
      <c r="X655" s="508"/>
      <c r="Y655" s="508"/>
      <c r="Z655" s="508"/>
    </row>
    <row r="656">
      <c r="A656" s="507"/>
      <c r="B656" s="508"/>
      <c r="C656" s="507"/>
      <c r="D656" s="507"/>
      <c r="E656" s="507"/>
      <c r="F656" s="508"/>
      <c r="G656" s="508"/>
      <c r="H656" s="508"/>
      <c r="I656" s="508"/>
      <c r="J656" s="508"/>
      <c r="K656" s="508"/>
      <c r="L656" s="508"/>
      <c r="M656" s="508"/>
      <c r="N656" s="508"/>
      <c r="O656" s="508"/>
      <c r="P656" s="508"/>
      <c r="Q656" s="508"/>
      <c r="R656" s="508"/>
      <c r="S656" s="508"/>
      <c r="T656" s="508"/>
      <c r="U656" s="508"/>
      <c r="V656" s="508"/>
      <c r="W656" s="508"/>
      <c r="X656" s="508"/>
      <c r="Y656" s="508"/>
      <c r="Z656" s="508"/>
    </row>
    <row r="657">
      <c r="A657" s="507"/>
      <c r="B657" s="508"/>
      <c r="C657" s="507"/>
      <c r="D657" s="507"/>
      <c r="E657" s="507"/>
      <c r="F657" s="508"/>
      <c r="G657" s="508"/>
      <c r="H657" s="508"/>
      <c r="I657" s="508"/>
      <c r="J657" s="508"/>
      <c r="K657" s="508"/>
      <c r="L657" s="508"/>
      <c r="M657" s="508"/>
      <c r="N657" s="508"/>
      <c r="O657" s="508"/>
      <c r="P657" s="508"/>
      <c r="Q657" s="508"/>
      <c r="R657" s="508"/>
      <c r="S657" s="508"/>
      <c r="T657" s="508"/>
      <c r="U657" s="508"/>
      <c r="V657" s="508"/>
      <c r="W657" s="508"/>
      <c r="X657" s="508"/>
      <c r="Y657" s="508"/>
      <c r="Z657" s="508"/>
    </row>
    <row r="658">
      <c r="A658" s="507"/>
      <c r="B658" s="508"/>
      <c r="C658" s="507"/>
      <c r="D658" s="507"/>
      <c r="E658" s="507"/>
      <c r="F658" s="508"/>
      <c r="G658" s="508"/>
      <c r="H658" s="508"/>
      <c r="I658" s="508"/>
      <c r="J658" s="508"/>
      <c r="K658" s="508"/>
      <c r="L658" s="508"/>
      <c r="M658" s="508"/>
      <c r="N658" s="508"/>
      <c r="O658" s="508"/>
      <c r="P658" s="508"/>
      <c r="Q658" s="508"/>
      <c r="R658" s="508"/>
      <c r="S658" s="508"/>
      <c r="T658" s="508"/>
      <c r="U658" s="508"/>
      <c r="V658" s="508"/>
      <c r="W658" s="508"/>
      <c r="X658" s="508"/>
      <c r="Y658" s="508"/>
      <c r="Z658" s="508"/>
    </row>
    <row r="659">
      <c r="A659" s="507"/>
      <c r="B659" s="508"/>
      <c r="C659" s="507"/>
      <c r="D659" s="507"/>
      <c r="E659" s="507"/>
      <c r="F659" s="508"/>
      <c r="G659" s="508"/>
      <c r="H659" s="508"/>
      <c r="I659" s="508"/>
      <c r="J659" s="508"/>
      <c r="K659" s="508"/>
      <c r="L659" s="508"/>
      <c r="M659" s="508"/>
      <c r="N659" s="508"/>
      <c r="O659" s="508"/>
      <c r="P659" s="508"/>
      <c r="Q659" s="508"/>
      <c r="R659" s="508"/>
      <c r="S659" s="508"/>
      <c r="T659" s="508"/>
      <c r="U659" s="508"/>
      <c r="V659" s="508"/>
      <c r="W659" s="508"/>
      <c r="X659" s="508"/>
      <c r="Y659" s="508"/>
      <c r="Z659" s="508"/>
    </row>
    <row r="660">
      <c r="A660" s="507"/>
      <c r="B660" s="508"/>
      <c r="C660" s="507"/>
      <c r="D660" s="507"/>
      <c r="E660" s="507"/>
      <c r="F660" s="508"/>
      <c r="G660" s="508"/>
      <c r="H660" s="508"/>
      <c r="I660" s="508"/>
      <c r="J660" s="508"/>
      <c r="K660" s="508"/>
      <c r="L660" s="508"/>
      <c r="M660" s="508"/>
      <c r="N660" s="508"/>
      <c r="O660" s="508"/>
      <c r="P660" s="508"/>
      <c r="Q660" s="508"/>
      <c r="R660" s="508"/>
      <c r="S660" s="508"/>
      <c r="T660" s="508"/>
      <c r="U660" s="508"/>
      <c r="V660" s="508"/>
      <c r="W660" s="508"/>
      <c r="X660" s="508"/>
      <c r="Y660" s="508"/>
      <c r="Z660" s="508"/>
    </row>
    <row r="661">
      <c r="A661" s="507"/>
      <c r="B661" s="508"/>
      <c r="C661" s="507"/>
      <c r="D661" s="507"/>
      <c r="E661" s="507"/>
      <c r="F661" s="508"/>
      <c r="G661" s="508"/>
      <c r="H661" s="508"/>
      <c r="I661" s="508"/>
      <c r="J661" s="508"/>
      <c r="K661" s="508"/>
      <c r="L661" s="508"/>
      <c r="M661" s="508"/>
      <c r="N661" s="508"/>
      <c r="O661" s="508"/>
      <c r="P661" s="508"/>
      <c r="Q661" s="508"/>
      <c r="R661" s="508"/>
      <c r="S661" s="508"/>
      <c r="T661" s="508"/>
      <c r="U661" s="508"/>
      <c r="V661" s="508"/>
      <c r="W661" s="508"/>
      <c r="X661" s="508"/>
      <c r="Y661" s="508"/>
      <c r="Z661" s="508"/>
    </row>
    <row r="662">
      <c r="A662" s="507"/>
      <c r="B662" s="508"/>
      <c r="C662" s="507"/>
      <c r="D662" s="507"/>
      <c r="E662" s="507"/>
      <c r="F662" s="508"/>
      <c r="G662" s="508"/>
      <c r="H662" s="508"/>
      <c r="I662" s="508"/>
      <c r="J662" s="508"/>
      <c r="K662" s="508"/>
      <c r="L662" s="508"/>
      <c r="M662" s="508"/>
      <c r="N662" s="508"/>
      <c r="O662" s="508"/>
      <c r="P662" s="508"/>
      <c r="Q662" s="508"/>
      <c r="R662" s="508"/>
      <c r="S662" s="508"/>
      <c r="T662" s="508"/>
      <c r="U662" s="508"/>
      <c r="V662" s="508"/>
      <c r="W662" s="508"/>
      <c r="X662" s="508"/>
      <c r="Y662" s="508"/>
      <c r="Z662" s="508"/>
    </row>
    <row r="663">
      <c r="A663" s="507"/>
      <c r="B663" s="508"/>
      <c r="C663" s="507"/>
      <c r="D663" s="507"/>
      <c r="E663" s="507"/>
      <c r="F663" s="508"/>
      <c r="G663" s="508"/>
      <c r="H663" s="508"/>
      <c r="I663" s="508"/>
      <c r="J663" s="508"/>
      <c r="K663" s="508"/>
      <c r="L663" s="508"/>
      <c r="M663" s="508"/>
      <c r="N663" s="508"/>
      <c r="O663" s="508"/>
      <c r="P663" s="508"/>
      <c r="Q663" s="508"/>
      <c r="R663" s="508"/>
      <c r="S663" s="508"/>
      <c r="T663" s="508"/>
      <c r="U663" s="508"/>
      <c r="V663" s="508"/>
      <c r="W663" s="508"/>
      <c r="X663" s="508"/>
      <c r="Y663" s="508"/>
      <c r="Z663" s="508"/>
    </row>
    <row r="664">
      <c r="A664" s="507"/>
      <c r="B664" s="508"/>
      <c r="C664" s="507"/>
      <c r="D664" s="507"/>
      <c r="E664" s="507"/>
      <c r="F664" s="508"/>
      <c r="G664" s="508"/>
      <c r="H664" s="508"/>
      <c r="I664" s="508"/>
      <c r="J664" s="508"/>
      <c r="K664" s="508"/>
      <c r="L664" s="508"/>
      <c r="M664" s="508"/>
      <c r="N664" s="508"/>
      <c r="O664" s="508"/>
      <c r="P664" s="508"/>
      <c r="Q664" s="508"/>
      <c r="R664" s="508"/>
      <c r="S664" s="508"/>
      <c r="T664" s="508"/>
      <c r="U664" s="508"/>
      <c r="V664" s="508"/>
      <c r="W664" s="508"/>
      <c r="X664" s="508"/>
      <c r="Y664" s="508"/>
      <c r="Z664" s="508"/>
    </row>
    <row r="665">
      <c r="A665" s="507"/>
      <c r="B665" s="508"/>
      <c r="C665" s="507"/>
      <c r="D665" s="507"/>
      <c r="E665" s="507"/>
      <c r="F665" s="508"/>
      <c r="G665" s="508"/>
      <c r="H665" s="508"/>
      <c r="I665" s="508"/>
      <c r="J665" s="508"/>
      <c r="K665" s="508"/>
      <c r="L665" s="508"/>
      <c r="M665" s="508"/>
      <c r="N665" s="508"/>
      <c r="O665" s="508"/>
      <c r="P665" s="508"/>
      <c r="Q665" s="508"/>
      <c r="R665" s="508"/>
      <c r="S665" s="508"/>
      <c r="T665" s="508"/>
      <c r="U665" s="508"/>
      <c r="V665" s="508"/>
      <c r="W665" s="508"/>
      <c r="X665" s="508"/>
      <c r="Y665" s="508"/>
      <c r="Z665" s="508"/>
    </row>
    <row r="666">
      <c r="A666" s="507"/>
      <c r="B666" s="508"/>
      <c r="C666" s="507"/>
      <c r="D666" s="507"/>
      <c r="E666" s="507"/>
      <c r="F666" s="508"/>
      <c r="G666" s="508"/>
      <c r="H666" s="508"/>
      <c r="I666" s="508"/>
      <c r="J666" s="508"/>
      <c r="K666" s="508"/>
      <c r="L666" s="508"/>
      <c r="M666" s="508"/>
      <c r="N666" s="508"/>
      <c r="O666" s="508"/>
      <c r="P666" s="508"/>
      <c r="Q666" s="508"/>
      <c r="R666" s="508"/>
      <c r="S666" s="508"/>
      <c r="T666" s="508"/>
      <c r="U666" s="508"/>
      <c r="V666" s="508"/>
      <c r="W666" s="508"/>
      <c r="X666" s="508"/>
      <c r="Y666" s="508"/>
      <c r="Z666" s="508"/>
    </row>
    <row r="667">
      <c r="A667" s="507"/>
      <c r="B667" s="508"/>
      <c r="C667" s="507"/>
      <c r="D667" s="507"/>
      <c r="E667" s="507"/>
      <c r="F667" s="508"/>
      <c r="G667" s="508"/>
      <c r="H667" s="508"/>
      <c r="I667" s="508"/>
      <c r="J667" s="508"/>
      <c r="K667" s="508"/>
      <c r="L667" s="508"/>
      <c r="M667" s="508"/>
      <c r="N667" s="508"/>
      <c r="O667" s="508"/>
      <c r="P667" s="508"/>
      <c r="Q667" s="508"/>
      <c r="R667" s="508"/>
      <c r="S667" s="508"/>
      <c r="T667" s="508"/>
      <c r="U667" s="508"/>
      <c r="V667" s="508"/>
      <c r="W667" s="508"/>
      <c r="X667" s="508"/>
      <c r="Y667" s="508"/>
      <c r="Z667" s="508"/>
    </row>
    <row r="668">
      <c r="A668" s="507"/>
      <c r="B668" s="508"/>
      <c r="C668" s="507"/>
      <c r="D668" s="507"/>
      <c r="E668" s="507"/>
      <c r="F668" s="508"/>
      <c r="G668" s="508"/>
      <c r="H668" s="508"/>
      <c r="I668" s="508"/>
      <c r="J668" s="508"/>
      <c r="K668" s="508"/>
      <c r="L668" s="508"/>
      <c r="M668" s="508"/>
      <c r="N668" s="508"/>
      <c r="O668" s="508"/>
      <c r="P668" s="508"/>
      <c r="Q668" s="508"/>
      <c r="R668" s="508"/>
      <c r="S668" s="508"/>
      <c r="T668" s="508"/>
      <c r="U668" s="508"/>
      <c r="V668" s="508"/>
      <c r="W668" s="508"/>
      <c r="X668" s="508"/>
      <c r="Y668" s="508"/>
      <c r="Z668" s="508"/>
    </row>
    <row r="669">
      <c r="A669" s="507"/>
      <c r="B669" s="508"/>
      <c r="C669" s="507"/>
      <c r="D669" s="507"/>
      <c r="E669" s="507"/>
      <c r="F669" s="508"/>
      <c r="G669" s="508"/>
      <c r="H669" s="508"/>
      <c r="I669" s="508"/>
      <c r="J669" s="508"/>
      <c r="K669" s="508"/>
      <c r="L669" s="508"/>
      <c r="M669" s="508"/>
      <c r="N669" s="508"/>
      <c r="O669" s="508"/>
      <c r="P669" s="508"/>
      <c r="Q669" s="508"/>
      <c r="R669" s="508"/>
      <c r="S669" s="508"/>
      <c r="T669" s="508"/>
      <c r="U669" s="508"/>
      <c r="V669" s="508"/>
      <c r="W669" s="508"/>
      <c r="X669" s="508"/>
      <c r="Y669" s="508"/>
      <c r="Z669" s="508"/>
    </row>
    <row r="670">
      <c r="A670" s="507"/>
      <c r="B670" s="508"/>
      <c r="C670" s="507"/>
      <c r="D670" s="507"/>
      <c r="E670" s="507"/>
      <c r="F670" s="508"/>
      <c r="G670" s="508"/>
      <c r="H670" s="508"/>
      <c r="I670" s="508"/>
      <c r="J670" s="508"/>
      <c r="K670" s="508"/>
      <c r="L670" s="508"/>
      <c r="M670" s="508"/>
      <c r="N670" s="508"/>
      <c r="O670" s="508"/>
      <c r="P670" s="508"/>
      <c r="Q670" s="508"/>
      <c r="R670" s="508"/>
      <c r="S670" s="508"/>
      <c r="T670" s="508"/>
      <c r="U670" s="508"/>
      <c r="V670" s="508"/>
      <c r="W670" s="508"/>
      <c r="X670" s="508"/>
      <c r="Y670" s="508"/>
      <c r="Z670" s="508"/>
    </row>
    <row r="671">
      <c r="A671" s="507"/>
      <c r="B671" s="508"/>
      <c r="C671" s="507"/>
      <c r="D671" s="507"/>
      <c r="E671" s="507"/>
      <c r="F671" s="508"/>
      <c r="G671" s="508"/>
      <c r="H671" s="508"/>
      <c r="I671" s="508"/>
      <c r="J671" s="508"/>
      <c r="K671" s="508"/>
      <c r="L671" s="508"/>
      <c r="M671" s="508"/>
      <c r="N671" s="508"/>
      <c r="O671" s="508"/>
      <c r="P671" s="508"/>
      <c r="Q671" s="508"/>
      <c r="R671" s="508"/>
      <c r="S671" s="508"/>
      <c r="T671" s="508"/>
      <c r="U671" s="508"/>
      <c r="V671" s="508"/>
      <c r="W671" s="508"/>
      <c r="X671" s="508"/>
      <c r="Y671" s="508"/>
      <c r="Z671" s="508"/>
    </row>
    <row r="672">
      <c r="A672" s="507"/>
      <c r="B672" s="508"/>
      <c r="C672" s="507"/>
      <c r="D672" s="507"/>
      <c r="E672" s="507"/>
      <c r="F672" s="508"/>
      <c r="G672" s="508"/>
      <c r="H672" s="508"/>
      <c r="I672" s="508"/>
      <c r="J672" s="508"/>
      <c r="K672" s="508"/>
      <c r="L672" s="508"/>
      <c r="M672" s="508"/>
      <c r="N672" s="508"/>
      <c r="O672" s="508"/>
      <c r="P672" s="508"/>
      <c r="Q672" s="508"/>
      <c r="R672" s="508"/>
      <c r="S672" s="508"/>
      <c r="T672" s="508"/>
      <c r="U672" s="508"/>
      <c r="V672" s="508"/>
      <c r="W672" s="508"/>
      <c r="X672" s="508"/>
      <c r="Y672" s="508"/>
      <c r="Z672" s="508"/>
    </row>
    <row r="673">
      <c r="A673" s="507"/>
      <c r="B673" s="508"/>
      <c r="C673" s="507"/>
      <c r="D673" s="507"/>
      <c r="E673" s="507"/>
      <c r="F673" s="508"/>
      <c r="G673" s="508"/>
      <c r="H673" s="508"/>
      <c r="I673" s="508"/>
      <c r="J673" s="508"/>
      <c r="K673" s="508"/>
      <c r="L673" s="508"/>
      <c r="M673" s="508"/>
      <c r="N673" s="508"/>
      <c r="O673" s="508"/>
      <c r="P673" s="508"/>
      <c r="Q673" s="508"/>
      <c r="R673" s="508"/>
      <c r="S673" s="508"/>
      <c r="T673" s="508"/>
      <c r="U673" s="508"/>
      <c r="V673" s="508"/>
      <c r="W673" s="508"/>
      <c r="X673" s="508"/>
      <c r="Y673" s="508"/>
      <c r="Z673" s="508"/>
    </row>
    <row r="674">
      <c r="A674" s="507"/>
      <c r="B674" s="508"/>
      <c r="C674" s="507"/>
      <c r="D674" s="507"/>
      <c r="E674" s="507"/>
      <c r="F674" s="508"/>
      <c r="G674" s="508"/>
      <c r="H674" s="508"/>
      <c r="I674" s="508"/>
      <c r="J674" s="508"/>
      <c r="K674" s="508"/>
      <c r="L674" s="508"/>
      <c r="M674" s="508"/>
      <c r="N674" s="508"/>
      <c r="O674" s="508"/>
      <c r="P674" s="508"/>
      <c r="Q674" s="508"/>
      <c r="R674" s="508"/>
      <c r="S674" s="508"/>
      <c r="T674" s="508"/>
      <c r="U674" s="508"/>
      <c r="V674" s="508"/>
      <c r="W674" s="508"/>
      <c r="X674" s="508"/>
      <c r="Y674" s="508"/>
      <c r="Z674" s="508"/>
    </row>
    <row r="675">
      <c r="A675" s="507"/>
      <c r="B675" s="508"/>
      <c r="C675" s="507"/>
      <c r="D675" s="507"/>
      <c r="E675" s="507"/>
      <c r="F675" s="508"/>
      <c r="G675" s="508"/>
      <c r="H675" s="508"/>
      <c r="I675" s="508"/>
      <c r="J675" s="508"/>
      <c r="K675" s="508"/>
      <c r="L675" s="508"/>
      <c r="M675" s="508"/>
      <c r="N675" s="508"/>
      <c r="O675" s="508"/>
      <c r="P675" s="508"/>
      <c r="Q675" s="508"/>
      <c r="R675" s="508"/>
      <c r="S675" s="508"/>
      <c r="T675" s="508"/>
      <c r="U675" s="508"/>
      <c r="V675" s="508"/>
      <c r="W675" s="508"/>
      <c r="X675" s="508"/>
      <c r="Y675" s="508"/>
      <c r="Z675" s="508"/>
    </row>
    <row r="676">
      <c r="A676" s="507"/>
      <c r="B676" s="508"/>
      <c r="C676" s="507"/>
      <c r="D676" s="507"/>
      <c r="E676" s="507"/>
      <c r="F676" s="508"/>
      <c r="G676" s="508"/>
      <c r="H676" s="508"/>
      <c r="I676" s="508"/>
      <c r="J676" s="508"/>
      <c r="K676" s="508"/>
      <c r="L676" s="508"/>
      <c r="M676" s="508"/>
      <c r="N676" s="508"/>
      <c r="O676" s="508"/>
      <c r="P676" s="508"/>
      <c r="Q676" s="508"/>
      <c r="R676" s="508"/>
      <c r="S676" s="508"/>
      <c r="T676" s="508"/>
      <c r="U676" s="508"/>
      <c r="V676" s="508"/>
      <c r="W676" s="508"/>
      <c r="X676" s="508"/>
      <c r="Y676" s="508"/>
      <c r="Z676" s="508"/>
    </row>
    <row r="677">
      <c r="A677" s="507"/>
      <c r="B677" s="508"/>
      <c r="C677" s="507"/>
      <c r="D677" s="507"/>
      <c r="E677" s="507"/>
      <c r="F677" s="508"/>
      <c r="G677" s="508"/>
      <c r="H677" s="508"/>
      <c r="I677" s="508"/>
      <c r="J677" s="508"/>
      <c r="K677" s="508"/>
      <c r="L677" s="508"/>
      <c r="M677" s="508"/>
      <c r="N677" s="508"/>
      <c r="O677" s="508"/>
      <c r="P677" s="508"/>
      <c r="Q677" s="508"/>
      <c r="R677" s="508"/>
      <c r="S677" s="508"/>
      <c r="T677" s="508"/>
      <c r="U677" s="508"/>
      <c r="V677" s="508"/>
      <c r="W677" s="508"/>
      <c r="X677" s="508"/>
      <c r="Y677" s="508"/>
      <c r="Z677" s="508"/>
    </row>
    <row r="678">
      <c r="A678" s="507"/>
      <c r="B678" s="508"/>
      <c r="C678" s="507"/>
      <c r="D678" s="507"/>
      <c r="E678" s="507"/>
      <c r="F678" s="508"/>
      <c r="G678" s="508"/>
      <c r="H678" s="508"/>
      <c r="I678" s="508"/>
      <c r="J678" s="508"/>
      <c r="K678" s="508"/>
      <c r="L678" s="508"/>
      <c r="M678" s="508"/>
      <c r="N678" s="508"/>
      <c r="O678" s="508"/>
      <c r="P678" s="508"/>
      <c r="Q678" s="508"/>
      <c r="R678" s="508"/>
      <c r="S678" s="508"/>
      <c r="T678" s="508"/>
      <c r="U678" s="508"/>
      <c r="V678" s="508"/>
      <c r="W678" s="508"/>
      <c r="X678" s="508"/>
      <c r="Y678" s="508"/>
      <c r="Z678" s="508"/>
    </row>
    <row r="679">
      <c r="A679" s="507"/>
      <c r="B679" s="508"/>
      <c r="C679" s="507"/>
      <c r="D679" s="507"/>
      <c r="E679" s="507"/>
      <c r="F679" s="508"/>
      <c r="G679" s="508"/>
      <c r="H679" s="508"/>
      <c r="I679" s="508"/>
      <c r="J679" s="508"/>
      <c r="K679" s="508"/>
      <c r="L679" s="508"/>
      <c r="M679" s="508"/>
      <c r="N679" s="508"/>
      <c r="O679" s="508"/>
      <c r="P679" s="508"/>
      <c r="Q679" s="508"/>
      <c r="R679" s="508"/>
      <c r="S679" s="508"/>
      <c r="T679" s="508"/>
      <c r="U679" s="508"/>
      <c r="V679" s="508"/>
      <c r="W679" s="508"/>
      <c r="X679" s="508"/>
      <c r="Y679" s="508"/>
      <c r="Z679" s="508"/>
    </row>
    <row r="680">
      <c r="A680" s="507"/>
      <c r="B680" s="508"/>
      <c r="C680" s="507"/>
      <c r="D680" s="507"/>
      <c r="E680" s="507"/>
      <c r="F680" s="508"/>
      <c r="G680" s="508"/>
      <c r="H680" s="508"/>
      <c r="I680" s="508"/>
      <c r="J680" s="508"/>
      <c r="K680" s="508"/>
      <c r="L680" s="508"/>
      <c r="M680" s="508"/>
      <c r="N680" s="508"/>
      <c r="O680" s="508"/>
      <c r="P680" s="508"/>
      <c r="Q680" s="508"/>
      <c r="R680" s="508"/>
      <c r="S680" s="508"/>
      <c r="T680" s="508"/>
      <c r="U680" s="508"/>
      <c r="V680" s="508"/>
      <c r="W680" s="508"/>
      <c r="X680" s="508"/>
      <c r="Y680" s="508"/>
      <c r="Z680" s="508"/>
    </row>
    <row r="681">
      <c r="A681" s="507"/>
      <c r="B681" s="508"/>
      <c r="C681" s="507"/>
      <c r="D681" s="507"/>
      <c r="E681" s="507"/>
      <c r="F681" s="508"/>
      <c r="G681" s="508"/>
      <c r="H681" s="508"/>
      <c r="I681" s="508"/>
      <c r="J681" s="508"/>
      <c r="K681" s="508"/>
      <c r="L681" s="508"/>
      <c r="M681" s="508"/>
      <c r="N681" s="508"/>
      <c r="O681" s="508"/>
      <c r="P681" s="508"/>
      <c r="Q681" s="508"/>
      <c r="R681" s="508"/>
      <c r="S681" s="508"/>
      <c r="T681" s="508"/>
      <c r="U681" s="508"/>
      <c r="V681" s="508"/>
      <c r="W681" s="508"/>
      <c r="X681" s="508"/>
      <c r="Y681" s="508"/>
      <c r="Z681" s="508"/>
    </row>
    <row r="682">
      <c r="A682" s="507"/>
      <c r="B682" s="508"/>
      <c r="C682" s="507"/>
      <c r="D682" s="507"/>
      <c r="E682" s="507"/>
      <c r="F682" s="508"/>
      <c r="G682" s="508"/>
      <c r="H682" s="508"/>
      <c r="I682" s="508"/>
      <c r="J682" s="508"/>
      <c r="K682" s="508"/>
      <c r="L682" s="508"/>
      <c r="M682" s="508"/>
      <c r="N682" s="508"/>
      <c r="O682" s="508"/>
      <c r="P682" s="508"/>
      <c r="Q682" s="508"/>
      <c r="R682" s="508"/>
      <c r="S682" s="508"/>
      <c r="T682" s="508"/>
      <c r="U682" s="508"/>
      <c r="V682" s="508"/>
      <c r="W682" s="508"/>
      <c r="X682" s="508"/>
      <c r="Y682" s="508"/>
      <c r="Z682" s="508"/>
    </row>
    <row r="683">
      <c r="A683" s="507"/>
      <c r="B683" s="508"/>
      <c r="C683" s="507"/>
      <c r="D683" s="507"/>
      <c r="E683" s="507"/>
      <c r="F683" s="508"/>
      <c r="G683" s="508"/>
      <c r="H683" s="508"/>
      <c r="I683" s="508"/>
      <c r="J683" s="508"/>
      <c r="K683" s="508"/>
      <c r="L683" s="508"/>
      <c r="M683" s="508"/>
      <c r="N683" s="508"/>
      <c r="O683" s="508"/>
      <c r="P683" s="508"/>
      <c r="Q683" s="508"/>
      <c r="R683" s="508"/>
      <c r="S683" s="508"/>
      <c r="T683" s="508"/>
      <c r="U683" s="508"/>
      <c r="V683" s="508"/>
      <c r="W683" s="508"/>
      <c r="X683" s="508"/>
      <c r="Y683" s="508"/>
      <c r="Z683" s="508"/>
    </row>
    <row r="684">
      <c r="A684" s="507"/>
      <c r="B684" s="508"/>
      <c r="C684" s="507"/>
      <c r="D684" s="507"/>
      <c r="E684" s="507"/>
      <c r="F684" s="508"/>
      <c r="G684" s="508"/>
      <c r="H684" s="508"/>
      <c r="I684" s="508"/>
      <c r="J684" s="508"/>
      <c r="K684" s="508"/>
      <c r="L684" s="508"/>
      <c r="M684" s="508"/>
      <c r="N684" s="508"/>
      <c r="O684" s="508"/>
      <c r="P684" s="508"/>
      <c r="Q684" s="508"/>
      <c r="R684" s="508"/>
      <c r="S684" s="508"/>
      <c r="T684" s="508"/>
      <c r="U684" s="508"/>
      <c r="V684" s="508"/>
      <c r="W684" s="508"/>
      <c r="X684" s="508"/>
      <c r="Y684" s="508"/>
      <c r="Z684" s="508"/>
    </row>
    <row r="685">
      <c r="A685" s="507"/>
      <c r="B685" s="508"/>
      <c r="C685" s="507"/>
      <c r="D685" s="507"/>
      <c r="E685" s="507"/>
      <c r="F685" s="508"/>
      <c r="G685" s="508"/>
      <c r="H685" s="508"/>
      <c r="I685" s="508"/>
      <c r="J685" s="508"/>
      <c r="K685" s="508"/>
      <c r="L685" s="508"/>
      <c r="M685" s="508"/>
      <c r="N685" s="508"/>
      <c r="O685" s="508"/>
      <c r="P685" s="508"/>
      <c r="Q685" s="508"/>
      <c r="R685" s="508"/>
      <c r="S685" s="508"/>
      <c r="T685" s="508"/>
      <c r="U685" s="508"/>
      <c r="V685" s="508"/>
      <c r="W685" s="508"/>
      <c r="X685" s="508"/>
      <c r="Y685" s="508"/>
      <c r="Z685" s="508"/>
    </row>
    <row r="686">
      <c r="A686" s="507"/>
      <c r="B686" s="508"/>
      <c r="C686" s="507"/>
      <c r="D686" s="507"/>
      <c r="E686" s="507"/>
      <c r="F686" s="508"/>
      <c r="G686" s="508"/>
      <c r="H686" s="508"/>
      <c r="I686" s="508"/>
      <c r="J686" s="508"/>
      <c r="K686" s="508"/>
      <c r="L686" s="508"/>
      <c r="M686" s="508"/>
      <c r="N686" s="508"/>
      <c r="O686" s="508"/>
      <c r="P686" s="508"/>
      <c r="Q686" s="508"/>
      <c r="R686" s="508"/>
      <c r="S686" s="508"/>
      <c r="T686" s="508"/>
      <c r="U686" s="508"/>
      <c r="V686" s="508"/>
      <c r="W686" s="508"/>
      <c r="X686" s="508"/>
      <c r="Y686" s="508"/>
      <c r="Z686" s="508"/>
    </row>
    <row r="687">
      <c r="A687" s="507"/>
      <c r="B687" s="508"/>
      <c r="C687" s="507"/>
      <c r="D687" s="507"/>
      <c r="E687" s="507"/>
      <c r="F687" s="508"/>
      <c r="G687" s="508"/>
      <c r="H687" s="508"/>
      <c r="I687" s="508"/>
      <c r="J687" s="508"/>
      <c r="K687" s="508"/>
      <c r="L687" s="508"/>
      <c r="M687" s="508"/>
      <c r="N687" s="508"/>
      <c r="O687" s="508"/>
      <c r="P687" s="508"/>
      <c r="Q687" s="508"/>
      <c r="R687" s="508"/>
      <c r="S687" s="508"/>
      <c r="T687" s="508"/>
      <c r="U687" s="508"/>
      <c r="V687" s="508"/>
      <c r="W687" s="508"/>
      <c r="X687" s="508"/>
      <c r="Y687" s="508"/>
      <c r="Z687" s="508"/>
    </row>
    <row r="688">
      <c r="A688" s="507"/>
      <c r="B688" s="508"/>
      <c r="C688" s="507"/>
      <c r="D688" s="507"/>
      <c r="E688" s="507"/>
      <c r="F688" s="508"/>
      <c r="G688" s="508"/>
      <c r="H688" s="508"/>
      <c r="I688" s="508"/>
      <c r="J688" s="508"/>
      <c r="K688" s="508"/>
      <c r="L688" s="508"/>
      <c r="M688" s="508"/>
      <c r="N688" s="508"/>
      <c r="O688" s="508"/>
      <c r="P688" s="508"/>
      <c r="Q688" s="508"/>
      <c r="R688" s="508"/>
      <c r="S688" s="508"/>
      <c r="T688" s="508"/>
      <c r="U688" s="508"/>
      <c r="V688" s="508"/>
      <c r="W688" s="508"/>
      <c r="X688" s="508"/>
      <c r="Y688" s="508"/>
      <c r="Z688" s="508"/>
    </row>
    <row r="689">
      <c r="A689" s="507"/>
      <c r="B689" s="508"/>
      <c r="C689" s="507"/>
      <c r="D689" s="507"/>
      <c r="E689" s="507"/>
      <c r="F689" s="508"/>
      <c r="G689" s="508"/>
      <c r="H689" s="508"/>
      <c r="I689" s="508"/>
      <c r="J689" s="508"/>
      <c r="K689" s="508"/>
      <c r="L689" s="508"/>
      <c r="M689" s="508"/>
      <c r="N689" s="508"/>
      <c r="O689" s="508"/>
      <c r="P689" s="508"/>
      <c r="Q689" s="508"/>
      <c r="R689" s="508"/>
      <c r="S689" s="508"/>
      <c r="T689" s="508"/>
      <c r="U689" s="508"/>
      <c r="V689" s="508"/>
      <c r="W689" s="508"/>
      <c r="X689" s="508"/>
      <c r="Y689" s="508"/>
      <c r="Z689" s="508"/>
    </row>
    <row r="690">
      <c r="A690" s="507"/>
      <c r="B690" s="508"/>
      <c r="C690" s="507"/>
      <c r="D690" s="507"/>
      <c r="E690" s="507"/>
      <c r="F690" s="508"/>
      <c r="G690" s="508"/>
      <c r="H690" s="508"/>
      <c r="I690" s="508"/>
      <c r="J690" s="508"/>
      <c r="K690" s="508"/>
      <c r="L690" s="508"/>
      <c r="M690" s="508"/>
      <c r="N690" s="508"/>
      <c r="O690" s="508"/>
      <c r="P690" s="508"/>
      <c r="Q690" s="508"/>
      <c r="R690" s="508"/>
      <c r="S690" s="508"/>
      <c r="T690" s="508"/>
      <c r="U690" s="508"/>
      <c r="V690" s="508"/>
      <c r="W690" s="508"/>
      <c r="X690" s="508"/>
      <c r="Y690" s="508"/>
      <c r="Z690" s="508"/>
    </row>
    <row r="691">
      <c r="A691" s="507"/>
      <c r="B691" s="508"/>
      <c r="C691" s="507"/>
      <c r="D691" s="507"/>
      <c r="E691" s="507"/>
      <c r="F691" s="508"/>
      <c r="G691" s="508"/>
      <c r="H691" s="508"/>
      <c r="I691" s="508"/>
      <c r="J691" s="508"/>
      <c r="K691" s="508"/>
      <c r="L691" s="508"/>
      <c r="M691" s="508"/>
      <c r="N691" s="508"/>
      <c r="O691" s="508"/>
      <c r="P691" s="508"/>
      <c r="Q691" s="508"/>
      <c r="R691" s="508"/>
      <c r="S691" s="508"/>
      <c r="T691" s="508"/>
      <c r="U691" s="508"/>
      <c r="V691" s="508"/>
      <c r="W691" s="508"/>
      <c r="X691" s="508"/>
      <c r="Y691" s="508"/>
      <c r="Z691" s="508"/>
    </row>
    <row r="692">
      <c r="A692" s="507"/>
      <c r="B692" s="508"/>
      <c r="C692" s="507"/>
      <c r="D692" s="507"/>
      <c r="E692" s="507"/>
      <c r="F692" s="508"/>
      <c r="G692" s="508"/>
      <c r="H692" s="508"/>
      <c r="I692" s="508"/>
      <c r="J692" s="508"/>
      <c r="K692" s="508"/>
      <c r="L692" s="508"/>
      <c r="M692" s="508"/>
      <c r="N692" s="508"/>
      <c r="O692" s="508"/>
      <c r="P692" s="508"/>
      <c r="Q692" s="508"/>
      <c r="R692" s="508"/>
      <c r="S692" s="508"/>
      <c r="T692" s="508"/>
      <c r="U692" s="508"/>
      <c r="V692" s="508"/>
      <c r="W692" s="508"/>
      <c r="X692" s="508"/>
      <c r="Y692" s="508"/>
      <c r="Z692" s="508"/>
    </row>
    <row r="693">
      <c r="A693" s="507"/>
      <c r="B693" s="508"/>
      <c r="C693" s="507"/>
      <c r="D693" s="507"/>
      <c r="E693" s="507"/>
      <c r="F693" s="508"/>
      <c r="G693" s="508"/>
      <c r="H693" s="508"/>
      <c r="I693" s="508"/>
      <c r="J693" s="508"/>
      <c r="K693" s="508"/>
      <c r="L693" s="508"/>
      <c r="M693" s="508"/>
      <c r="N693" s="508"/>
      <c r="O693" s="508"/>
      <c r="P693" s="508"/>
      <c r="Q693" s="508"/>
      <c r="R693" s="508"/>
      <c r="S693" s="508"/>
      <c r="T693" s="508"/>
      <c r="U693" s="508"/>
      <c r="V693" s="508"/>
      <c r="W693" s="508"/>
      <c r="X693" s="508"/>
      <c r="Y693" s="508"/>
      <c r="Z693" s="508"/>
    </row>
    <row r="694">
      <c r="A694" s="507"/>
      <c r="B694" s="508"/>
      <c r="C694" s="507"/>
      <c r="D694" s="507"/>
      <c r="E694" s="507"/>
      <c r="F694" s="508"/>
      <c r="G694" s="508"/>
      <c r="H694" s="508"/>
      <c r="I694" s="508"/>
      <c r="J694" s="508"/>
      <c r="K694" s="508"/>
      <c r="L694" s="508"/>
      <c r="M694" s="508"/>
      <c r="N694" s="508"/>
      <c r="O694" s="508"/>
      <c r="P694" s="508"/>
      <c r="Q694" s="508"/>
      <c r="R694" s="508"/>
      <c r="S694" s="508"/>
      <c r="T694" s="508"/>
      <c r="U694" s="508"/>
      <c r="V694" s="508"/>
      <c r="W694" s="508"/>
      <c r="X694" s="508"/>
      <c r="Y694" s="508"/>
      <c r="Z694" s="508"/>
    </row>
    <row r="695">
      <c r="A695" s="507"/>
      <c r="B695" s="508"/>
      <c r="C695" s="507"/>
      <c r="D695" s="507"/>
      <c r="E695" s="507"/>
      <c r="F695" s="508"/>
      <c r="G695" s="508"/>
      <c r="H695" s="508"/>
      <c r="I695" s="508"/>
      <c r="J695" s="508"/>
      <c r="K695" s="508"/>
      <c r="L695" s="508"/>
      <c r="M695" s="508"/>
      <c r="N695" s="508"/>
      <c r="O695" s="508"/>
      <c r="P695" s="508"/>
      <c r="Q695" s="508"/>
      <c r="R695" s="508"/>
      <c r="S695" s="508"/>
      <c r="T695" s="508"/>
      <c r="U695" s="508"/>
      <c r="V695" s="508"/>
      <c r="W695" s="508"/>
      <c r="X695" s="508"/>
      <c r="Y695" s="508"/>
      <c r="Z695" s="508"/>
    </row>
    <row r="696">
      <c r="A696" s="507"/>
      <c r="B696" s="508"/>
      <c r="C696" s="507"/>
      <c r="D696" s="507"/>
      <c r="E696" s="507"/>
      <c r="F696" s="508"/>
      <c r="G696" s="508"/>
      <c r="H696" s="508"/>
      <c r="I696" s="508"/>
      <c r="J696" s="508"/>
      <c r="K696" s="508"/>
      <c r="L696" s="508"/>
      <c r="M696" s="508"/>
      <c r="N696" s="508"/>
      <c r="O696" s="508"/>
      <c r="P696" s="508"/>
      <c r="Q696" s="508"/>
      <c r="R696" s="508"/>
      <c r="S696" s="508"/>
      <c r="T696" s="508"/>
      <c r="U696" s="508"/>
      <c r="V696" s="508"/>
      <c r="W696" s="508"/>
      <c r="X696" s="508"/>
      <c r="Y696" s="508"/>
      <c r="Z696" s="508"/>
    </row>
    <row r="697">
      <c r="A697" s="507"/>
      <c r="B697" s="508"/>
      <c r="C697" s="507"/>
      <c r="D697" s="507"/>
      <c r="E697" s="507"/>
      <c r="F697" s="508"/>
      <c r="G697" s="508"/>
      <c r="H697" s="508"/>
      <c r="I697" s="508"/>
      <c r="J697" s="508"/>
      <c r="K697" s="508"/>
      <c r="L697" s="508"/>
      <c r="M697" s="508"/>
      <c r="N697" s="508"/>
      <c r="O697" s="508"/>
      <c r="P697" s="508"/>
      <c r="Q697" s="508"/>
      <c r="R697" s="508"/>
      <c r="S697" s="508"/>
      <c r="T697" s="508"/>
      <c r="U697" s="508"/>
      <c r="V697" s="508"/>
      <c r="W697" s="508"/>
      <c r="X697" s="508"/>
      <c r="Y697" s="508"/>
      <c r="Z697" s="508"/>
    </row>
    <row r="698">
      <c r="A698" s="507"/>
      <c r="B698" s="508"/>
      <c r="C698" s="507"/>
      <c r="D698" s="507"/>
      <c r="E698" s="507"/>
      <c r="F698" s="508"/>
      <c r="G698" s="508"/>
      <c r="H698" s="508"/>
      <c r="I698" s="508"/>
      <c r="J698" s="508"/>
      <c r="K698" s="508"/>
      <c r="L698" s="508"/>
      <c r="M698" s="508"/>
      <c r="N698" s="508"/>
      <c r="O698" s="508"/>
      <c r="P698" s="508"/>
      <c r="Q698" s="508"/>
      <c r="R698" s="508"/>
      <c r="S698" s="508"/>
      <c r="T698" s="508"/>
      <c r="U698" s="508"/>
      <c r="V698" s="508"/>
      <c r="W698" s="508"/>
      <c r="X698" s="508"/>
      <c r="Y698" s="508"/>
      <c r="Z698" s="508"/>
    </row>
    <row r="699">
      <c r="A699" s="507"/>
      <c r="B699" s="508"/>
      <c r="C699" s="507"/>
      <c r="D699" s="507"/>
      <c r="E699" s="507"/>
      <c r="F699" s="508"/>
      <c r="G699" s="508"/>
      <c r="H699" s="508"/>
      <c r="I699" s="508"/>
      <c r="J699" s="508"/>
      <c r="K699" s="508"/>
      <c r="L699" s="508"/>
      <c r="M699" s="508"/>
      <c r="N699" s="508"/>
      <c r="O699" s="508"/>
      <c r="P699" s="508"/>
      <c r="Q699" s="508"/>
      <c r="R699" s="508"/>
      <c r="S699" s="508"/>
      <c r="T699" s="508"/>
      <c r="U699" s="508"/>
      <c r="V699" s="508"/>
      <c r="W699" s="508"/>
      <c r="X699" s="508"/>
      <c r="Y699" s="508"/>
      <c r="Z699" s="508"/>
    </row>
    <row r="700">
      <c r="A700" s="507"/>
      <c r="B700" s="508"/>
      <c r="C700" s="507"/>
      <c r="D700" s="507"/>
      <c r="E700" s="507"/>
      <c r="F700" s="508"/>
      <c r="G700" s="508"/>
      <c r="H700" s="508"/>
      <c r="I700" s="508"/>
      <c r="J700" s="508"/>
      <c r="K700" s="508"/>
      <c r="L700" s="508"/>
      <c r="M700" s="508"/>
      <c r="N700" s="508"/>
      <c r="O700" s="508"/>
      <c r="P700" s="508"/>
      <c r="Q700" s="508"/>
      <c r="R700" s="508"/>
      <c r="S700" s="508"/>
      <c r="T700" s="508"/>
      <c r="U700" s="508"/>
      <c r="V700" s="508"/>
      <c r="W700" s="508"/>
      <c r="X700" s="508"/>
      <c r="Y700" s="508"/>
      <c r="Z700" s="508"/>
    </row>
    <row r="701">
      <c r="A701" s="507"/>
      <c r="B701" s="508"/>
      <c r="C701" s="507"/>
      <c r="D701" s="507"/>
      <c r="E701" s="507"/>
      <c r="F701" s="508"/>
      <c r="G701" s="508"/>
      <c r="H701" s="508"/>
      <c r="I701" s="508"/>
      <c r="J701" s="508"/>
      <c r="K701" s="508"/>
      <c r="L701" s="508"/>
      <c r="M701" s="508"/>
      <c r="N701" s="508"/>
      <c r="O701" s="508"/>
      <c r="P701" s="508"/>
      <c r="Q701" s="508"/>
      <c r="R701" s="508"/>
      <c r="S701" s="508"/>
      <c r="T701" s="508"/>
      <c r="U701" s="508"/>
      <c r="V701" s="508"/>
      <c r="W701" s="508"/>
      <c r="X701" s="508"/>
      <c r="Y701" s="508"/>
      <c r="Z701" s="508"/>
    </row>
    <row r="702">
      <c r="A702" s="507"/>
      <c r="B702" s="508"/>
      <c r="C702" s="507"/>
      <c r="D702" s="507"/>
      <c r="E702" s="507"/>
      <c r="F702" s="508"/>
      <c r="G702" s="508"/>
      <c r="H702" s="508"/>
      <c r="I702" s="508"/>
      <c r="J702" s="508"/>
      <c r="K702" s="508"/>
      <c r="L702" s="508"/>
      <c r="M702" s="508"/>
      <c r="N702" s="508"/>
      <c r="O702" s="508"/>
      <c r="P702" s="508"/>
      <c r="Q702" s="508"/>
      <c r="R702" s="508"/>
      <c r="S702" s="508"/>
      <c r="T702" s="508"/>
      <c r="U702" s="508"/>
      <c r="V702" s="508"/>
      <c r="W702" s="508"/>
      <c r="X702" s="508"/>
      <c r="Y702" s="508"/>
      <c r="Z702" s="508"/>
    </row>
    <row r="703">
      <c r="A703" s="507"/>
      <c r="B703" s="508"/>
      <c r="C703" s="507"/>
      <c r="D703" s="507"/>
      <c r="E703" s="507"/>
      <c r="F703" s="508"/>
      <c r="G703" s="508"/>
      <c r="H703" s="508"/>
      <c r="I703" s="508"/>
      <c r="J703" s="508"/>
      <c r="K703" s="508"/>
      <c r="L703" s="508"/>
      <c r="M703" s="508"/>
      <c r="N703" s="508"/>
      <c r="O703" s="508"/>
      <c r="P703" s="508"/>
      <c r="Q703" s="508"/>
      <c r="R703" s="508"/>
      <c r="S703" s="508"/>
      <c r="T703" s="508"/>
      <c r="U703" s="508"/>
      <c r="V703" s="508"/>
      <c r="W703" s="508"/>
      <c r="X703" s="508"/>
      <c r="Y703" s="508"/>
      <c r="Z703" s="508"/>
    </row>
    <row r="704">
      <c r="A704" s="507"/>
      <c r="B704" s="508"/>
      <c r="C704" s="507"/>
      <c r="D704" s="507"/>
      <c r="E704" s="507"/>
      <c r="F704" s="508"/>
      <c r="G704" s="508"/>
      <c r="H704" s="508"/>
      <c r="I704" s="508"/>
      <c r="J704" s="508"/>
      <c r="K704" s="508"/>
      <c r="L704" s="508"/>
      <c r="M704" s="508"/>
      <c r="N704" s="508"/>
      <c r="O704" s="508"/>
      <c r="P704" s="508"/>
      <c r="Q704" s="508"/>
      <c r="R704" s="508"/>
      <c r="S704" s="508"/>
      <c r="T704" s="508"/>
      <c r="U704" s="508"/>
      <c r="V704" s="508"/>
      <c r="W704" s="508"/>
      <c r="X704" s="508"/>
      <c r="Y704" s="508"/>
      <c r="Z704" s="508"/>
    </row>
    <row r="705">
      <c r="A705" s="507"/>
      <c r="B705" s="508"/>
      <c r="C705" s="507"/>
      <c r="D705" s="507"/>
      <c r="E705" s="507"/>
      <c r="F705" s="508"/>
      <c r="G705" s="508"/>
      <c r="H705" s="508"/>
      <c r="I705" s="508"/>
      <c r="J705" s="508"/>
      <c r="K705" s="508"/>
      <c r="L705" s="508"/>
      <c r="M705" s="508"/>
      <c r="N705" s="508"/>
      <c r="O705" s="508"/>
      <c r="P705" s="508"/>
      <c r="Q705" s="508"/>
      <c r="R705" s="508"/>
      <c r="S705" s="508"/>
      <c r="T705" s="508"/>
      <c r="U705" s="508"/>
      <c r="V705" s="508"/>
      <c r="W705" s="508"/>
      <c r="X705" s="508"/>
      <c r="Y705" s="508"/>
      <c r="Z705" s="508"/>
    </row>
    <row r="706">
      <c r="A706" s="507"/>
      <c r="B706" s="508"/>
      <c r="C706" s="507"/>
      <c r="D706" s="507"/>
      <c r="E706" s="507"/>
      <c r="F706" s="508"/>
      <c r="G706" s="508"/>
      <c r="H706" s="508"/>
      <c r="I706" s="508"/>
      <c r="J706" s="508"/>
      <c r="K706" s="508"/>
      <c r="L706" s="508"/>
      <c r="M706" s="508"/>
      <c r="N706" s="508"/>
      <c r="O706" s="508"/>
      <c r="P706" s="508"/>
      <c r="Q706" s="508"/>
      <c r="R706" s="508"/>
      <c r="S706" s="508"/>
      <c r="T706" s="508"/>
      <c r="U706" s="508"/>
      <c r="V706" s="508"/>
      <c r="W706" s="508"/>
      <c r="X706" s="508"/>
      <c r="Y706" s="508"/>
      <c r="Z706" s="508"/>
    </row>
    <row r="707">
      <c r="A707" s="507"/>
      <c r="B707" s="508"/>
      <c r="C707" s="507"/>
      <c r="D707" s="507"/>
      <c r="E707" s="507"/>
      <c r="F707" s="508"/>
      <c r="G707" s="508"/>
      <c r="H707" s="508"/>
      <c r="I707" s="508"/>
      <c r="J707" s="508"/>
      <c r="K707" s="508"/>
      <c r="L707" s="508"/>
      <c r="M707" s="508"/>
      <c r="N707" s="508"/>
      <c r="O707" s="508"/>
      <c r="P707" s="508"/>
      <c r="Q707" s="508"/>
      <c r="R707" s="508"/>
      <c r="S707" s="508"/>
      <c r="T707" s="508"/>
      <c r="U707" s="508"/>
      <c r="V707" s="508"/>
      <c r="W707" s="508"/>
      <c r="X707" s="508"/>
      <c r="Y707" s="508"/>
      <c r="Z707" s="508"/>
    </row>
    <row r="708">
      <c r="A708" s="507"/>
      <c r="B708" s="508"/>
      <c r="C708" s="507"/>
      <c r="D708" s="507"/>
      <c r="E708" s="507"/>
      <c r="F708" s="508"/>
      <c r="G708" s="508"/>
      <c r="H708" s="508"/>
      <c r="I708" s="508"/>
      <c r="J708" s="508"/>
      <c r="K708" s="508"/>
      <c r="L708" s="508"/>
      <c r="M708" s="508"/>
      <c r="N708" s="508"/>
      <c r="O708" s="508"/>
      <c r="P708" s="508"/>
      <c r="Q708" s="508"/>
      <c r="R708" s="508"/>
      <c r="S708" s="508"/>
      <c r="T708" s="508"/>
      <c r="U708" s="508"/>
      <c r="V708" s="508"/>
      <c r="W708" s="508"/>
      <c r="X708" s="508"/>
      <c r="Y708" s="508"/>
      <c r="Z708" s="508"/>
    </row>
    <row r="709">
      <c r="A709" s="507"/>
      <c r="B709" s="508"/>
      <c r="C709" s="507"/>
      <c r="D709" s="507"/>
      <c r="E709" s="507"/>
      <c r="F709" s="508"/>
      <c r="G709" s="508"/>
      <c r="H709" s="508"/>
      <c r="I709" s="508"/>
      <c r="J709" s="508"/>
      <c r="K709" s="508"/>
      <c r="L709" s="508"/>
      <c r="M709" s="508"/>
      <c r="N709" s="508"/>
      <c r="O709" s="508"/>
      <c r="P709" s="508"/>
      <c r="Q709" s="508"/>
      <c r="R709" s="508"/>
      <c r="S709" s="508"/>
      <c r="T709" s="508"/>
      <c r="U709" s="508"/>
      <c r="V709" s="508"/>
      <c r="W709" s="508"/>
      <c r="X709" s="508"/>
      <c r="Y709" s="508"/>
      <c r="Z709" s="508"/>
    </row>
    <row r="710">
      <c r="A710" s="507"/>
      <c r="B710" s="508"/>
      <c r="C710" s="507"/>
      <c r="D710" s="507"/>
      <c r="E710" s="507"/>
      <c r="F710" s="508"/>
      <c r="G710" s="508"/>
      <c r="H710" s="508"/>
      <c r="I710" s="508"/>
      <c r="J710" s="508"/>
      <c r="K710" s="508"/>
      <c r="L710" s="508"/>
      <c r="M710" s="508"/>
      <c r="N710" s="508"/>
      <c r="O710" s="508"/>
      <c r="P710" s="508"/>
      <c r="Q710" s="508"/>
      <c r="R710" s="508"/>
      <c r="S710" s="508"/>
      <c r="T710" s="508"/>
      <c r="U710" s="508"/>
      <c r="V710" s="508"/>
      <c r="W710" s="508"/>
      <c r="X710" s="508"/>
      <c r="Y710" s="508"/>
      <c r="Z710" s="508"/>
    </row>
    <row r="711">
      <c r="A711" s="507"/>
      <c r="B711" s="508"/>
      <c r="C711" s="507"/>
      <c r="D711" s="507"/>
      <c r="E711" s="507"/>
      <c r="F711" s="508"/>
      <c r="G711" s="508"/>
      <c r="H711" s="508"/>
      <c r="I711" s="508"/>
      <c r="J711" s="508"/>
      <c r="K711" s="508"/>
      <c r="L711" s="508"/>
      <c r="M711" s="508"/>
      <c r="N711" s="508"/>
      <c r="O711" s="508"/>
      <c r="P711" s="508"/>
      <c r="Q711" s="508"/>
      <c r="R711" s="508"/>
      <c r="S711" s="508"/>
      <c r="T711" s="508"/>
      <c r="U711" s="508"/>
      <c r="V711" s="508"/>
      <c r="W711" s="508"/>
      <c r="X711" s="508"/>
      <c r="Y711" s="508"/>
      <c r="Z711" s="508"/>
    </row>
    <row r="712">
      <c r="A712" s="507"/>
      <c r="B712" s="508"/>
      <c r="C712" s="507"/>
      <c r="D712" s="507"/>
      <c r="E712" s="507"/>
      <c r="F712" s="508"/>
      <c r="G712" s="508"/>
      <c r="H712" s="508"/>
      <c r="I712" s="508"/>
      <c r="J712" s="508"/>
      <c r="K712" s="508"/>
      <c r="L712" s="508"/>
      <c r="M712" s="508"/>
      <c r="N712" s="508"/>
      <c r="O712" s="508"/>
      <c r="P712" s="508"/>
      <c r="Q712" s="508"/>
      <c r="R712" s="508"/>
      <c r="S712" s="508"/>
      <c r="T712" s="508"/>
      <c r="U712" s="508"/>
      <c r="V712" s="508"/>
      <c r="W712" s="508"/>
      <c r="X712" s="508"/>
      <c r="Y712" s="508"/>
      <c r="Z712" s="508"/>
    </row>
    <row r="713">
      <c r="A713" s="507"/>
      <c r="B713" s="508"/>
      <c r="C713" s="507"/>
      <c r="D713" s="507"/>
      <c r="E713" s="507"/>
      <c r="F713" s="508"/>
      <c r="G713" s="508"/>
      <c r="H713" s="508"/>
      <c r="I713" s="508"/>
      <c r="J713" s="508"/>
      <c r="K713" s="508"/>
      <c r="L713" s="508"/>
      <c r="M713" s="508"/>
      <c r="N713" s="508"/>
      <c r="O713" s="508"/>
      <c r="P713" s="508"/>
      <c r="Q713" s="508"/>
      <c r="R713" s="508"/>
      <c r="S713" s="508"/>
      <c r="T713" s="508"/>
      <c r="U713" s="508"/>
      <c r="V713" s="508"/>
      <c r="W713" s="508"/>
      <c r="X713" s="508"/>
      <c r="Y713" s="508"/>
      <c r="Z713" s="508"/>
    </row>
    <row r="714">
      <c r="A714" s="507"/>
      <c r="B714" s="508"/>
      <c r="C714" s="507"/>
      <c r="D714" s="507"/>
      <c r="E714" s="507"/>
      <c r="F714" s="508"/>
      <c r="G714" s="508"/>
      <c r="H714" s="508"/>
      <c r="I714" s="508"/>
      <c r="J714" s="508"/>
      <c r="K714" s="508"/>
      <c r="L714" s="508"/>
      <c r="M714" s="508"/>
      <c r="N714" s="508"/>
      <c r="O714" s="508"/>
      <c r="P714" s="508"/>
      <c r="Q714" s="508"/>
      <c r="R714" s="508"/>
      <c r="S714" s="508"/>
      <c r="T714" s="508"/>
      <c r="U714" s="508"/>
      <c r="V714" s="508"/>
      <c r="W714" s="508"/>
      <c r="X714" s="508"/>
      <c r="Y714" s="508"/>
      <c r="Z714" s="508"/>
    </row>
    <row r="715">
      <c r="A715" s="507"/>
      <c r="B715" s="508"/>
      <c r="C715" s="507"/>
      <c r="D715" s="507"/>
      <c r="E715" s="507"/>
      <c r="F715" s="508"/>
      <c r="G715" s="508"/>
      <c r="H715" s="508"/>
      <c r="I715" s="508"/>
      <c r="J715" s="508"/>
      <c r="K715" s="508"/>
      <c r="L715" s="508"/>
      <c r="M715" s="508"/>
      <c r="N715" s="508"/>
      <c r="O715" s="508"/>
      <c r="P715" s="508"/>
      <c r="Q715" s="508"/>
      <c r="R715" s="508"/>
      <c r="S715" s="508"/>
      <c r="T715" s="508"/>
      <c r="U715" s="508"/>
      <c r="V715" s="508"/>
      <c r="W715" s="508"/>
      <c r="X715" s="508"/>
      <c r="Y715" s="508"/>
      <c r="Z715" s="508"/>
    </row>
    <row r="716">
      <c r="A716" s="507"/>
      <c r="B716" s="508"/>
      <c r="C716" s="507"/>
      <c r="D716" s="507"/>
      <c r="E716" s="507"/>
      <c r="F716" s="508"/>
      <c r="G716" s="508"/>
      <c r="H716" s="508"/>
      <c r="I716" s="508"/>
      <c r="J716" s="508"/>
      <c r="K716" s="508"/>
      <c r="L716" s="508"/>
      <c r="M716" s="508"/>
      <c r="N716" s="508"/>
      <c r="O716" s="508"/>
      <c r="P716" s="508"/>
      <c r="Q716" s="508"/>
      <c r="R716" s="508"/>
      <c r="S716" s="508"/>
      <c r="T716" s="508"/>
      <c r="U716" s="508"/>
      <c r="V716" s="508"/>
      <c r="W716" s="508"/>
      <c r="X716" s="508"/>
      <c r="Y716" s="508"/>
      <c r="Z716" s="508"/>
    </row>
    <row r="717">
      <c r="A717" s="507"/>
      <c r="B717" s="508"/>
      <c r="C717" s="507"/>
      <c r="D717" s="507"/>
      <c r="E717" s="507"/>
      <c r="F717" s="508"/>
      <c r="G717" s="508"/>
      <c r="H717" s="508"/>
      <c r="I717" s="508"/>
      <c r="J717" s="508"/>
      <c r="K717" s="508"/>
      <c r="L717" s="508"/>
      <c r="M717" s="508"/>
      <c r="N717" s="508"/>
      <c r="O717" s="508"/>
      <c r="P717" s="508"/>
      <c r="Q717" s="508"/>
      <c r="R717" s="508"/>
      <c r="S717" s="508"/>
      <c r="T717" s="508"/>
      <c r="U717" s="508"/>
      <c r="V717" s="508"/>
      <c r="W717" s="508"/>
      <c r="X717" s="508"/>
      <c r="Y717" s="508"/>
      <c r="Z717" s="508"/>
    </row>
    <row r="718">
      <c r="A718" s="507"/>
      <c r="B718" s="508"/>
      <c r="C718" s="507"/>
      <c r="D718" s="507"/>
      <c r="E718" s="507"/>
      <c r="F718" s="508"/>
      <c r="G718" s="508"/>
      <c r="H718" s="508"/>
      <c r="I718" s="508"/>
      <c r="J718" s="508"/>
      <c r="K718" s="508"/>
      <c r="L718" s="508"/>
      <c r="M718" s="508"/>
      <c r="N718" s="508"/>
      <c r="O718" s="508"/>
      <c r="P718" s="508"/>
      <c r="Q718" s="508"/>
      <c r="R718" s="508"/>
      <c r="S718" s="508"/>
      <c r="T718" s="508"/>
      <c r="U718" s="508"/>
      <c r="V718" s="508"/>
      <c r="W718" s="508"/>
      <c r="X718" s="508"/>
      <c r="Y718" s="508"/>
      <c r="Z718" s="508"/>
    </row>
    <row r="719">
      <c r="A719" s="507"/>
      <c r="B719" s="508"/>
      <c r="C719" s="507"/>
      <c r="D719" s="507"/>
      <c r="E719" s="507"/>
      <c r="F719" s="508"/>
      <c r="G719" s="508"/>
      <c r="H719" s="508"/>
      <c r="I719" s="508"/>
      <c r="J719" s="508"/>
      <c r="K719" s="508"/>
      <c r="L719" s="508"/>
      <c r="M719" s="508"/>
      <c r="N719" s="508"/>
      <c r="O719" s="508"/>
      <c r="P719" s="508"/>
      <c r="Q719" s="508"/>
      <c r="R719" s="508"/>
      <c r="S719" s="508"/>
      <c r="T719" s="508"/>
      <c r="U719" s="508"/>
      <c r="V719" s="508"/>
      <c r="W719" s="508"/>
      <c r="X719" s="508"/>
      <c r="Y719" s="508"/>
      <c r="Z719" s="508"/>
    </row>
    <row r="720">
      <c r="A720" s="507"/>
      <c r="B720" s="508"/>
      <c r="C720" s="507"/>
      <c r="D720" s="507"/>
      <c r="E720" s="507"/>
      <c r="F720" s="508"/>
      <c r="G720" s="508"/>
      <c r="H720" s="508"/>
      <c r="I720" s="508"/>
      <c r="J720" s="508"/>
      <c r="K720" s="508"/>
      <c r="L720" s="508"/>
      <c r="M720" s="508"/>
      <c r="N720" s="508"/>
      <c r="O720" s="508"/>
      <c r="P720" s="508"/>
      <c r="Q720" s="508"/>
      <c r="R720" s="508"/>
      <c r="S720" s="508"/>
      <c r="T720" s="508"/>
      <c r="U720" s="508"/>
      <c r="V720" s="508"/>
      <c r="W720" s="508"/>
      <c r="X720" s="508"/>
      <c r="Y720" s="508"/>
      <c r="Z720" s="508"/>
    </row>
    <row r="721">
      <c r="A721" s="507"/>
      <c r="B721" s="508"/>
      <c r="C721" s="507"/>
      <c r="D721" s="507"/>
      <c r="E721" s="507"/>
      <c r="F721" s="508"/>
      <c r="G721" s="508"/>
      <c r="H721" s="508"/>
      <c r="I721" s="508"/>
      <c r="J721" s="508"/>
      <c r="K721" s="508"/>
      <c r="L721" s="508"/>
      <c r="M721" s="508"/>
      <c r="N721" s="508"/>
      <c r="O721" s="508"/>
      <c r="P721" s="508"/>
      <c r="Q721" s="508"/>
      <c r="R721" s="508"/>
      <c r="S721" s="508"/>
      <c r="T721" s="508"/>
      <c r="U721" s="508"/>
      <c r="V721" s="508"/>
      <c r="W721" s="508"/>
      <c r="X721" s="508"/>
      <c r="Y721" s="508"/>
      <c r="Z721" s="508"/>
    </row>
    <row r="722">
      <c r="A722" s="507"/>
      <c r="B722" s="508"/>
      <c r="C722" s="507"/>
      <c r="D722" s="507"/>
      <c r="E722" s="507"/>
      <c r="F722" s="508"/>
      <c r="G722" s="508"/>
      <c r="H722" s="508"/>
      <c r="I722" s="508"/>
      <c r="J722" s="508"/>
      <c r="K722" s="508"/>
      <c r="L722" s="508"/>
      <c r="M722" s="508"/>
      <c r="N722" s="508"/>
      <c r="O722" s="508"/>
      <c r="P722" s="508"/>
      <c r="Q722" s="508"/>
      <c r="R722" s="508"/>
      <c r="S722" s="508"/>
      <c r="T722" s="508"/>
      <c r="U722" s="508"/>
      <c r="V722" s="508"/>
      <c r="W722" s="508"/>
      <c r="X722" s="508"/>
      <c r="Y722" s="508"/>
      <c r="Z722" s="508"/>
    </row>
    <row r="723">
      <c r="A723" s="507"/>
      <c r="B723" s="508"/>
      <c r="C723" s="507"/>
      <c r="D723" s="507"/>
      <c r="E723" s="507"/>
      <c r="F723" s="508"/>
      <c r="G723" s="508"/>
      <c r="H723" s="508"/>
      <c r="I723" s="508"/>
      <c r="J723" s="508"/>
      <c r="K723" s="508"/>
      <c r="L723" s="508"/>
      <c r="M723" s="508"/>
      <c r="N723" s="508"/>
      <c r="O723" s="508"/>
      <c r="P723" s="508"/>
      <c r="Q723" s="508"/>
      <c r="R723" s="508"/>
      <c r="S723" s="508"/>
      <c r="T723" s="508"/>
      <c r="U723" s="508"/>
      <c r="V723" s="508"/>
      <c r="W723" s="508"/>
      <c r="X723" s="508"/>
      <c r="Y723" s="508"/>
      <c r="Z723" s="508"/>
    </row>
    <row r="724">
      <c r="A724" s="507"/>
      <c r="B724" s="508"/>
      <c r="C724" s="507"/>
      <c r="D724" s="507"/>
      <c r="E724" s="507"/>
      <c r="F724" s="508"/>
      <c r="G724" s="508"/>
      <c r="H724" s="508"/>
      <c r="I724" s="508"/>
      <c r="J724" s="508"/>
      <c r="K724" s="508"/>
      <c r="L724" s="508"/>
      <c r="M724" s="508"/>
      <c r="N724" s="508"/>
      <c r="O724" s="508"/>
      <c r="P724" s="508"/>
      <c r="Q724" s="508"/>
      <c r="R724" s="508"/>
      <c r="S724" s="508"/>
      <c r="T724" s="508"/>
      <c r="U724" s="508"/>
      <c r="V724" s="508"/>
      <c r="W724" s="508"/>
      <c r="X724" s="508"/>
      <c r="Y724" s="508"/>
      <c r="Z724" s="508"/>
    </row>
    <row r="725">
      <c r="A725" s="507"/>
      <c r="B725" s="508"/>
      <c r="C725" s="507"/>
      <c r="D725" s="507"/>
      <c r="E725" s="507"/>
      <c r="F725" s="508"/>
      <c r="G725" s="508"/>
      <c r="H725" s="508"/>
      <c r="I725" s="508"/>
      <c r="J725" s="508"/>
      <c r="K725" s="508"/>
      <c r="L725" s="508"/>
      <c r="M725" s="508"/>
      <c r="N725" s="508"/>
      <c r="O725" s="508"/>
      <c r="P725" s="508"/>
      <c r="Q725" s="508"/>
      <c r="R725" s="508"/>
      <c r="S725" s="508"/>
      <c r="T725" s="508"/>
      <c r="U725" s="508"/>
      <c r="V725" s="508"/>
      <c r="W725" s="508"/>
      <c r="X725" s="508"/>
      <c r="Y725" s="508"/>
      <c r="Z725" s="508"/>
    </row>
    <row r="726">
      <c r="A726" s="507"/>
      <c r="B726" s="508"/>
      <c r="C726" s="507"/>
      <c r="D726" s="507"/>
      <c r="E726" s="507"/>
      <c r="F726" s="508"/>
      <c r="G726" s="508"/>
      <c r="H726" s="508"/>
      <c r="I726" s="508"/>
      <c r="J726" s="508"/>
      <c r="K726" s="508"/>
      <c r="L726" s="508"/>
      <c r="M726" s="508"/>
      <c r="N726" s="508"/>
      <c r="O726" s="508"/>
      <c r="P726" s="508"/>
      <c r="Q726" s="508"/>
      <c r="R726" s="508"/>
      <c r="S726" s="508"/>
      <c r="T726" s="508"/>
      <c r="U726" s="508"/>
      <c r="V726" s="508"/>
      <c r="W726" s="508"/>
      <c r="X726" s="508"/>
      <c r="Y726" s="508"/>
      <c r="Z726" s="508"/>
    </row>
    <row r="727">
      <c r="A727" s="507"/>
      <c r="B727" s="508"/>
      <c r="C727" s="507"/>
      <c r="D727" s="507"/>
      <c r="E727" s="507"/>
      <c r="F727" s="508"/>
      <c r="G727" s="508"/>
      <c r="H727" s="508"/>
      <c r="I727" s="508"/>
      <c r="J727" s="508"/>
      <c r="K727" s="508"/>
      <c r="L727" s="508"/>
      <c r="M727" s="508"/>
      <c r="N727" s="508"/>
      <c r="O727" s="508"/>
      <c r="P727" s="508"/>
      <c r="Q727" s="508"/>
      <c r="R727" s="508"/>
      <c r="S727" s="508"/>
      <c r="T727" s="508"/>
      <c r="U727" s="508"/>
      <c r="V727" s="508"/>
      <c r="W727" s="508"/>
      <c r="X727" s="508"/>
      <c r="Y727" s="508"/>
      <c r="Z727" s="508"/>
    </row>
    <row r="728">
      <c r="A728" s="507"/>
      <c r="B728" s="508"/>
      <c r="C728" s="507"/>
      <c r="D728" s="507"/>
      <c r="E728" s="507"/>
      <c r="F728" s="508"/>
      <c r="G728" s="508"/>
      <c r="H728" s="508"/>
      <c r="I728" s="508"/>
      <c r="J728" s="508"/>
      <c r="K728" s="508"/>
      <c r="L728" s="508"/>
      <c r="M728" s="508"/>
      <c r="N728" s="508"/>
      <c r="O728" s="508"/>
      <c r="P728" s="508"/>
      <c r="Q728" s="508"/>
      <c r="R728" s="508"/>
      <c r="S728" s="508"/>
      <c r="T728" s="508"/>
      <c r="U728" s="508"/>
      <c r="V728" s="508"/>
      <c r="W728" s="508"/>
      <c r="X728" s="508"/>
      <c r="Y728" s="508"/>
      <c r="Z728" s="508"/>
    </row>
    <row r="729">
      <c r="A729" s="507"/>
      <c r="B729" s="508"/>
      <c r="C729" s="507"/>
      <c r="D729" s="507"/>
      <c r="E729" s="507"/>
      <c r="F729" s="508"/>
      <c r="G729" s="508"/>
      <c r="H729" s="508"/>
      <c r="I729" s="508"/>
      <c r="J729" s="508"/>
      <c r="K729" s="508"/>
      <c r="L729" s="508"/>
      <c r="M729" s="508"/>
      <c r="N729" s="508"/>
      <c r="O729" s="508"/>
      <c r="P729" s="508"/>
      <c r="Q729" s="508"/>
      <c r="R729" s="508"/>
      <c r="S729" s="508"/>
      <c r="T729" s="508"/>
      <c r="U729" s="508"/>
      <c r="V729" s="508"/>
      <c r="W729" s="508"/>
      <c r="X729" s="508"/>
      <c r="Y729" s="508"/>
      <c r="Z729" s="508"/>
    </row>
    <row r="730">
      <c r="A730" s="507"/>
      <c r="B730" s="508"/>
      <c r="C730" s="507"/>
      <c r="D730" s="507"/>
      <c r="E730" s="507"/>
      <c r="F730" s="508"/>
      <c r="G730" s="508"/>
      <c r="H730" s="508"/>
      <c r="I730" s="508"/>
      <c r="J730" s="508"/>
      <c r="K730" s="508"/>
      <c r="L730" s="508"/>
      <c r="M730" s="508"/>
      <c r="N730" s="508"/>
      <c r="O730" s="508"/>
      <c r="P730" s="508"/>
      <c r="Q730" s="508"/>
      <c r="R730" s="508"/>
      <c r="S730" s="508"/>
      <c r="T730" s="508"/>
      <c r="U730" s="508"/>
      <c r="V730" s="508"/>
      <c r="W730" s="508"/>
      <c r="X730" s="508"/>
      <c r="Y730" s="508"/>
      <c r="Z730" s="508"/>
    </row>
    <row r="731">
      <c r="A731" s="507"/>
      <c r="B731" s="508"/>
      <c r="C731" s="507"/>
      <c r="D731" s="507"/>
      <c r="E731" s="507"/>
      <c r="F731" s="508"/>
      <c r="G731" s="508"/>
      <c r="H731" s="508"/>
      <c r="I731" s="508"/>
      <c r="J731" s="508"/>
      <c r="K731" s="508"/>
      <c r="L731" s="508"/>
      <c r="M731" s="508"/>
      <c r="N731" s="508"/>
      <c r="O731" s="508"/>
      <c r="P731" s="508"/>
      <c r="Q731" s="508"/>
      <c r="R731" s="508"/>
      <c r="S731" s="508"/>
      <c r="T731" s="508"/>
      <c r="U731" s="508"/>
      <c r="V731" s="508"/>
      <c r="W731" s="508"/>
      <c r="X731" s="508"/>
      <c r="Y731" s="508"/>
      <c r="Z731" s="508"/>
    </row>
    <row r="732">
      <c r="A732" s="507"/>
      <c r="B732" s="508"/>
      <c r="C732" s="507"/>
      <c r="D732" s="507"/>
      <c r="E732" s="507"/>
      <c r="F732" s="508"/>
      <c r="G732" s="508"/>
      <c r="H732" s="508"/>
      <c r="I732" s="508"/>
      <c r="J732" s="508"/>
      <c r="K732" s="508"/>
      <c r="L732" s="508"/>
      <c r="M732" s="508"/>
      <c r="N732" s="508"/>
      <c r="O732" s="508"/>
      <c r="P732" s="508"/>
      <c r="Q732" s="508"/>
      <c r="R732" s="508"/>
      <c r="S732" s="508"/>
      <c r="T732" s="508"/>
      <c r="U732" s="508"/>
      <c r="V732" s="508"/>
      <c r="W732" s="508"/>
      <c r="X732" s="508"/>
      <c r="Y732" s="508"/>
      <c r="Z732" s="508"/>
    </row>
    <row r="733">
      <c r="A733" s="507"/>
      <c r="B733" s="508"/>
      <c r="C733" s="507"/>
      <c r="D733" s="507"/>
      <c r="E733" s="507"/>
      <c r="F733" s="508"/>
      <c r="G733" s="508"/>
      <c r="H733" s="508"/>
      <c r="I733" s="508"/>
      <c r="J733" s="508"/>
      <c r="K733" s="508"/>
      <c r="L733" s="508"/>
      <c r="M733" s="508"/>
      <c r="N733" s="508"/>
      <c r="O733" s="508"/>
      <c r="P733" s="508"/>
      <c r="Q733" s="508"/>
      <c r="R733" s="508"/>
      <c r="S733" s="508"/>
      <c r="T733" s="508"/>
      <c r="U733" s="508"/>
      <c r="V733" s="508"/>
      <c r="W733" s="508"/>
      <c r="X733" s="508"/>
      <c r="Y733" s="508"/>
      <c r="Z733" s="508"/>
    </row>
    <row r="734">
      <c r="A734" s="507"/>
      <c r="B734" s="508"/>
      <c r="C734" s="507"/>
      <c r="D734" s="507"/>
      <c r="E734" s="507"/>
      <c r="F734" s="508"/>
      <c r="G734" s="508"/>
      <c r="H734" s="508"/>
      <c r="I734" s="508"/>
      <c r="J734" s="508"/>
      <c r="K734" s="508"/>
      <c r="L734" s="508"/>
      <c r="M734" s="508"/>
      <c r="N734" s="508"/>
      <c r="O734" s="508"/>
      <c r="P734" s="508"/>
      <c r="Q734" s="508"/>
      <c r="R734" s="508"/>
      <c r="S734" s="508"/>
      <c r="T734" s="508"/>
      <c r="U734" s="508"/>
      <c r="V734" s="508"/>
      <c r="W734" s="508"/>
      <c r="X734" s="508"/>
      <c r="Y734" s="508"/>
      <c r="Z734" s="508"/>
    </row>
    <row r="735">
      <c r="A735" s="507"/>
      <c r="B735" s="508"/>
      <c r="C735" s="507"/>
      <c r="D735" s="507"/>
      <c r="E735" s="507"/>
      <c r="F735" s="508"/>
      <c r="G735" s="508"/>
      <c r="H735" s="508"/>
      <c r="I735" s="508"/>
      <c r="J735" s="508"/>
      <c r="K735" s="508"/>
      <c r="L735" s="508"/>
      <c r="M735" s="508"/>
      <c r="N735" s="508"/>
      <c r="O735" s="508"/>
      <c r="P735" s="508"/>
      <c r="Q735" s="508"/>
      <c r="R735" s="508"/>
      <c r="S735" s="508"/>
      <c r="T735" s="508"/>
      <c r="U735" s="508"/>
      <c r="V735" s="508"/>
      <c r="W735" s="508"/>
      <c r="X735" s="508"/>
      <c r="Y735" s="508"/>
      <c r="Z735" s="508"/>
    </row>
    <row r="736">
      <c r="A736" s="507"/>
      <c r="B736" s="508"/>
      <c r="C736" s="507"/>
      <c r="D736" s="507"/>
      <c r="E736" s="507"/>
      <c r="F736" s="508"/>
      <c r="G736" s="508"/>
      <c r="H736" s="508"/>
      <c r="I736" s="508"/>
      <c r="J736" s="508"/>
      <c r="K736" s="508"/>
      <c r="L736" s="508"/>
      <c r="M736" s="508"/>
      <c r="N736" s="508"/>
      <c r="O736" s="508"/>
      <c r="P736" s="508"/>
      <c r="Q736" s="508"/>
      <c r="R736" s="508"/>
      <c r="S736" s="508"/>
      <c r="T736" s="508"/>
      <c r="U736" s="508"/>
      <c r="V736" s="508"/>
      <c r="W736" s="508"/>
      <c r="X736" s="508"/>
      <c r="Y736" s="508"/>
      <c r="Z736" s="508"/>
    </row>
    <row r="737">
      <c r="A737" s="507"/>
      <c r="B737" s="508"/>
      <c r="C737" s="507"/>
      <c r="D737" s="507"/>
      <c r="E737" s="507"/>
      <c r="F737" s="508"/>
      <c r="G737" s="508"/>
      <c r="H737" s="508"/>
      <c r="I737" s="508"/>
      <c r="J737" s="508"/>
      <c r="K737" s="508"/>
      <c r="L737" s="508"/>
      <c r="M737" s="508"/>
      <c r="N737" s="508"/>
      <c r="O737" s="508"/>
      <c r="P737" s="508"/>
      <c r="Q737" s="508"/>
      <c r="R737" s="508"/>
      <c r="S737" s="508"/>
      <c r="T737" s="508"/>
      <c r="U737" s="508"/>
      <c r="V737" s="508"/>
      <c r="W737" s="508"/>
      <c r="X737" s="508"/>
      <c r="Y737" s="508"/>
      <c r="Z737" s="508"/>
    </row>
    <row r="738">
      <c r="A738" s="507"/>
      <c r="B738" s="508"/>
      <c r="C738" s="507"/>
      <c r="D738" s="507"/>
      <c r="E738" s="507"/>
      <c r="F738" s="508"/>
      <c r="G738" s="508"/>
      <c r="H738" s="508"/>
      <c r="I738" s="508"/>
      <c r="J738" s="508"/>
      <c r="K738" s="508"/>
      <c r="L738" s="508"/>
      <c r="M738" s="508"/>
      <c r="N738" s="508"/>
      <c r="O738" s="508"/>
      <c r="P738" s="508"/>
      <c r="Q738" s="508"/>
      <c r="R738" s="508"/>
      <c r="S738" s="508"/>
      <c r="T738" s="508"/>
      <c r="U738" s="508"/>
      <c r="V738" s="508"/>
      <c r="W738" s="508"/>
      <c r="X738" s="508"/>
      <c r="Y738" s="508"/>
      <c r="Z738" s="508"/>
    </row>
    <row r="739">
      <c r="A739" s="507"/>
      <c r="B739" s="508"/>
      <c r="C739" s="507"/>
      <c r="D739" s="507"/>
      <c r="E739" s="507"/>
      <c r="F739" s="508"/>
      <c r="G739" s="508"/>
      <c r="H739" s="508"/>
      <c r="I739" s="508"/>
      <c r="J739" s="508"/>
      <c r="K739" s="508"/>
      <c r="L739" s="508"/>
      <c r="M739" s="508"/>
      <c r="N739" s="508"/>
      <c r="O739" s="508"/>
      <c r="P739" s="508"/>
      <c r="Q739" s="508"/>
      <c r="R739" s="508"/>
      <c r="S739" s="508"/>
      <c r="T739" s="508"/>
      <c r="U739" s="508"/>
      <c r="V739" s="508"/>
      <c r="W739" s="508"/>
      <c r="X739" s="508"/>
      <c r="Y739" s="508"/>
      <c r="Z739" s="508"/>
    </row>
    <row r="740">
      <c r="A740" s="507"/>
      <c r="B740" s="508"/>
      <c r="C740" s="507"/>
      <c r="D740" s="507"/>
      <c r="E740" s="507"/>
      <c r="F740" s="508"/>
      <c r="G740" s="508"/>
      <c r="H740" s="508"/>
      <c r="I740" s="508"/>
      <c r="J740" s="508"/>
      <c r="K740" s="508"/>
      <c r="L740" s="508"/>
      <c r="M740" s="508"/>
      <c r="N740" s="508"/>
      <c r="O740" s="508"/>
      <c r="P740" s="508"/>
      <c r="Q740" s="508"/>
      <c r="R740" s="508"/>
      <c r="S740" s="508"/>
      <c r="T740" s="508"/>
      <c r="U740" s="508"/>
      <c r="V740" s="508"/>
      <c r="W740" s="508"/>
      <c r="X740" s="508"/>
      <c r="Y740" s="508"/>
      <c r="Z740" s="508"/>
    </row>
    <row r="741">
      <c r="A741" s="507"/>
      <c r="B741" s="508"/>
      <c r="C741" s="507"/>
      <c r="D741" s="507"/>
      <c r="E741" s="507"/>
      <c r="F741" s="508"/>
      <c r="G741" s="508"/>
      <c r="H741" s="508"/>
      <c r="I741" s="508"/>
      <c r="J741" s="508"/>
      <c r="K741" s="508"/>
      <c r="L741" s="508"/>
      <c r="M741" s="508"/>
      <c r="N741" s="508"/>
      <c r="O741" s="508"/>
      <c r="P741" s="508"/>
      <c r="Q741" s="508"/>
      <c r="R741" s="508"/>
      <c r="S741" s="508"/>
      <c r="T741" s="508"/>
      <c r="U741" s="508"/>
      <c r="V741" s="508"/>
      <c r="W741" s="508"/>
      <c r="X741" s="508"/>
      <c r="Y741" s="508"/>
      <c r="Z741" s="508"/>
    </row>
    <row r="742">
      <c r="A742" s="507"/>
      <c r="B742" s="508"/>
      <c r="C742" s="507"/>
      <c r="D742" s="507"/>
      <c r="E742" s="507"/>
      <c r="F742" s="508"/>
      <c r="G742" s="508"/>
      <c r="H742" s="508"/>
      <c r="I742" s="508"/>
      <c r="J742" s="508"/>
      <c r="K742" s="508"/>
      <c r="L742" s="508"/>
      <c r="M742" s="508"/>
      <c r="N742" s="508"/>
      <c r="O742" s="508"/>
      <c r="P742" s="508"/>
      <c r="Q742" s="508"/>
      <c r="R742" s="508"/>
      <c r="S742" s="508"/>
      <c r="T742" s="508"/>
      <c r="U742" s="508"/>
      <c r="V742" s="508"/>
      <c r="W742" s="508"/>
      <c r="X742" s="508"/>
      <c r="Y742" s="508"/>
      <c r="Z742" s="508"/>
    </row>
    <row r="743">
      <c r="A743" s="507"/>
      <c r="B743" s="508"/>
      <c r="C743" s="507"/>
      <c r="D743" s="507"/>
      <c r="E743" s="507"/>
      <c r="F743" s="508"/>
      <c r="G743" s="508"/>
      <c r="H743" s="508"/>
      <c r="I743" s="508"/>
      <c r="J743" s="508"/>
      <c r="K743" s="508"/>
      <c r="L743" s="508"/>
      <c r="M743" s="508"/>
      <c r="N743" s="508"/>
      <c r="O743" s="508"/>
      <c r="P743" s="508"/>
      <c r="Q743" s="508"/>
      <c r="R743" s="508"/>
      <c r="S743" s="508"/>
      <c r="T743" s="508"/>
      <c r="U743" s="508"/>
      <c r="V743" s="508"/>
      <c r="W743" s="508"/>
      <c r="X743" s="508"/>
      <c r="Y743" s="508"/>
      <c r="Z743" s="508"/>
    </row>
    <row r="744">
      <c r="A744" s="507"/>
      <c r="B744" s="508"/>
      <c r="C744" s="507"/>
      <c r="D744" s="507"/>
      <c r="E744" s="507"/>
      <c r="F744" s="508"/>
      <c r="G744" s="508"/>
      <c r="H744" s="508"/>
      <c r="I744" s="508"/>
      <c r="J744" s="508"/>
      <c r="K744" s="508"/>
      <c r="L744" s="508"/>
      <c r="M744" s="508"/>
      <c r="N744" s="508"/>
      <c r="O744" s="508"/>
      <c r="P744" s="508"/>
      <c r="Q744" s="508"/>
      <c r="R744" s="508"/>
      <c r="S744" s="508"/>
      <c r="T744" s="508"/>
      <c r="U744" s="508"/>
      <c r="V744" s="508"/>
      <c r="W744" s="508"/>
      <c r="X744" s="508"/>
      <c r="Y744" s="508"/>
      <c r="Z744" s="508"/>
    </row>
    <row r="745">
      <c r="A745" s="507"/>
      <c r="B745" s="508"/>
      <c r="C745" s="507"/>
      <c r="D745" s="507"/>
      <c r="E745" s="507"/>
      <c r="F745" s="508"/>
      <c r="G745" s="508"/>
      <c r="H745" s="508"/>
      <c r="I745" s="508"/>
      <c r="J745" s="508"/>
      <c r="K745" s="508"/>
      <c r="L745" s="508"/>
      <c r="M745" s="508"/>
      <c r="N745" s="508"/>
      <c r="O745" s="508"/>
      <c r="P745" s="508"/>
      <c r="Q745" s="508"/>
      <c r="R745" s="508"/>
      <c r="S745" s="508"/>
      <c r="T745" s="508"/>
      <c r="U745" s="508"/>
      <c r="V745" s="508"/>
      <c r="W745" s="508"/>
      <c r="X745" s="508"/>
      <c r="Y745" s="508"/>
      <c r="Z745" s="508"/>
    </row>
    <row r="746">
      <c r="A746" s="507"/>
      <c r="B746" s="508"/>
      <c r="C746" s="507"/>
      <c r="D746" s="507"/>
      <c r="E746" s="507"/>
      <c r="F746" s="508"/>
      <c r="G746" s="508"/>
      <c r="H746" s="508"/>
      <c r="I746" s="508"/>
      <c r="J746" s="508"/>
      <c r="K746" s="508"/>
      <c r="L746" s="508"/>
      <c r="M746" s="508"/>
      <c r="N746" s="508"/>
      <c r="O746" s="508"/>
      <c r="P746" s="508"/>
      <c r="Q746" s="508"/>
      <c r="R746" s="508"/>
      <c r="S746" s="508"/>
      <c r="T746" s="508"/>
      <c r="U746" s="508"/>
      <c r="V746" s="508"/>
      <c r="W746" s="508"/>
      <c r="X746" s="508"/>
      <c r="Y746" s="508"/>
      <c r="Z746" s="508"/>
    </row>
    <row r="747">
      <c r="A747" s="507"/>
      <c r="B747" s="508"/>
      <c r="C747" s="507"/>
      <c r="D747" s="507"/>
      <c r="E747" s="507"/>
      <c r="F747" s="508"/>
      <c r="G747" s="508"/>
      <c r="H747" s="508"/>
      <c r="I747" s="508"/>
      <c r="J747" s="508"/>
      <c r="K747" s="508"/>
      <c r="L747" s="508"/>
      <c r="M747" s="508"/>
      <c r="N747" s="508"/>
      <c r="O747" s="508"/>
      <c r="P747" s="508"/>
      <c r="Q747" s="508"/>
      <c r="R747" s="508"/>
      <c r="S747" s="508"/>
      <c r="T747" s="508"/>
      <c r="U747" s="508"/>
      <c r="V747" s="508"/>
      <c r="W747" s="508"/>
      <c r="X747" s="508"/>
      <c r="Y747" s="508"/>
      <c r="Z747" s="508"/>
    </row>
    <row r="748">
      <c r="A748" s="507"/>
      <c r="B748" s="508"/>
      <c r="C748" s="507"/>
      <c r="D748" s="507"/>
      <c r="E748" s="507"/>
      <c r="F748" s="508"/>
      <c r="G748" s="508"/>
      <c r="H748" s="508"/>
      <c r="I748" s="508"/>
      <c r="J748" s="508"/>
      <c r="K748" s="508"/>
      <c r="L748" s="508"/>
      <c r="M748" s="508"/>
      <c r="N748" s="508"/>
      <c r="O748" s="508"/>
      <c r="P748" s="508"/>
      <c r="Q748" s="508"/>
      <c r="R748" s="508"/>
      <c r="S748" s="508"/>
      <c r="T748" s="508"/>
      <c r="U748" s="508"/>
      <c r="V748" s="508"/>
      <c r="W748" s="508"/>
      <c r="X748" s="508"/>
      <c r="Y748" s="508"/>
      <c r="Z748" s="508"/>
    </row>
    <row r="749">
      <c r="A749" s="507"/>
      <c r="B749" s="508"/>
      <c r="C749" s="507"/>
      <c r="D749" s="507"/>
      <c r="E749" s="507"/>
      <c r="F749" s="508"/>
      <c r="G749" s="508"/>
      <c r="H749" s="508"/>
      <c r="I749" s="508"/>
      <c r="J749" s="508"/>
      <c r="K749" s="508"/>
      <c r="L749" s="508"/>
      <c r="M749" s="508"/>
      <c r="N749" s="508"/>
      <c r="O749" s="508"/>
      <c r="P749" s="508"/>
      <c r="Q749" s="508"/>
      <c r="R749" s="508"/>
      <c r="S749" s="508"/>
      <c r="T749" s="508"/>
      <c r="U749" s="508"/>
      <c r="V749" s="508"/>
      <c r="W749" s="508"/>
      <c r="X749" s="508"/>
      <c r="Y749" s="508"/>
      <c r="Z749" s="508"/>
    </row>
    <row r="750">
      <c r="A750" s="507"/>
      <c r="B750" s="508"/>
      <c r="C750" s="507"/>
      <c r="D750" s="507"/>
      <c r="E750" s="507"/>
      <c r="F750" s="508"/>
      <c r="G750" s="508"/>
      <c r="H750" s="508"/>
      <c r="I750" s="508"/>
      <c r="J750" s="508"/>
      <c r="K750" s="508"/>
      <c r="L750" s="508"/>
      <c r="M750" s="508"/>
      <c r="N750" s="508"/>
      <c r="O750" s="508"/>
      <c r="P750" s="508"/>
      <c r="Q750" s="508"/>
      <c r="R750" s="508"/>
      <c r="S750" s="508"/>
      <c r="T750" s="508"/>
      <c r="U750" s="508"/>
      <c r="V750" s="508"/>
      <c r="W750" s="508"/>
      <c r="X750" s="508"/>
      <c r="Y750" s="508"/>
      <c r="Z750" s="508"/>
    </row>
    <row r="751">
      <c r="A751" s="507"/>
      <c r="B751" s="508"/>
      <c r="C751" s="507"/>
      <c r="D751" s="507"/>
      <c r="E751" s="507"/>
      <c r="F751" s="508"/>
      <c r="G751" s="508"/>
      <c r="H751" s="508"/>
      <c r="I751" s="508"/>
      <c r="J751" s="508"/>
      <c r="K751" s="508"/>
      <c r="L751" s="508"/>
      <c r="M751" s="508"/>
      <c r="N751" s="508"/>
      <c r="O751" s="508"/>
      <c r="P751" s="508"/>
      <c r="Q751" s="508"/>
      <c r="R751" s="508"/>
      <c r="S751" s="508"/>
      <c r="T751" s="508"/>
      <c r="U751" s="508"/>
      <c r="V751" s="508"/>
      <c r="W751" s="508"/>
      <c r="X751" s="508"/>
      <c r="Y751" s="508"/>
      <c r="Z751" s="508"/>
    </row>
    <row r="752">
      <c r="A752" s="507"/>
      <c r="B752" s="508"/>
      <c r="C752" s="507"/>
      <c r="D752" s="507"/>
      <c r="E752" s="507"/>
      <c r="F752" s="508"/>
      <c r="G752" s="508"/>
      <c r="H752" s="508"/>
      <c r="I752" s="508"/>
      <c r="J752" s="508"/>
      <c r="K752" s="508"/>
      <c r="L752" s="508"/>
      <c r="M752" s="508"/>
      <c r="N752" s="508"/>
      <c r="O752" s="508"/>
      <c r="P752" s="508"/>
      <c r="Q752" s="508"/>
      <c r="R752" s="508"/>
      <c r="S752" s="508"/>
      <c r="T752" s="508"/>
      <c r="U752" s="508"/>
      <c r="V752" s="508"/>
      <c r="W752" s="508"/>
      <c r="X752" s="508"/>
      <c r="Y752" s="508"/>
      <c r="Z752" s="508"/>
    </row>
    <row r="753">
      <c r="A753" s="507"/>
      <c r="B753" s="508"/>
      <c r="C753" s="507"/>
      <c r="D753" s="507"/>
      <c r="E753" s="507"/>
      <c r="F753" s="508"/>
      <c r="G753" s="508"/>
      <c r="H753" s="508"/>
      <c r="I753" s="508"/>
      <c r="J753" s="508"/>
      <c r="K753" s="508"/>
      <c r="L753" s="508"/>
      <c r="M753" s="508"/>
      <c r="N753" s="508"/>
      <c r="O753" s="508"/>
      <c r="P753" s="508"/>
      <c r="Q753" s="508"/>
      <c r="R753" s="508"/>
      <c r="S753" s="508"/>
      <c r="T753" s="508"/>
      <c r="U753" s="508"/>
      <c r="V753" s="508"/>
      <c r="W753" s="508"/>
      <c r="X753" s="508"/>
      <c r="Y753" s="508"/>
      <c r="Z753" s="508"/>
    </row>
    <row r="754">
      <c r="A754" s="507"/>
      <c r="B754" s="508"/>
      <c r="C754" s="507"/>
      <c r="D754" s="507"/>
      <c r="E754" s="507"/>
      <c r="F754" s="508"/>
      <c r="G754" s="508"/>
      <c r="H754" s="508"/>
      <c r="I754" s="508"/>
      <c r="J754" s="508"/>
      <c r="K754" s="508"/>
      <c r="L754" s="508"/>
      <c r="M754" s="508"/>
      <c r="N754" s="508"/>
      <c r="O754" s="508"/>
      <c r="P754" s="508"/>
      <c r="Q754" s="508"/>
      <c r="R754" s="508"/>
      <c r="S754" s="508"/>
      <c r="T754" s="508"/>
      <c r="U754" s="508"/>
      <c r="V754" s="508"/>
      <c r="W754" s="508"/>
      <c r="X754" s="508"/>
      <c r="Y754" s="508"/>
      <c r="Z754" s="508"/>
    </row>
    <row r="755">
      <c r="A755" s="507"/>
      <c r="B755" s="508"/>
      <c r="C755" s="507"/>
      <c r="D755" s="507"/>
      <c r="E755" s="507"/>
      <c r="F755" s="508"/>
      <c r="G755" s="508"/>
      <c r="H755" s="508"/>
      <c r="I755" s="508"/>
      <c r="J755" s="508"/>
      <c r="K755" s="508"/>
      <c r="L755" s="508"/>
      <c r="M755" s="508"/>
      <c r="N755" s="508"/>
      <c r="O755" s="508"/>
      <c r="P755" s="508"/>
      <c r="Q755" s="508"/>
      <c r="R755" s="508"/>
      <c r="S755" s="508"/>
      <c r="T755" s="508"/>
      <c r="U755" s="508"/>
      <c r="V755" s="508"/>
      <c r="W755" s="508"/>
      <c r="X755" s="508"/>
      <c r="Y755" s="508"/>
      <c r="Z755" s="508"/>
    </row>
    <row r="756">
      <c r="A756" s="507"/>
      <c r="B756" s="508"/>
      <c r="C756" s="507"/>
      <c r="D756" s="507"/>
      <c r="E756" s="507"/>
      <c r="F756" s="508"/>
      <c r="G756" s="508"/>
      <c r="H756" s="508"/>
      <c r="I756" s="508"/>
      <c r="J756" s="508"/>
      <c r="K756" s="508"/>
      <c r="L756" s="508"/>
      <c r="M756" s="508"/>
      <c r="N756" s="508"/>
      <c r="O756" s="508"/>
      <c r="P756" s="508"/>
      <c r="Q756" s="508"/>
      <c r="R756" s="508"/>
      <c r="S756" s="508"/>
      <c r="T756" s="508"/>
      <c r="U756" s="508"/>
      <c r="V756" s="508"/>
      <c r="W756" s="508"/>
      <c r="X756" s="508"/>
      <c r="Y756" s="508"/>
      <c r="Z756" s="508"/>
    </row>
    <row r="757">
      <c r="A757" s="507"/>
      <c r="B757" s="508"/>
      <c r="C757" s="507"/>
      <c r="D757" s="507"/>
      <c r="E757" s="507"/>
      <c r="F757" s="508"/>
      <c r="G757" s="508"/>
      <c r="H757" s="508"/>
      <c r="I757" s="508"/>
      <c r="J757" s="508"/>
      <c r="K757" s="508"/>
      <c r="L757" s="508"/>
      <c r="M757" s="508"/>
      <c r="N757" s="508"/>
      <c r="O757" s="508"/>
      <c r="P757" s="508"/>
      <c r="Q757" s="508"/>
      <c r="R757" s="508"/>
      <c r="S757" s="508"/>
      <c r="T757" s="508"/>
      <c r="U757" s="508"/>
      <c r="V757" s="508"/>
      <c r="W757" s="508"/>
      <c r="X757" s="508"/>
      <c r="Y757" s="508"/>
      <c r="Z757" s="508"/>
    </row>
    <row r="758">
      <c r="A758" s="507"/>
      <c r="B758" s="508"/>
      <c r="C758" s="507"/>
      <c r="D758" s="507"/>
      <c r="E758" s="507"/>
      <c r="F758" s="508"/>
      <c r="G758" s="508"/>
      <c r="H758" s="508"/>
      <c r="I758" s="508"/>
      <c r="J758" s="508"/>
      <c r="K758" s="508"/>
      <c r="L758" s="508"/>
      <c r="M758" s="508"/>
      <c r="N758" s="508"/>
      <c r="O758" s="508"/>
      <c r="P758" s="508"/>
      <c r="Q758" s="508"/>
      <c r="R758" s="508"/>
      <c r="S758" s="508"/>
      <c r="T758" s="508"/>
      <c r="U758" s="508"/>
      <c r="V758" s="508"/>
      <c r="W758" s="508"/>
      <c r="X758" s="508"/>
      <c r="Y758" s="508"/>
      <c r="Z758" s="508"/>
    </row>
    <row r="759">
      <c r="A759" s="507"/>
      <c r="B759" s="508"/>
      <c r="C759" s="507"/>
      <c r="D759" s="507"/>
      <c r="E759" s="507"/>
      <c r="F759" s="508"/>
      <c r="G759" s="508"/>
      <c r="H759" s="508"/>
      <c r="I759" s="508"/>
      <c r="J759" s="508"/>
      <c r="K759" s="508"/>
      <c r="L759" s="508"/>
      <c r="M759" s="508"/>
      <c r="N759" s="508"/>
      <c r="O759" s="508"/>
      <c r="P759" s="508"/>
      <c r="Q759" s="508"/>
      <c r="R759" s="508"/>
      <c r="S759" s="508"/>
      <c r="T759" s="508"/>
      <c r="U759" s="508"/>
      <c r="V759" s="508"/>
      <c r="W759" s="508"/>
      <c r="X759" s="508"/>
      <c r="Y759" s="508"/>
      <c r="Z759" s="508"/>
    </row>
    <row r="760">
      <c r="A760" s="507"/>
      <c r="B760" s="508"/>
      <c r="C760" s="507"/>
      <c r="D760" s="507"/>
      <c r="E760" s="507"/>
      <c r="F760" s="508"/>
      <c r="G760" s="508"/>
      <c r="H760" s="508"/>
      <c r="I760" s="508"/>
      <c r="J760" s="508"/>
      <c r="K760" s="508"/>
      <c r="L760" s="508"/>
      <c r="M760" s="508"/>
      <c r="N760" s="508"/>
      <c r="O760" s="508"/>
      <c r="P760" s="508"/>
      <c r="Q760" s="508"/>
      <c r="R760" s="508"/>
      <c r="S760" s="508"/>
      <c r="T760" s="508"/>
      <c r="U760" s="508"/>
      <c r="V760" s="508"/>
      <c r="W760" s="508"/>
      <c r="X760" s="508"/>
      <c r="Y760" s="508"/>
      <c r="Z760" s="508"/>
    </row>
    <row r="761">
      <c r="A761" s="507"/>
      <c r="B761" s="508"/>
      <c r="C761" s="507"/>
      <c r="D761" s="507"/>
      <c r="E761" s="507"/>
      <c r="F761" s="508"/>
      <c r="G761" s="508"/>
      <c r="H761" s="508"/>
      <c r="I761" s="508"/>
      <c r="J761" s="508"/>
      <c r="K761" s="508"/>
      <c r="L761" s="508"/>
      <c r="M761" s="508"/>
      <c r="N761" s="508"/>
      <c r="O761" s="508"/>
      <c r="P761" s="508"/>
      <c r="Q761" s="508"/>
      <c r="R761" s="508"/>
      <c r="S761" s="508"/>
      <c r="T761" s="508"/>
      <c r="U761" s="508"/>
      <c r="V761" s="508"/>
      <c r="W761" s="508"/>
      <c r="X761" s="508"/>
      <c r="Y761" s="508"/>
      <c r="Z761" s="508"/>
    </row>
    <row r="762">
      <c r="A762" s="507"/>
      <c r="B762" s="508"/>
      <c r="C762" s="507"/>
      <c r="D762" s="507"/>
      <c r="E762" s="507"/>
      <c r="F762" s="508"/>
      <c r="G762" s="508"/>
      <c r="H762" s="508"/>
      <c r="I762" s="508"/>
      <c r="J762" s="508"/>
      <c r="K762" s="508"/>
      <c r="L762" s="508"/>
      <c r="M762" s="508"/>
      <c r="N762" s="508"/>
      <c r="O762" s="508"/>
      <c r="P762" s="508"/>
      <c r="Q762" s="508"/>
      <c r="R762" s="508"/>
      <c r="S762" s="508"/>
      <c r="T762" s="508"/>
      <c r="U762" s="508"/>
      <c r="V762" s="508"/>
      <c r="W762" s="508"/>
      <c r="X762" s="508"/>
      <c r="Y762" s="508"/>
      <c r="Z762" s="508"/>
    </row>
    <row r="763">
      <c r="A763" s="507"/>
      <c r="B763" s="508"/>
      <c r="C763" s="507"/>
      <c r="D763" s="507"/>
      <c r="E763" s="507"/>
      <c r="F763" s="508"/>
      <c r="G763" s="508"/>
      <c r="H763" s="508"/>
      <c r="I763" s="508"/>
      <c r="J763" s="508"/>
      <c r="K763" s="508"/>
      <c r="L763" s="508"/>
      <c r="M763" s="508"/>
      <c r="N763" s="508"/>
      <c r="O763" s="508"/>
      <c r="P763" s="508"/>
      <c r="Q763" s="508"/>
      <c r="R763" s="508"/>
      <c r="S763" s="508"/>
      <c r="T763" s="508"/>
      <c r="U763" s="508"/>
      <c r="V763" s="508"/>
      <c r="W763" s="508"/>
      <c r="X763" s="508"/>
      <c r="Y763" s="508"/>
      <c r="Z763" s="508"/>
    </row>
    <row r="764">
      <c r="A764" s="507"/>
      <c r="B764" s="508"/>
      <c r="C764" s="507"/>
      <c r="D764" s="507"/>
      <c r="E764" s="507"/>
      <c r="F764" s="508"/>
      <c r="G764" s="508"/>
      <c r="H764" s="508"/>
      <c r="I764" s="508"/>
      <c r="J764" s="508"/>
      <c r="K764" s="508"/>
      <c r="L764" s="508"/>
      <c r="M764" s="508"/>
      <c r="N764" s="508"/>
      <c r="O764" s="508"/>
      <c r="P764" s="508"/>
      <c r="Q764" s="508"/>
      <c r="R764" s="508"/>
      <c r="S764" s="508"/>
      <c r="T764" s="508"/>
      <c r="U764" s="508"/>
      <c r="V764" s="508"/>
      <c r="W764" s="508"/>
      <c r="X764" s="508"/>
      <c r="Y764" s="508"/>
      <c r="Z764" s="508"/>
    </row>
    <row r="765">
      <c r="A765" s="507"/>
      <c r="B765" s="508"/>
      <c r="C765" s="507"/>
      <c r="D765" s="507"/>
      <c r="E765" s="507"/>
      <c r="F765" s="508"/>
      <c r="G765" s="508"/>
      <c r="H765" s="508"/>
      <c r="I765" s="508"/>
      <c r="J765" s="508"/>
      <c r="K765" s="508"/>
      <c r="L765" s="508"/>
      <c r="M765" s="508"/>
      <c r="N765" s="508"/>
      <c r="O765" s="508"/>
      <c r="P765" s="508"/>
      <c r="Q765" s="508"/>
      <c r="R765" s="508"/>
      <c r="S765" s="508"/>
      <c r="T765" s="508"/>
      <c r="U765" s="508"/>
      <c r="V765" s="508"/>
      <c r="W765" s="508"/>
      <c r="X765" s="508"/>
      <c r="Y765" s="508"/>
      <c r="Z765" s="508"/>
    </row>
    <row r="766">
      <c r="A766" s="507"/>
      <c r="B766" s="508"/>
      <c r="C766" s="507"/>
      <c r="D766" s="507"/>
      <c r="E766" s="507"/>
      <c r="F766" s="508"/>
      <c r="G766" s="508"/>
      <c r="H766" s="508"/>
      <c r="I766" s="508"/>
      <c r="J766" s="508"/>
      <c r="K766" s="508"/>
      <c r="L766" s="508"/>
      <c r="M766" s="508"/>
      <c r="N766" s="508"/>
      <c r="O766" s="508"/>
      <c r="P766" s="508"/>
      <c r="Q766" s="508"/>
      <c r="R766" s="508"/>
      <c r="S766" s="508"/>
      <c r="T766" s="508"/>
      <c r="U766" s="508"/>
      <c r="V766" s="508"/>
      <c r="W766" s="508"/>
      <c r="X766" s="508"/>
      <c r="Y766" s="508"/>
      <c r="Z766" s="508"/>
    </row>
    <row r="767">
      <c r="A767" s="507"/>
      <c r="B767" s="508"/>
      <c r="C767" s="507"/>
      <c r="D767" s="507"/>
      <c r="E767" s="507"/>
      <c r="F767" s="508"/>
      <c r="G767" s="508"/>
      <c r="H767" s="508"/>
      <c r="I767" s="508"/>
      <c r="J767" s="508"/>
      <c r="K767" s="508"/>
      <c r="L767" s="508"/>
      <c r="M767" s="508"/>
      <c r="N767" s="508"/>
      <c r="O767" s="508"/>
      <c r="P767" s="508"/>
      <c r="Q767" s="508"/>
      <c r="R767" s="508"/>
      <c r="S767" s="508"/>
      <c r="T767" s="508"/>
      <c r="U767" s="508"/>
      <c r="V767" s="508"/>
      <c r="W767" s="508"/>
      <c r="X767" s="508"/>
      <c r="Y767" s="508"/>
      <c r="Z767" s="508"/>
    </row>
    <row r="768">
      <c r="A768" s="507"/>
      <c r="B768" s="508"/>
      <c r="C768" s="507"/>
      <c r="D768" s="507"/>
      <c r="E768" s="507"/>
      <c r="F768" s="508"/>
      <c r="G768" s="508"/>
      <c r="H768" s="508"/>
      <c r="I768" s="508"/>
      <c r="J768" s="508"/>
      <c r="K768" s="508"/>
      <c r="L768" s="508"/>
      <c r="M768" s="508"/>
      <c r="N768" s="508"/>
      <c r="O768" s="508"/>
      <c r="P768" s="508"/>
      <c r="Q768" s="508"/>
      <c r="R768" s="508"/>
      <c r="S768" s="508"/>
      <c r="T768" s="508"/>
      <c r="U768" s="508"/>
      <c r="V768" s="508"/>
      <c r="W768" s="508"/>
      <c r="X768" s="508"/>
      <c r="Y768" s="508"/>
      <c r="Z768" s="508"/>
    </row>
    <row r="769">
      <c r="A769" s="507"/>
      <c r="B769" s="508"/>
      <c r="C769" s="507"/>
      <c r="D769" s="507"/>
      <c r="E769" s="507"/>
      <c r="F769" s="508"/>
      <c r="G769" s="508"/>
      <c r="H769" s="508"/>
      <c r="I769" s="508"/>
      <c r="J769" s="508"/>
      <c r="K769" s="508"/>
      <c r="L769" s="508"/>
      <c r="M769" s="508"/>
      <c r="N769" s="508"/>
      <c r="O769" s="508"/>
      <c r="P769" s="508"/>
      <c r="Q769" s="508"/>
      <c r="R769" s="508"/>
      <c r="S769" s="508"/>
      <c r="T769" s="508"/>
      <c r="U769" s="508"/>
      <c r="V769" s="508"/>
      <c r="W769" s="508"/>
      <c r="X769" s="508"/>
      <c r="Y769" s="508"/>
      <c r="Z769" s="508"/>
    </row>
    <row r="770">
      <c r="A770" s="507"/>
      <c r="B770" s="508"/>
      <c r="C770" s="507"/>
      <c r="D770" s="507"/>
      <c r="E770" s="507"/>
      <c r="F770" s="508"/>
      <c r="G770" s="508"/>
      <c r="H770" s="508"/>
      <c r="I770" s="508"/>
      <c r="J770" s="508"/>
      <c r="K770" s="508"/>
      <c r="L770" s="508"/>
      <c r="M770" s="508"/>
      <c r="N770" s="508"/>
      <c r="O770" s="508"/>
      <c r="P770" s="508"/>
      <c r="Q770" s="508"/>
      <c r="R770" s="508"/>
      <c r="S770" s="508"/>
      <c r="T770" s="508"/>
      <c r="U770" s="508"/>
      <c r="V770" s="508"/>
      <c r="W770" s="508"/>
      <c r="X770" s="508"/>
      <c r="Y770" s="508"/>
      <c r="Z770" s="508"/>
    </row>
    <row r="771">
      <c r="A771" s="507"/>
      <c r="B771" s="508"/>
      <c r="C771" s="507"/>
      <c r="D771" s="507"/>
      <c r="E771" s="507"/>
      <c r="F771" s="508"/>
      <c r="G771" s="508"/>
      <c r="H771" s="508"/>
      <c r="I771" s="508"/>
      <c r="J771" s="508"/>
      <c r="K771" s="508"/>
      <c r="L771" s="508"/>
      <c r="M771" s="508"/>
      <c r="N771" s="508"/>
      <c r="O771" s="508"/>
      <c r="P771" s="508"/>
      <c r="Q771" s="508"/>
      <c r="R771" s="508"/>
      <c r="S771" s="508"/>
      <c r="T771" s="508"/>
      <c r="U771" s="508"/>
      <c r="V771" s="508"/>
      <c r="W771" s="508"/>
      <c r="X771" s="508"/>
      <c r="Y771" s="508"/>
      <c r="Z771" s="508"/>
    </row>
    <row r="772">
      <c r="A772" s="507"/>
      <c r="B772" s="508"/>
      <c r="C772" s="507"/>
      <c r="D772" s="507"/>
      <c r="E772" s="507"/>
      <c r="F772" s="508"/>
      <c r="G772" s="508"/>
      <c r="H772" s="508"/>
      <c r="I772" s="508"/>
      <c r="J772" s="508"/>
      <c r="K772" s="508"/>
      <c r="L772" s="508"/>
      <c r="M772" s="508"/>
      <c r="N772" s="508"/>
      <c r="O772" s="508"/>
      <c r="P772" s="508"/>
      <c r="Q772" s="508"/>
      <c r="R772" s="508"/>
      <c r="S772" s="508"/>
      <c r="T772" s="508"/>
      <c r="U772" s="508"/>
      <c r="V772" s="508"/>
      <c r="W772" s="508"/>
      <c r="X772" s="508"/>
      <c r="Y772" s="508"/>
      <c r="Z772" s="508"/>
    </row>
    <row r="773">
      <c r="A773" s="507"/>
      <c r="B773" s="508"/>
      <c r="C773" s="507"/>
      <c r="D773" s="507"/>
      <c r="E773" s="507"/>
      <c r="F773" s="508"/>
      <c r="G773" s="508"/>
      <c r="H773" s="508"/>
      <c r="I773" s="508"/>
      <c r="J773" s="508"/>
      <c r="K773" s="508"/>
      <c r="L773" s="508"/>
      <c r="M773" s="508"/>
      <c r="N773" s="508"/>
      <c r="O773" s="508"/>
      <c r="P773" s="508"/>
      <c r="Q773" s="508"/>
      <c r="R773" s="508"/>
      <c r="S773" s="508"/>
      <c r="T773" s="508"/>
      <c r="U773" s="508"/>
      <c r="V773" s="508"/>
      <c r="W773" s="508"/>
      <c r="X773" s="508"/>
      <c r="Y773" s="508"/>
      <c r="Z773" s="508"/>
    </row>
    <row r="774">
      <c r="A774" s="507"/>
      <c r="B774" s="508"/>
      <c r="C774" s="507"/>
      <c r="D774" s="507"/>
      <c r="E774" s="507"/>
      <c r="F774" s="508"/>
      <c r="G774" s="508"/>
      <c r="H774" s="508"/>
      <c r="I774" s="508"/>
      <c r="J774" s="508"/>
      <c r="K774" s="508"/>
      <c r="L774" s="508"/>
      <c r="M774" s="508"/>
      <c r="N774" s="508"/>
      <c r="O774" s="508"/>
      <c r="P774" s="508"/>
      <c r="Q774" s="508"/>
      <c r="R774" s="508"/>
      <c r="S774" s="508"/>
      <c r="T774" s="508"/>
      <c r="U774" s="508"/>
      <c r="V774" s="508"/>
      <c r="W774" s="508"/>
      <c r="X774" s="508"/>
      <c r="Y774" s="508"/>
      <c r="Z774" s="508"/>
    </row>
    <row r="775">
      <c r="A775" s="507"/>
      <c r="B775" s="508"/>
      <c r="C775" s="507"/>
      <c r="D775" s="507"/>
      <c r="E775" s="507"/>
      <c r="F775" s="508"/>
      <c r="G775" s="508"/>
      <c r="H775" s="508"/>
      <c r="I775" s="508"/>
      <c r="J775" s="508"/>
      <c r="K775" s="508"/>
      <c r="L775" s="508"/>
      <c r="M775" s="508"/>
      <c r="N775" s="508"/>
      <c r="O775" s="508"/>
      <c r="P775" s="508"/>
      <c r="Q775" s="508"/>
      <c r="R775" s="508"/>
      <c r="S775" s="508"/>
      <c r="T775" s="508"/>
      <c r="U775" s="508"/>
      <c r="V775" s="508"/>
      <c r="W775" s="508"/>
      <c r="X775" s="508"/>
      <c r="Y775" s="508"/>
      <c r="Z775" s="508"/>
    </row>
    <row r="776">
      <c r="A776" s="507"/>
      <c r="B776" s="508"/>
      <c r="C776" s="507"/>
      <c r="D776" s="507"/>
      <c r="E776" s="507"/>
      <c r="F776" s="508"/>
      <c r="G776" s="508"/>
      <c r="H776" s="508"/>
      <c r="I776" s="508"/>
      <c r="J776" s="508"/>
      <c r="K776" s="508"/>
      <c r="L776" s="508"/>
      <c r="M776" s="508"/>
      <c r="N776" s="508"/>
      <c r="O776" s="508"/>
      <c r="P776" s="508"/>
      <c r="Q776" s="508"/>
      <c r="R776" s="508"/>
      <c r="S776" s="508"/>
      <c r="T776" s="508"/>
      <c r="U776" s="508"/>
      <c r="V776" s="508"/>
      <c r="W776" s="508"/>
      <c r="X776" s="508"/>
      <c r="Y776" s="508"/>
      <c r="Z776" s="508"/>
    </row>
    <row r="777">
      <c r="A777" s="507"/>
      <c r="B777" s="508"/>
      <c r="C777" s="507"/>
      <c r="D777" s="507"/>
      <c r="E777" s="507"/>
      <c r="F777" s="508"/>
      <c r="G777" s="508"/>
      <c r="H777" s="508"/>
      <c r="I777" s="508"/>
      <c r="J777" s="508"/>
      <c r="K777" s="508"/>
      <c r="L777" s="508"/>
      <c r="M777" s="508"/>
      <c r="N777" s="508"/>
      <c r="O777" s="508"/>
      <c r="P777" s="508"/>
      <c r="Q777" s="508"/>
      <c r="R777" s="508"/>
      <c r="S777" s="508"/>
      <c r="T777" s="508"/>
      <c r="U777" s="508"/>
      <c r="V777" s="508"/>
      <c r="W777" s="508"/>
      <c r="X777" s="508"/>
      <c r="Y777" s="508"/>
      <c r="Z777" s="508"/>
    </row>
    <row r="778">
      <c r="A778" s="507"/>
      <c r="B778" s="508"/>
      <c r="C778" s="507"/>
      <c r="D778" s="507"/>
      <c r="E778" s="507"/>
      <c r="F778" s="508"/>
      <c r="G778" s="508"/>
      <c r="H778" s="508"/>
      <c r="I778" s="508"/>
      <c r="J778" s="508"/>
      <c r="K778" s="508"/>
      <c r="L778" s="508"/>
      <c r="M778" s="508"/>
      <c r="N778" s="508"/>
      <c r="O778" s="508"/>
      <c r="P778" s="508"/>
      <c r="Q778" s="508"/>
      <c r="R778" s="508"/>
      <c r="S778" s="508"/>
      <c r="T778" s="508"/>
      <c r="U778" s="508"/>
      <c r="V778" s="508"/>
      <c r="W778" s="508"/>
      <c r="X778" s="508"/>
      <c r="Y778" s="508"/>
      <c r="Z778" s="508"/>
    </row>
    <row r="779">
      <c r="A779" s="507"/>
      <c r="B779" s="508"/>
      <c r="C779" s="507"/>
      <c r="D779" s="507"/>
      <c r="E779" s="507"/>
      <c r="F779" s="508"/>
      <c r="G779" s="508"/>
      <c r="H779" s="508"/>
      <c r="I779" s="508"/>
      <c r="J779" s="508"/>
      <c r="K779" s="508"/>
      <c r="L779" s="508"/>
      <c r="M779" s="508"/>
      <c r="N779" s="508"/>
      <c r="O779" s="508"/>
      <c r="P779" s="508"/>
      <c r="Q779" s="508"/>
      <c r="R779" s="508"/>
      <c r="S779" s="508"/>
      <c r="T779" s="508"/>
      <c r="U779" s="508"/>
      <c r="V779" s="508"/>
      <c r="W779" s="508"/>
      <c r="X779" s="508"/>
      <c r="Y779" s="508"/>
      <c r="Z779" s="508"/>
    </row>
    <row r="780">
      <c r="A780" s="507"/>
      <c r="B780" s="508"/>
      <c r="C780" s="507"/>
      <c r="D780" s="507"/>
      <c r="E780" s="507"/>
      <c r="F780" s="508"/>
      <c r="G780" s="508"/>
      <c r="H780" s="508"/>
      <c r="I780" s="508"/>
      <c r="J780" s="508"/>
      <c r="K780" s="508"/>
      <c r="L780" s="508"/>
      <c r="M780" s="508"/>
      <c r="N780" s="508"/>
      <c r="O780" s="508"/>
      <c r="P780" s="508"/>
      <c r="Q780" s="508"/>
      <c r="R780" s="508"/>
      <c r="S780" s="508"/>
      <c r="T780" s="508"/>
      <c r="U780" s="508"/>
      <c r="V780" s="508"/>
      <c r="W780" s="508"/>
      <c r="X780" s="508"/>
      <c r="Y780" s="508"/>
      <c r="Z780" s="508"/>
    </row>
    <row r="781">
      <c r="A781" s="507"/>
      <c r="B781" s="508"/>
      <c r="C781" s="507"/>
      <c r="D781" s="507"/>
      <c r="E781" s="507"/>
      <c r="F781" s="508"/>
      <c r="G781" s="508"/>
      <c r="H781" s="508"/>
      <c r="I781" s="508"/>
      <c r="J781" s="508"/>
      <c r="K781" s="508"/>
      <c r="L781" s="508"/>
      <c r="M781" s="508"/>
      <c r="N781" s="508"/>
      <c r="O781" s="508"/>
      <c r="P781" s="508"/>
      <c r="Q781" s="508"/>
      <c r="R781" s="508"/>
      <c r="S781" s="508"/>
      <c r="T781" s="508"/>
      <c r="U781" s="508"/>
      <c r="V781" s="508"/>
      <c r="W781" s="508"/>
      <c r="X781" s="508"/>
      <c r="Y781" s="508"/>
      <c r="Z781" s="508"/>
    </row>
    <row r="782">
      <c r="A782" s="507"/>
      <c r="B782" s="508"/>
      <c r="C782" s="507"/>
      <c r="D782" s="507"/>
      <c r="E782" s="507"/>
      <c r="F782" s="508"/>
      <c r="G782" s="508"/>
      <c r="H782" s="508"/>
      <c r="I782" s="508"/>
      <c r="J782" s="508"/>
      <c r="K782" s="508"/>
      <c r="L782" s="508"/>
      <c r="M782" s="508"/>
      <c r="N782" s="508"/>
      <c r="O782" s="508"/>
      <c r="P782" s="508"/>
      <c r="Q782" s="508"/>
      <c r="R782" s="508"/>
      <c r="S782" s="508"/>
      <c r="T782" s="508"/>
      <c r="U782" s="508"/>
      <c r="V782" s="508"/>
      <c r="W782" s="508"/>
      <c r="X782" s="508"/>
      <c r="Y782" s="508"/>
      <c r="Z782" s="508"/>
    </row>
    <row r="783">
      <c r="A783" s="507"/>
      <c r="B783" s="508"/>
      <c r="C783" s="507"/>
      <c r="D783" s="507"/>
      <c r="E783" s="507"/>
      <c r="F783" s="508"/>
      <c r="G783" s="508"/>
      <c r="H783" s="508"/>
      <c r="I783" s="508"/>
      <c r="J783" s="508"/>
      <c r="K783" s="508"/>
      <c r="L783" s="508"/>
      <c r="M783" s="508"/>
      <c r="N783" s="508"/>
      <c r="O783" s="508"/>
      <c r="P783" s="508"/>
      <c r="Q783" s="508"/>
      <c r="R783" s="508"/>
      <c r="S783" s="508"/>
      <c r="T783" s="508"/>
      <c r="U783" s="508"/>
      <c r="V783" s="508"/>
      <c r="W783" s="508"/>
      <c r="X783" s="508"/>
      <c r="Y783" s="508"/>
      <c r="Z783" s="508"/>
    </row>
    <row r="784">
      <c r="A784" s="507"/>
      <c r="B784" s="508"/>
      <c r="C784" s="507"/>
      <c r="D784" s="507"/>
      <c r="E784" s="507"/>
      <c r="F784" s="508"/>
      <c r="G784" s="508"/>
      <c r="H784" s="508"/>
      <c r="I784" s="508"/>
      <c r="J784" s="508"/>
      <c r="K784" s="508"/>
      <c r="L784" s="508"/>
      <c r="M784" s="508"/>
      <c r="N784" s="508"/>
      <c r="O784" s="508"/>
      <c r="P784" s="508"/>
      <c r="Q784" s="508"/>
      <c r="R784" s="508"/>
      <c r="S784" s="508"/>
      <c r="T784" s="508"/>
      <c r="U784" s="508"/>
      <c r="V784" s="508"/>
      <c r="W784" s="508"/>
      <c r="X784" s="508"/>
      <c r="Y784" s="508"/>
      <c r="Z784" s="508"/>
    </row>
    <row r="785">
      <c r="A785" s="507"/>
      <c r="B785" s="508"/>
      <c r="C785" s="507"/>
      <c r="D785" s="507"/>
      <c r="E785" s="507"/>
      <c r="F785" s="508"/>
      <c r="G785" s="508"/>
      <c r="H785" s="508"/>
      <c r="I785" s="508"/>
      <c r="J785" s="508"/>
      <c r="K785" s="508"/>
      <c r="L785" s="508"/>
      <c r="M785" s="508"/>
      <c r="N785" s="508"/>
      <c r="O785" s="508"/>
      <c r="P785" s="508"/>
      <c r="Q785" s="508"/>
      <c r="R785" s="508"/>
      <c r="S785" s="508"/>
      <c r="T785" s="508"/>
      <c r="U785" s="508"/>
      <c r="V785" s="508"/>
      <c r="W785" s="508"/>
      <c r="X785" s="508"/>
      <c r="Y785" s="508"/>
      <c r="Z785" s="508"/>
    </row>
    <row r="786">
      <c r="A786" s="507"/>
      <c r="B786" s="508"/>
      <c r="C786" s="507"/>
      <c r="D786" s="507"/>
      <c r="E786" s="507"/>
      <c r="F786" s="508"/>
      <c r="G786" s="508"/>
      <c r="H786" s="508"/>
      <c r="I786" s="508"/>
      <c r="J786" s="508"/>
      <c r="K786" s="508"/>
      <c r="L786" s="508"/>
      <c r="M786" s="508"/>
      <c r="N786" s="508"/>
      <c r="O786" s="508"/>
      <c r="P786" s="508"/>
      <c r="Q786" s="508"/>
      <c r="R786" s="508"/>
      <c r="S786" s="508"/>
      <c r="T786" s="508"/>
      <c r="U786" s="508"/>
      <c r="V786" s="508"/>
      <c r="W786" s="508"/>
      <c r="X786" s="508"/>
      <c r="Y786" s="508"/>
      <c r="Z786" s="508"/>
    </row>
    <row r="787">
      <c r="A787" s="507"/>
      <c r="B787" s="508"/>
      <c r="C787" s="507"/>
      <c r="D787" s="507"/>
      <c r="E787" s="507"/>
      <c r="F787" s="508"/>
      <c r="G787" s="508"/>
      <c r="H787" s="508"/>
      <c r="I787" s="508"/>
      <c r="J787" s="508"/>
      <c r="K787" s="508"/>
      <c r="L787" s="508"/>
      <c r="M787" s="508"/>
      <c r="N787" s="508"/>
      <c r="O787" s="508"/>
      <c r="P787" s="508"/>
      <c r="Q787" s="508"/>
      <c r="R787" s="508"/>
      <c r="S787" s="508"/>
      <c r="T787" s="508"/>
      <c r="U787" s="508"/>
      <c r="V787" s="508"/>
      <c r="W787" s="508"/>
      <c r="X787" s="508"/>
      <c r="Y787" s="508"/>
      <c r="Z787" s="508"/>
    </row>
    <row r="788">
      <c r="A788" s="507"/>
      <c r="B788" s="508"/>
      <c r="C788" s="507"/>
      <c r="D788" s="507"/>
      <c r="E788" s="507"/>
      <c r="F788" s="508"/>
      <c r="G788" s="508"/>
      <c r="H788" s="508"/>
      <c r="I788" s="508"/>
      <c r="J788" s="508"/>
      <c r="K788" s="508"/>
      <c r="L788" s="508"/>
      <c r="M788" s="508"/>
      <c r="N788" s="508"/>
      <c r="O788" s="508"/>
      <c r="P788" s="508"/>
      <c r="Q788" s="508"/>
      <c r="R788" s="508"/>
      <c r="S788" s="508"/>
      <c r="T788" s="508"/>
      <c r="U788" s="508"/>
      <c r="V788" s="508"/>
      <c r="W788" s="508"/>
      <c r="X788" s="508"/>
      <c r="Y788" s="508"/>
      <c r="Z788" s="508"/>
    </row>
    <row r="789">
      <c r="A789" s="507"/>
      <c r="B789" s="508"/>
      <c r="C789" s="507"/>
      <c r="D789" s="507"/>
      <c r="E789" s="507"/>
      <c r="F789" s="508"/>
      <c r="G789" s="508"/>
      <c r="H789" s="508"/>
      <c r="I789" s="508"/>
      <c r="J789" s="508"/>
      <c r="K789" s="508"/>
      <c r="L789" s="508"/>
      <c r="M789" s="508"/>
      <c r="N789" s="508"/>
      <c r="O789" s="508"/>
      <c r="P789" s="508"/>
      <c r="Q789" s="508"/>
      <c r="R789" s="508"/>
      <c r="S789" s="508"/>
      <c r="T789" s="508"/>
      <c r="U789" s="508"/>
      <c r="V789" s="508"/>
      <c r="W789" s="508"/>
      <c r="X789" s="508"/>
      <c r="Y789" s="508"/>
      <c r="Z789" s="508"/>
    </row>
    <row r="790">
      <c r="A790" s="507"/>
      <c r="B790" s="508"/>
      <c r="C790" s="507"/>
      <c r="D790" s="507"/>
      <c r="E790" s="507"/>
      <c r="F790" s="508"/>
      <c r="G790" s="508"/>
      <c r="H790" s="508"/>
      <c r="I790" s="508"/>
      <c r="J790" s="508"/>
      <c r="K790" s="508"/>
      <c r="L790" s="508"/>
      <c r="M790" s="508"/>
      <c r="N790" s="508"/>
      <c r="O790" s="508"/>
      <c r="P790" s="508"/>
      <c r="Q790" s="508"/>
      <c r="R790" s="508"/>
      <c r="S790" s="508"/>
      <c r="T790" s="508"/>
      <c r="U790" s="508"/>
      <c r="V790" s="508"/>
      <c r="W790" s="508"/>
      <c r="X790" s="508"/>
      <c r="Y790" s="508"/>
      <c r="Z790" s="508"/>
    </row>
    <row r="791">
      <c r="A791" s="507"/>
      <c r="B791" s="508"/>
      <c r="C791" s="507"/>
      <c r="D791" s="507"/>
      <c r="E791" s="507"/>
      <c r="F791" s="508"/>
      <c r="G791" s="508"/>
      <c r="H791" s="508"/>
      <c r="I791" s="508"/>
      <c r="J791" s="508"/>
      <c r="K791" s="508"/>
      <c r="L791" s="508"/>
      <c r="M791" s="508"/>
      <c r="N791" s="508"/>
      <c r="O791" s="508"/>
      <c r="P791" s="508"/>
      <c r="Q791" s="508"/>
      <c r="R791" s="508"/>
      <c r="S791" s="508"/>
      <c r="T791" s="508"/>
      <c r="U791" s="508"/>
      <c r="V791" s="508"/>
      <c r="W791" s="508"/>
      <c r="X791" s="508"/>
      <c r="Y791" s="508"/>
      <c r="Z791" s="508"/>
    </row>
    <row r="792">
      <c r="A792" s="507"/>
      <c r="B792" s="508"/>
      <c r="C792" s="507"/>
      <c r="D792" s="507"/>
      <c r="E792" s="507"/>
      <c r="F792" s="508"/>
      <c r="G792" s="508"/>
      <c r="H792" s="508"/>
      <c r="I792" s="508"/>
      <c r="J792" s="508"/>
      <c r="K792" s="508"/>
      <c r="L792" s="508"/>
      <c r="M792" s="508"/>
      <c r="N792" s="508"/>
      <c r="O792" s="508"/>
      <c r="P792" s="508"/>
      <c r="Q792" s="508"/>
      <c r="R792" s="508"/>
      <c r="S792" s="508"/>
      <c r="T792" s="508"/>
      <c r="U792" s="508"/>
      <c r="V792" s="508"/>
      <c r="W792" s="508"/>
      <c r="X792" s="508"/>
      <c r="Y792" s="508"/>
      <c r="Z792" s="508"/>
    </row>
    <row r="793">
      <c r="A793" s="507"/>
      <c r="B793" s="508"/>
      <c r="C793" s="507"/>
      <c r="D793" s="507"/>
      <c r="E793" s="507"/>
      <c r="F793" s="508"/>
      <c r="G793" s="508"/>
      <c r="H793" s="508"/>
      <c r="I793" s="508"/>
      <c r="J793" s="508"/>
      <c r="K793" s="508"/>
      <c r="L793" s="508"/>
      <c r="M793" s="508"/>
      <c r="N793" s="508"/>
      <c r="O793" s="508"/>
      <c r="P793" s="508"/>
      <c r="Q793" s="508"/>
      <c r="R793" s="508"/>
      <c r="S793" s="508"/>
      <c r="T793" s="508"/>
      <c r="U793" s="508"/>
      <c r="V793" s="508"/>
      <c r="W793" s="508"/>
      <c r="X793" s="508"/>
      <c r="Y793" s="508"/>
      <c r="Z793" s="508"/>
    </row>
    <row r="794">
      <c r="A794" s="507"/>
      <c r="B794" s="508"/>
      <c r="C794" s="507"/>
      <c r="D794" s="507"/>
      <c r="E794" s="507"/>
      <c r="F794" s="508"/>
      <c r="G794" s="508"/>
      <c r="H794" s="508"/>
      <c r="I794" s="508"/>
      <c r="J794" s="508"/>
      <c r="K794" s="508"/>
      <c r="L794" s="508"/>
      <c r="M794" s="508"/>
      <c r="N794" s="508"/>
      <c r="O794" s="508"/>
      <c r="P794" s="508"/>
      <c r="Q794" s="508"/>
      <c r="R794" s="508"/>
      <c r="S794" s="508"/>
      <c r="T794" s="508"/>
      <c r="U794" s="508"/>
      <c r="V794" s="508"/>
      <c r="W794" s="508"/>
      <c r="X794" s="508"/>
      <c r="Y794" s="508"/>
      <c r="Z794" s="508"/>
    </row>
    <row r="795">
      <c r="A795" s="507"/>
      <c r="B795" s="508"/>
      <c r="C795" s="507"/>
      <c r="D795" s="507"/>
      <c r="E795" s="507"/>
      <c r="F795" s="508"/>
      <c r="G795" s="508"/>
      <c r="H795" s="508"/>
      <c r="I795" s="508"/>
      <c r="J795" s="508"/>
      <c r="K795" s="508"/>
      <c r="L795" s="508"/>
      <c r="M795" s="508"/>
      <c r="N795" s="508"/>
      <c r="O795" s="508"/>
      <c r="P795" s="508"/>
      <c r="Q795" s="508"/>
      <c r="R795" s="508"/>
      <c r="S795" s="508"/>
      <c r="T795" s="508"/>
      <c r="U795" s="508"/>
      <c r="V795" s="508"/>
      <c r="W795" s="508"/>
      <c r="X795" s="508"/>
      <c r="Y795" s="508"/>
      <c r="Z795" s="508"/>
    </row>
    <row r="796">
      <c r="A796" s="507"/>
      <c r="B796" s="508"/>
      <c r="C796" s="507"/>
      <c r="D796" s="507"/>
      <c r="E796" s="507"/>
      <c r="F796" s="508"/>
      <c r="G796" s="508"/>
      <c r="H796" s="508"/>
      <c r="I796" s="508"/>
      <c r="J796" s="508"/>
      <c r="K796" s="508"/>
      <c r="L796" s="508"/>
      <c r="M796" s="508"/>
      <c r="N796" s="508"/>
      <c r="O796" s="508"/>
      <c r="P796" s="508"/>
      <c r="Q796" s="508"/>
      <c r="R796" s="508"/>
      <c r="S796" s="508"/>
      <c r="T796" s="508"/>
      <c r="U796" s="508"/>
      <c r="V796" s="508"/>
      <c r="W796" s="508"/>
      <c r="X796" s="508"/>
      <c r="Y796" s="508"/>
      <c r="Z796" s="508"/>
    </row>
    <row r="797">
      <c r="A797" s="507"/>
      <c r="B797" s="508"/>
      <c r="C797" s="507"/>
      <c r="D797" s="507"/>
      <c r="E797" s="507"/>
      <c r="F797" s="508"/>
      <c r="G797" s="508"/>
      <c r="H797" s="508"/>
      <c r="I797" s="508"/>
      <c r="J797" s="508"/>
      <c r="K797" s="508"/>
      <c r="L797" s="508"/>
      <c r="M797" s="508"/>
      <c r="N797" s="508"/>
      <c r="O797" s="508"/>
      <c r="P797" s="508"/>
      <c r="Q797" s="508"/>
      <c r="R797" s="508"/>
      <c r="S797" s="508"/>
      <c r="T797" s="508"/>
      <c r="U797" s="508"/>
      <c r="V797" s="508"/>
      <c r="W797" s="508"/>
      <c r="X797" s="508"/>
      <c r="Y797" s="508"/>
      <c r="Z797" s="508"/>
    </row>
    <row r="798">
      <c r="A798" s="507"/>
      <c r="B798" s="508"/>
      <c r="C798" s="507"/>
      <c r="D798" s="507"/>
      <c r="E798" s="507"/>
      <c r="F798" s="508"/>
      <c r="G798" s="508"/>
      <c r="H798" s="508"/>
      <c r="I798" s="508"/>
      <c r="J798" s="508"/>
      <c r="K798" s="508"/>
      <c r="L798" s="508"/>
      <c r="M798" s="508"/>
      <c r="N798" s="508"/>
      <c r="O798" s="508"/>
      <c r="P798" s="508"/>
      <c r="Q798" s="508"/>
      <c r="R798" s="508"/>
      <c r="S798" s="508"/>
      <c r="T798" s="508"/>
      <c r="U798" s="508"/>
      <c r="V798" s="508"/>
      <c r="W798" s="508"/>
      <c r="X798" s="508"/>
      <c r="Y798" s="508"/>
      <c r="Z798" s="508"/>
    </row>
    <row r="799">
      <c r="A799" s="507"/>
      <c r="B799" s="508"/>
      <c r="C799" s="507"/>
      <c r="D799" s="507"/>
      <c r="E799" s="507"/>
      <c r="F799" s="508"/>
      <c r="G799" s="508"/>
      <c r="H799" s="508"/>
      <c r="I799" s="508"/>
      <c r="J799" s="508"/>
      <c r="K799" s="508"/>
      <c r="L799" s="508"/>
      <c r="M799" s="508"/>
      <c r="N799" s="508"/>
      <c r="O799" s="508"/>
      <c r="P799" s="508"/>
      <c r="Q799" s="508"/>
      <c r="R799" s="508"/>
      <c r="S799" s="508"/>
      <c r="T799" s="508"/>
      <c r="U799" s="508"/>
      <c r="V799" s="508"/>
      <c r="W799" s="508"/>
      <c r="X799" s="508"/>
      <c r="Y799" s="508"/>
      <c r="Z799" s="508"/>
    </row>
    <row r="800">
      <c r="A800" s="507"/>
      <c r="B800" s="508"/>
      <c r="C800" s="507"/>
      <c r="D800" s="507"/>
      <c r="E800" s="507"/>
      <c r="F800" s="508"/>
      <c r="G800" s="508"/>
      <c r="H800" s="508"/>
      <c r="I800" s="508"/>
      <c r="J800" s="508"/>
      <c r="K800" s="508"/>
      <c r="L800" s="508"/>
      <c r="M800" s="508"/>
      <c r="N800" s="508"/>
      <c r="O800" s="508"/>
      <c r="P800" s="508"/>
      <c r="Q800" s="508"/>
      <c r="R800" s="508"/>
      <c r="S800" s="508"/>
      <c r="T800" s="508"/>
      <c r="U800" s="508"/>
      <c r="V800" s="508"/>
      <c r="W800" s="508"/>
      <c r="X800" s="508"/>
      <c r="Y800" s="508"/>
      <c r="Z800" s="508"/>
    </row>
    <row r="801">
      <c r="A801" s="507"/>
      <c r="B801" s="508"/>
      <c r="C801" s="507"/>
      <c r="D801" s="507"/>
      <c r="E801" s="507"/>
      <c r="F801" s="508"/>
      <c r="G801" s="508"/>
      <c r="H801" s="508"/>
      <c r="I801" s="508"/>
      <c r="J801" s="508"/>
      <c r="K801" s="508"/>
      <c r="L801" s="508"/>
      <c r="M801" s="508"/>
      <c r="N801" s="508"/>
      <c r="O801" s="508"/>
      <c r="P801" s="508"/>
      <c r="Q801" s="508"/>
      <c r="R801" s="508"/>
      <c r="S801" s="508"/>
      <c r="T801" s="508"/>
      <c r="U801" s="508"/>
      <c r="V801" s="508"/>
      <c r="W801" s="508"/>
      <c r="X801" s="508"/>
      <c r="Y801" s="508"/>
      <c r="Z801" s="508"/>
    </row>
    <row r="802">
      <c r="A802" s="507"/>
      <c r="B802" s="508"/>
      <c r="C802" s="507"/>
      <c r="D802" s="507"/>
      <c r="E802" s="507"/>
      <c r="F802" s="508"/>
      <c r="G802" s="508"/>
      <c r="H802" s="508"/>
      <c r="I802" s="508"/>
      <c r="J802" s="508"/>
      <c r="K802" s="508"/>
      <c r="L802" s="508"/>
      <c r="M802" s="508"/>
      <c r="N802" s="508"/>
      <c r="O802" s="508"/>
      <c r="P802" s="508"/>
      <c r="Q802" s="508"/>
      <c r="R802" s="508"/>
      <c r="S802" s="508"/>
      <c r="T802" s="508"/>
      <c r="U802" s="508"/>
      <c r="V802" s="508"/>
      <c r="W802" s="508"/>
      <c r="X802" s="508"/>
      <c r="Y802" s="508"/>
      <c r="Z802" s="508"/>
    </row>
    <row r="803">
      <c r="A803" s="507"/>
      <c r="B803" s="508"/>
      <c r="C803" s="507"/>
      <c r="D803" s="507"/>
      <c r="E803" s="507"/>
      <c r="F803" s="508"/>
      <c r="G803" s="508"/>
      <c r="H803" s="508"/>
      <c r="I803" s="508"/>
      <c r="J803" s="508"/>
      <c r="K803" s="508"/>
      <c r="L803" s="508"/>
      <c r="M803" s="508"/>
      <c r="N803" s="508"/>
      <c r="O803" s="508"/>
      <c r="P803" s="508"/>
      <c r="Q803" s="508"/>
      <c r="R803" s="508"/>
      <c r="S803" s="508"/>
      <c r="T803" s="508"/>
      <c r="U803" s="508"/>
      <c r="V803" s="508"/>
      <c r="W803" s="508"/>
      <c r="X803" s="508"/>
      <c r="Y803" s="508"/>
      <c r="Z803" s="508"/>
    </row>
    <row r="804">
      <c r="A804" s="507"/>
      <c r="B804" s="508"/>
      <c r="C804" s="507"/>
      <c r="D804" s="507"/>
      <c r="E804" s="507"/>
      <c r="F804" s="508"/>
      <c r="G804" s="508"/>
      <c r="H804" s="508"/>
      <c r="I804" s="508"/>
      <c r="J804" s="508"/>
      <c r="K804" s="508"/>
      <c r="L804" s="508"/>
      <c r="M804" s="508"/>
      <c r="N804" s="508"/>
      <c r="O804" s="508"/>
      <c r="P804" s="508"/>
      <c r="Q804" s="508"/>
      <c r="R804" s="508"/>
      <c r="S804" s="508"/>
      <c r="T804" s="508"/>
      <c r="U804" s="508"/>
      <c r="V804" s="508"/>
      <c r="W804" s="508"/>
      <c r="X804" s="508"/>
      <c r="Y804" s="508"/>
      <c r="Z804" s="508"/>
    </row>
    <row r="805">
      <c r="A805" s="507"/>
      <c r="B805" s="508"/>
      <c r="C805" s="507"/>
      <c r="D805" s="507"/>
      <c r="E805" s="507"/>
      <c r="F805" s="508"/>
      <c r="G805" s="508"/>
      <c r="H805" s="508"/>
      <c r="I805" s="508"/>
      <c r="J805" s="508"/>
      <c r="K805" s="508"/>
      <c r="L805" s="508"/>
      <c r="M805" s="508"/>
      <c r="N805" s="508"/>
      <c r="O805" s="508"/>
      <c r="P805" s="508"/>
      <c r="Q805" s="508"/>
      <c r="R805" s="508"/>
      <c r="S805" s="508"/>
      <c r="T805" s="508"/>
      <c r="U805" s="508"/>
      <c r="V805" s="508"/>
      <c r="W805" s="508"/>
      <c r="X805" s="508"/>
      <c r="Y805" s="508"/>
      <c r="Z805" s="508"/>
    </row>
    <row r="806">
      <c r="A806" s="507"/>
      <c r="B806" s="508"/>
      <c r="C806" s="507"/>
      <c r="D806" s="507"/>
      <c r="E806" s="507"/>
      <c r="F806" s="508"/>
      <c r="G806" s="508"/>
      <c r="H806" s="508"/>
      <c r="I806" s="508"/>
      <c r="J806" s="508"/>
      <c r="K806" s="508"/>
      <c r="L806" s="508"/>
      <c r="M806" s="508"/>
      <c r="N806" s="508"/>
      <c r="O806" s="508"/>
      <c r="P806" s="508"/>
      <c r="Q806" s="508"/>
      <c r="R806" s="508"/>
      <c r="S806" s="508"/>
      <c r="T806" s="508"/>
      <c r="U806" s="508"/>
      <c r="V806" s="508"/>
      <c r="W806" s="508"/>
      <c r="X806" s="508"/>
      <c r="Y806" s="508"/>
      <c r="Z806" s="508"/>
    </row>
    <row r="807">
      <c r="A807" s="507"/>
      <c r="B807" s="508"/>
      <c r="C807" s="507"/>
      <c r="D807" s="507"/>
      <c r="E807" s="507"/>
      <c r="F807" s="508"/>
      <c r="G807" s="508"/>
      <c r="H807" s="508"/>
      <c r="I807" s="508"/>
      <c r="J807" s="508"/>
      <c r="K807" s="508"/>
      <c r="L807" s="508"/>
      <c r="M807" s="508"/>
      <c r="N807" s="508"/>
      <c r="O807" s="508"/>
      <c r="P807" s="508"/>
      <c r="Q807" s="508"/>
      <c r="R807" s="508"/>
      <c r="S807" s="508"/>
      <c r="T807" s="508"/>
      <c r="U807" s="508"/>
      <c r="V807" s="508"/>
      <c r="W807" s="508"/>
      <c r="X807" s="508"/>
      <c r="Y807" s="508"/>
      <c r="Z807" s="508"/>
    </row>
    <row r="808">
      <c r="A808" s="507"/>
      <c r="B808" s="508"/>
      <c r="C808" s="507"/>
      <c r="D808" s="507"/>
      <c r="E808" s="507"/>
      <c r="F808" s="508"/>
      <c r="G808" s="508"/>
      <c r="H808" s="508"/>
      <c r="I808" s="508"/>
      <c r="J808" s="508"/>
      <c r="K808" s="508"/>
      <c r="L808" s="508"/>
      <c r="M808" s="508"/>
      <c r="N808" s="508"/>
      <c r="O808" s="508"/>
      <c r="P808" s="508"/>
      <c r="Q808" s="508"/>
      <c r="R808" s="508"/>
      <c r="S808" s="508"/>
      <c r="T808" s="508"/>
      <c r="U808" s="508"/>
      <c r="V808" s="508"/>
      <c r="W808" s="508"/>
      <c r="X808" s="508"/>
      <c r="Y808" s="508"/>
      <c r="Z808" s="508"/>
    </row>
    <row r="809">
      <c r="A809" s="507"/>
      <c r="B809" s="508"/>
      <c r="C809" s="507"/>
      <c r="D809" s="507"/>
      <c r="E809" s="507"/>
      <c r="F809" s="508"/>
      <c r="G809" s="508"/>
      <c r="H809" s="508"/>
      <c r="I809" s="508"/>
      <c r="J809" s="508"/>
      <c r="K809" s="508"/>
      <c r="L809" s="508"/>
      <c r="M809" s="508"/>
      <c r="N809" s="508"/>
      <c r="O809" s="508"/>
      <c r="P809" s="508"/>
      <c r="Q809" s="508"/>
      <c r="R809" s="508"/>
      <c r="S809" s="508"/>
      <c r="T809" s="508"/>
      <c r="U809" s="508"/>
      <c r="V809" s="508"/>
      <c r="W809" s="508"/>
      <c r="X809" s="508"/>
      <c r="Y809" s="508"/>
      <c r="Z809" s="508"/>
    </row>
    <row r="810">
      <c r="A810" s="507"/>
      <c r="B810" s="508"/>
      <c r="C810" s="507"/>
      <c r="D810" s="507"/>
      <c r="E810" s="507"/>
      <c r="F810" s="508"/>
      <c r="G810" s="508"/>
      <c r="H810" s="508"/>
      <c r="I810" s="508"/>
      <c r="J810" s="508"/>
      <c r="K810" s="508"/>
      <c r="L810" s="508"/>
      <c r="M810" s="508"/>
      <c r="N810" s="508"/>
      <c r="O810" s="508"/>
      <c r="P810" s="508"/>
      <c r="Q810" s="508"/>
      <c r="R810" s="508"/>
      <c r="S810" s="508"/>
      <c r="T810" s="508"/>
      <c r="U810" s="508"/>
      <c r="V810" s="508"/>
      <c r="W810" s="508"/>
      <c r="X810" s="508"/>
      <c r="Y810" s="508"/>
      <c r="Z810" s="508"/>
    </row>
    <row r="811">
      <c r="A811" s="507"/>
      <c r="B811" s="508"/>
      <c r="C811" s="507"/>
      <c r="D811" s="507"/>
      <c r="E811" s="507"/>
      <c r="F811" s="508"/>
      <c r="G811" s="508"/>
      <c r="H811" s="508"/>
      <c r="I811" s="508"/>
      <c r="J811" s="508"/>
      <c r="K811" s="508"/>
      <c r="L811" s="508"/>
      <c r="M811" s="508"/>
      <c r="N811" s="508"/>
      <c r="O811" s="508"/>
      <c r="P811" s="508"/>
      <c r="Q811" s="508"/>
      <c r="R811" s="508"/>
      <c r="S811" s="508"/>
      <c r="T811" s="508"/>
      <c r="U811" s="508"/>
      <c r="V811" s="508"/>
      <c r="W811" s="508"/>
      <c r="X811" s="508"/>
      <c r="Y811" s="508"/>
      <c r="Z811" s="508"/>
    </row>
    <row r="812">
      <c r="A812" s="507"/>
      <c r="B812" s="508"/>
      <c r="C812" s="507"/>
      <c r="D812" s="507"/>
      <c r="E812" s="507"/>
      <c r="F812" s="508"/>
      <c r="G812" s="508"/>
      <c r="H812" s="508"/>
      <c r="I812" s="508"/>
      <c r="J812" s="508"/>
      <c r="K812" s="508"/>
      <c r="L812" s="508"/>
      <c r="M812" s="508"/>
      <c r="N812" s="508"/>
      <c r="O812" s="508"/>
      <c r="P812" s="508"/>
      <c r="Q812" s="508"/>
      <c r="R812" s="508"/>
      <c r="S812" s="508"/>
      <c r="T812" s="508"/>
      <c r="U812" s="508"/>
      <c r="V812" s="508"/>
      <c r="W812" s="508"/>
      <c r="X812" s="508"/>
      <c r="Y812" s="508"/>
      <c r="Z812" s="508"/>
    </row>
    <row r="813">
      <c r="A813" s="507"/>
      <c r="B813" s="508"/>
      <c r="C813" s="507"/>
      <c r="D813" s="507"/>
      <c r="E813" s="507"/>
      <c r="F813" s="508"/>
      <c r="G813" s="508"/>
      <c r="H813" s="508"/>
      <c r="I813" s="508"/>
      <c r="J813" s="508"/>
      <c r="K813" s="508"/>
      <c r="L813" s="508"/>
      <c r="M813" s="508"/>
      <c r="N813" s="508"/>
      <c r="O813" s="508"/>
      <c r="P813" s="508"/>
      <c r="Q813" s="508"/>
      <c r="R813" s="508"/>
      <c r="S813" s="508"/>
      <c r="T813" s="508"/>
      <c r="U813" s="508"/>
      <c r="V813" s="508"/>
      <c r="W813" s="508"/>
      <c r="X813" s="508"/>
      <c r="Y813" s="508"/>
      <c r="Z813" s="508"/>
    </row>
    <row r="814">
      <c r="A814" s="507"/>
      <c r="B814" s="508"/>
      <c r="C814" s="507"/>
      <c r="D814" s="507"/>
      <c r="E814" s="507"/>
      <c r="F814" s="508"/>
      <c r="G814" s="508"/>
      <c r="H814" s="508"/>
      <c r="I814" s="508"/>
      <c r="J814" s="508"/>
      <c r="K814" s="508"/>
      <c r="L814" s="508"/>
      <c r="M814" s="508"/>
      <c r="N814" s="508"/>
      <c r="O814" s="508"/>
      <c r="P814" s="508"/>
      <c r="Q814" s="508"/>
      <c r="R814" s="508"/>
      <c r="S814" s="508"/>
      <c r="T814" s="508"/>
      <c r="U814" s="508"/>
      <c r="V814" s="508"/>
      <c r="W814" s="508"/>
      <c r="X814" s="508"/>
      <c r="Y814" s="508"/>
      <c r="Z814" s="508"/>
    </row>
    <row r="815">
      <c r="A815" s="507"/>
      <c r="B815" s="508"/>
      <c r="C815" s="507"/>
      <c r="D815" s="507"/>
      <c r="E815" s="507"/>
      <c r="F815" s="508"/>
      <c r="G815" s="508"/>
      <c r="H815" s="508"/>
      <c r="I815" s="508"/>
      <c r="J815" s="508"/>
      <c r="K815" s="508"/>
      <c r="L815" s="508"/>
      <c r="M815" s="508"/>
      <c r="N815" s="508"/>
      <c r="O815" s="508"/>
      <c r="P815" s="508"/>
      <c r="Q815" s="508"/>
      <c r="R815" s="508"/>
      <c r="S815" s="508"/>
      <c r="T815" s="508"/>
      <c r="U815" s="508"/>
      <c r="V815" s="508"/>
      <c r="W815" s="508"/>
      <c r="X815" s="508"/>
      <c r="Y815" s="508"/>
      <c r="Z815" s="508"/>
    </row>
    <row r="816">
      <c r="A816" s="507"/>
      <c r="B816" s="508"/>
      <c r="C816" s="507"/>
      <c r="D816" s="507"/>
      <c r="E816" s="507"/>
      <c r="F816" s="508"/>
      <c r="G816" s="508"/>
      <c r="H816" s="508"/>
      <c r="I816" s="508"/>
      <c r="J816" s="508"/>
      <c r="K816" s="508"/>
      <c r="L816" s="508"/>
      <c r="M816" s="508"/>
      <c r="N816" s="508"/>
      <c r="O816" s="508"/>
      <c r="P816" s="508"/>
      <c r="Q816" s="508"/>
      <c r="R816" s="508"/>
      <c r="S816" s="508"/>
      <c r="T816" s="508"/>
      <c r="U816" s="508"/>
      <c r="V816" s="508"/>
      <c r="W816" s="508"/>
      <c r="X816" s="508"/>
      <c r="Y816" s="508"/>
      <c r="Z816" s="508"/>
    </row>
    <row r="817">
      <c r="A817" s="507"/>
      <c r="B817" s="508"/>
      <c r="C817" s="507"/>
      <c r="D817" s="507"/>
      <c r="E817" s="507"/>
      <c r="F817" s="508"/>
      <c r="G817" s="508"/>
      <c r="H817" s="508"/>
      <c r="I817" s="508"/>
      <c r="J817" s="508"/>
      <c r="K817" s="508"/>
      <c r="L817" s="508"/>
      <c r="M817" s="508"/>
      <c r="N817" s="508"/>
      <c r="O817" s="508"/>
      <c r="P817" s="508"/>
      <c r="Q817" s="508"/>
      <c r="R817" s="508"/>
      <c r="S817" s="508"/>
      <c r="T817" s="508"/>
      <c r="U817" s="508"/>
      <c r="V817" s="508"/>
      <c r="W817" s="508"/>
      <c r="X817" s="508"/>
      <c r="Y817" s="508"/>
      <c r="Z817" s="508"/>
    </row>
    <row r="818">
      <c r="A818" s="507"/>
      <c r="B818" s="508"/>
      <c r="C818" s="507"/>
      <c r="D818" s="507"/>
      <c r="E818" s="507"/>
      <c r="F818" s="508"/>
      <c r="G818" s="508"/>
      <c r="H818" s="508"/>
      <c r="I818" s="508"/>
      <c r="J818" s="508"/>
      <c r="K818" s="508"/>
      <c r="L818" s="508"/>
      <c r="M818" s="508"/>
      <c r="N818" s="508"/>
      <c r="O818" s="508"/>
      <c r="P818" s="508"/>
      <c r="Q818" s="508"/>
      <c r="R818" s="508"/>
      <c r="S818" s="508"/>
      <c r="T818" s="508"/>
      <c r="U818" s="508"/>
      <c r="V818" s="508"/>
      <c r="W818" s="508"/>
      <c r="X818" s="508"/>
      <c r="Y818" s="508"/>
      <c r="Z818" s="508"/>
    </row>
    <row r="819">
      <c r="A819" s="507"/>
      <c r="B819" s="508"/>
      <c r="C819" s="507"/>
      <c r="D819" s="507"/>
      <c r="E819" s="507"/>
      <c r="F819" s="508"/>
      <c r="G819" s="508"/>
      <c r="H819" s="508"/>
      <c r="I819" s="508"/>
      <c r="J819" s="508"/>
      <c r="K819" s="508"/>
      <c r="L819" s="508"/>
      <c r="M819" s="508"/>
      <c r="N819" s="508"/>
      <c r="O819" s="508"/>
      <c r="P819" s="508"/>
      <c r="Q819" s="508"/>
      <c r="R819" s="508"/>
      <c r="S819" s="508"/>
      <c r="T819" s="508"/>
      <c r="U819" s="508"/>
      <c r="V819" s="508"/>
      <c r="W819" s="508"/>
      <c r="X819" s="508"/>
      <c r="Y819" s="508"/>
      <c r="Z819" s="508"/>
    </row>
    <row r="820">
      <c r="A820" s="507"/>
      <c r="B820" s="508"/>
      <c r="C820" s="507"/>
      <c r="D820" s="507"/>
      <c r="E820" s="507"/>
      <c r="F820" s="508"/>
      <c r="G820" s="508"/>
      <c r="H820" s="508"/>
      <c r="I820" s="508"/>
      <c r="J820" s="508"/>
      <c r="K820" s="508"/>
      <c r="L820" s="508"/>
      <c r="M820" s="508"/>
      <c r="N820" s="508"/>
      <c r="O820" s="508"/>
      <c r="P820" s="508"/>
      <c r="Q820" s="508"/>
      <c r="R820" s="508"/>
      <c r="S820" s="508"/>
      <c r="T820" s="508"/>
      <c r="U820" s="508"/>
      <c r="V820" s="508"/>
      <c r="W820" s="508"/>
      <c r="X820" s="508"/>
      <c r="Y820" s="508"/>
      <c r="Z820" s="508"/>
    </row>
    <row r="821">
      <c r="A821" s="507"/>
      <c r="B821" s="508"/>
      <c r="C821" s="507"/>
      <c r="D821" s="507"/>
      <c r="E821" s="507"/>
      <c r="F821" s="508"/>
      <c r="G821" s="508"/>
      <c r="H821" s="508"/>
      <c r="I821" s="508"/>
      <c r="J821" s="508"/>
      <c r="K821" s="508"/>
      <c r="L821" s="508"/>
      <c r="M821" s="508"/>
      <c r="N821" s="508"/>
      <c r="O821" s="508"/>
      <c r="P821" s="508"/>
      <c r="Q821" s="508"/>
      <c r="R821" s="508"/>
      <c r="S821" s="508"/>
      <c r="T821" s="508"/>
      <c r="U821" s="508"/>
      <c r="V821" s="508"/>
      <c r="W821" s="508"/>
      <c r="X821" s="508"/>
      <c r="Y821" s="508"/>
      <c r="Z821" s="508"/>
    </row>
    <row r="822">
      <c r="A822" s="507"/>
      <c r="B822" s="508"/>
      <c r="C822" s="507"/>
      <c r="D822" s="507"/>
      <c r="E822" s="507"/>
      <c r="F822" s="508"/>
      <c r="G822" s="508"/>
      <c r="H822" s="508"/>
      <c r="I822" s="508"/>
      <c r="J822" s="508"/>
      <c r="K822" s="508"/>
      <c r="L822" s="508"/>
      <c r="M822" s="508"/>
      <c r="N822" s="508"/>
      <c r="O822" s="508"/>
      <c r="P822" s="508"/>
      <c r="Q822" s="508"/>
      <c r="R822" s="508"/>
      <c r="S822" s="508"/>
      <c r="T822" s="508"/>
      <c r="U822" s="508"/>
      <c r="V822" s="508"/>
      <c r="W822" s="508"/>
      <c r="X822" s="508"/>
      <c r="Y822" s="508"/>
      <c r="Z822" s="508"/>
    </row>
    <row r="823">
      <c r="A823" s="507"/>
      <c r="B823" s="508"/>
      <c r="C823" s="507"/>
      <c r="D823" s="507"/>
      <c r="E823" s="507"/>
      <c r="F823" s="508"/>
      <c r="G823" s="508"/>
      <c r="H823" s="508"/>
      <c r="I823" s="508"/>
      <c r="J823" s="508"/>
      <c r="K823" s="508"/>
      <c r="L823" s="508"/>
      <c r="M823" s="508"/>
      <c r="N823" s="508"/>
      <c r="O823" s="508"/>
      <c r="P823" s="508"/>
      <c r="Q823" s="508"/>
      <c r="R823" s="508"/>
      <c r="S823" s="508"/>
      <c r="T823" s="508"/>
      <c r="U823" s="508"/>
      <c r="V823" s="508"/>
      <c r="W823" s="508"/>
      <c r="X823" s="508"/>
      <c r="Y823" s="508"/>
      <c r="Z823" s="508"/>
    </row>
    <row r="824">
      <c r="A824" s="507"/>
      <c r="B824" s="508"/>
      <c r="C824" s="507"/>
      <c r="D824" s="507"/>
      <c r="E824" s="507"/>
      <c r="F824" s="508"/>
      <c r="G824" s="508"/>
      <c r="H824" s="508"/>
      <c r="I824" s="508"/>
      <c r="J824" s="508"/>
      <c r="K824" s="508"/>
      <c r="L824" s="508"/>
      <c r="M824" s="508"/>
      <c r="N824" s="508"/>
      <c r="O824" s="508"/>
      <c r="P824" s="508"/>
      <c r="Q824" s="508"/>
      <c r="R824" s="508"/>
      <c r="S824" s="508"/>
      <c r="T824" s="508"/>
      <c r="U824" s="508"/>
      <c r="V824" s="508"/>
      <c r="W824" s="508"/>
      <c r="X824" s="508"/>
      <c r="Y824" s="508"/>
      <c r="Z824" s="508"/>
    </row>
    <row r="825">
      <c r="A825" s="507"/>
      <c r="B825" s="508"/>
      <c r="C825" s="507"/>
      <c r="D825" s="507"/>
      <c r="E825" s="507"/>
      <c r="F825" s="508"/>
      <c r="G825" s="508"/>
      <c r="H825" s="508"/>
      <c r="I825" s="508"/>
      <c r="J825" s="508"/>
      <c r="K825" s="508"/>
      <c r="L825" s="508"/>
      <c r="M825" s="508"/>
      <c r="N825" s="508"/>
      <c r="O825" s="508"/>
      <c r="P825" s="508"/>
      <c r="Q825" s="508"/>
      <c r="R825" s="508"/>
      <c r="S825" s="508"/>
      <c r="T825" s="508"/>
      <c r="U825" s="508"/>
      <c r="V825" s="508"/>
      <c r="W825" s="508"/>
      <c r="X825" s="508"/>
      <c r="Y825" s="508"/>
      <c r="Z825" s="508"/>
    </row>
    <row r="826">
      <c r="A826" s="507"/>
      <c r="B826" s="508"/>
      <c r="C826" s="507"/>
      <c r="D826" s="507"/>
      <c r="E826" s="507"/>
      <c r="F826" s="508"/>
      <c r="G826" s="508"/>
      <c r="H826" s="508"/>
      <c r="I826" s="508"/>
      <c r="J826" s="508"/>
      <c r="K826" s="508"/>
      <c r="L826" s="508"/>
      <c r="M826" s="508"/>
      <c r="N826" s="508"/>
      <c r="O826" s="508"/>
      <c r="P826" s="508"/>
      <c r="Q826" s="508"/>
      <c r="R826" s="508"/>
      <c r="S826" s="508"/>
      <c r="T826" s="508"/>
      <c r="U826" s="508"/>
      <c r="V826" s="508"/>
      <c r="W826" s="508"/>
      <c r="X826" s="508"/>
      <c r="Y826" s="508"/>
      <c r="Z826" s="508"/>
    </row>
    <row r="827">
      <c r="A827" s="507"/>
      <c r="B827" s="508"/>
      <c r="C827" s="507"/>
      <c r="D827" s="507"/>
      <c r="E827" s="507"/>
      <c r="F827" s="508"/>
      <c r="G827" s="508"/>
      <c r="H827" s="508"/>
      <c r="I827" s="508"/>
      <c r="J827" s="508"/>
      <c r="K827" s="508"/>
      <c r="L827" s="508"/>
      <c r="M827" s="508"/>
      <c r="N827" s="508"/>
      <c r="O827" s="508"/>
      <c r="P827" s="508"/>
      <c r="Q827" s="508"/>
      <c r="R827" s="508"/>
      <c r="S827" s="508"/>
      <c r="T827" s="508"/>
      <c r="U827" s="508"/>
      <c r="V827" s="508"/>
      <c r="W827" s="508"/>
      <c r="X827" s="508"/>
      <c r="Y827" s="508"/>
      <c r="Z827" s="508"/>
    </row>
    <row r="828">
      <c r="A828" s="507"/>
      <c r="B828" s="508"/>
      <c r="C828" s="507"/>
      <c r="D828" s="507"/>
      <c r="E828" s="507"/>
      <c r="F828" s="508"/>
      <c r="G828" s="508"/>
      <c r="H828" s="508"/>
      <c r="I828" s="508"/>
      <c r="J828" s="508"/>
      <c r="K828" s="508"/>
      <c r="L828" s="508"/>
      <c r="M828" s="508"/>
      <c r="N828" s="508"/>
      <c r="O828" s="508"/>
      <c r="P828" s="508"/>
      <c r="Q828" s="508"/>
      <c r="R828" s="508"/>
      <c r="S828" s="508"/>
      <c r="T828" s="508"/>
      <c r="U828" s="508"/>
      <c r="V828" s="508"/>
      <c r="W828" s="508"/>
      <c r="X828" s="508"/>
      <c r="Y828" s="508"/>
      <c r="Z828" s="508"/>
    </row>
    <row r="829">
      <c r="A829" s="507"/>
      <c r="B829" s="508"/>
      <c r="C829" s="507"/>
      <c r="D829" s="507"/>
      <c r="E829" s="507"/>
      <c r="F829" s="508"/>
      <c r="G829" s="508"/>
      <c r="H829" s="508"/>
      <c r="I829" s="508"/>
      <c r="J829" s="508"/>
      <c r="K829" s="508"/>
      <c r="L829" s="508"/>
      <c r="M829" s="508"/>
      <c r="N829" s="508"/>
      <c r="O829" s="508"/>
      <c r="P829" s="508"/>
      <c r="Q829" s="508"/>
      <c r="R829" s="508"/>
      <c r="S829" s="508"/>
      <c r="T829" s="508"/>
      <c r="U829" s="508"/>
      <c r="V829" s="508"/>
      <c r="W829" s="508"/>
      <c r="X829" s="508"/>
      <c r="Y829" s="508"/>
      <c r="Z829" s="508"/>
    </row>
    <row r="830">
      <c r="A830" s="507"/>
      <c r="B830" s="508"/>
      <c r="C830" s="507"/>
      <c r="D830" s="507"/>
      <c r="E830" s="507"/>
      <c r="F830" s="508"/>
      <c r="G830" s="508"/>
      <c r="H830" s="508"/>
      <c r="I830" s="508"/>
      <c r="J830" s="508"/>
      <c r="K830" s="508"/>
      <c r="L830" s="508"/>
      <c r="M830" s="508"/>
      <c r="N830" s="508"/>
      <c r="O830" s="508"/>
      <c r="P830" s="508"/>
      <c r="Q830" s="508"/>
      <c r="R830" s="508"/>
      <c r="S830" s="508"/>
      <c r="T830" s="508"/>
      <c r="U830" s="508"/>
      <c r="V830" s="508"/>
      <c r="W830" s="508"/>
      <c r="X830" s="508"/>
      <c r="Y830" s="508"/>
      <c r="Z830" s="508"/>
    </row>
    <row r="831">
      <c r="A831" s="507"/>
      <c r="B831" s="508"/>
      <c r="C831" s="507"/>
      <c r="D831" s="507"/>
      <c r="E831" s="507"/>
      <c r="F831" s="508"/>
      <c r="G831" s="508"/>
      <c r="H831" s="508"/>
      <c r="I831" s="508"/>
      <c r="J831" s="508"/>
      <c r="K831" s="508"/>
      <c r="L831" s="508"/>
      <c r="M831" s="508"/>
      <c r="N831" s="508"/>
      <c r="O831" s="508"/>
      <c r="P831" s="508"/>
      <c r="Q831" s="508"/>
      <c r="R831" s="508"/>
      <c r="S831" s="508"/>
      <c r="T831" s="508"/>
      <c r="U831" s="508"/>
      <c r="V831" s="508"/>
      <c r="W831" s="508"/>
      <c r="X831" s="508"/>
      <c r="Y831" s="508"/>
      <c r="Z831" s="508"/>
    </row>
    <row r="832">
      <c r="A832" s="507"/>
      <c r="B832" s="508"/>
      <c r="C832" s="507"/>
      <c r="D832" s="507"/>
      <c r="E832" s="507"/>
      <c r="F832" s="508"/>
      <c r="G832" s="508"/>
      <c r="H832" s="508"/>
      <c r="I832" s="508"/>
      <c r="J832" s="508"/>
      <c r="K832" s="508"/>
      <c r="L832" s="508"/>
      <c r="M832" s="508"/>
      <c r="N832" s="508"/>
      <c r="O832" s="508"/>
      <c r="P832" s="508"/>
      <c r="Q832" s="508"/>
      <c r="R832" s="508"/>
      <c r="S832" s="508"/>
      <c r="T832" s="508"/>
      <c r="U832" s="508"/>
      <c r="V832" s="508"/>
      <c r="W832" s="508"/>
      <c r="X832" s="508"/>
      <c r="Y832" s="508"/>
      <c r="Z832" s="508"/>
    </row>
    <row r="833">
      <c r="A833" s="507"/>
      <c r="B833" s="508"/>
      <c r="C833" s="507"/>
      <c r="D833" s="507"/>
      <c r="E833" s="507"/>
      <c r="F833" s="508"/>
      <c r="G833" s="508"/>
      <c r="H833" s="508"/>
      <c r="I833" s="508"/>
      <c r="J833" s="508"/>
      <c r="K833" s="508"/>
      <c r="L833" s="508"/>
      <c r="M833" s="508"/>
      <c r="N833" s="508"/>
      <c r="O833" s="508"/>
      <c r="P833" s="508"/>
      <c r="Q833" s="508"/>
      <c r="R833" s="508"/>
      <c r="S833" s="508"/>
      <c r="T833" s="508"/>
      <c r="U833" s="508"/>
      <c r="V833" s="508"/>
      <c r="W833" s="508"/>
      <c r="X833" s="508"/>
      <c r="Y833" s="508"/>
      <c r="Z833" s="508"/>
    </row>
    <row r="834">
      <c r="A834" s="507"/>
      <c r="B834" s="508"/>
      <c r="C834" s="507"/>
      <c r="D834" s="507"/>
      <c r="E834" s="507"/>
      <c r="F834" s="508"/>
      <c r="G834" s="508"/>
      <c r="H834" s="508"/>
      <c r="I834" s="508"/>
      <c r="J834" s="508"/>
      <c r="K834" s="508"/>
      <c r="L834" s="508"/>
      <c r="M834" s="508"/>
      <c r="N834" s="508"/>
      <c r="O834" s="508"/>
      <c r="P834" s="508"/>
      <c r="Q834" s="508"/>
      <c r="R834" s="508"/>
      <c r="S834" s="508"/>
      <c r="T834" s="508"/>
      <c r="U834" s="508"/>
      <c r="V834" s="508"/>
      <c r="W834" s="508"/>
      <c r="X834" s="508"/>
      <c r="Y834" s="508"/>
      <c r="Z834" s="508"/>
    </row>
    <row r="835">
      <c r="A835" s="507"/>
      <c r="B835" s="508"/>
      <c r="C835" s="507"/>
      <c r="D835" s="507"/>
      <c r="E835" s="507"/>
      <c r="F835" s="508"/>
      <c r="G835" s="508"/>
      <c r="H835" s="508"/>
      <c r="I835" s="508"/>
      <c r="J835" s="508"/>
      <c r="K835" s="508"/>
      <c r="L835" s="508"/>
      <c r="M835" s="508"/>
      <c r="N835" s="508"/>
      <c r="O835" s="508"/>
      <c r="P835" s="508"/>
      <c r="Q835" s="508"/>
      <c r="R835" s="508"/>
      <c r="S835" s="508"/>
      <c r="T835" s="508"/>
      <c r="U835" s="508"/>
      <c r="V835" s="508"/>
      <c r="W835" s="508"/>
      <c r="X835" s="508"/>
      <c r="Y835" s="508"/>
      <c r="Z835" s="508"/>
    </row>
    <row r="836">
      <c r="A836" s="507"/>
      <c r="B836" s="508"/>
      <c r="C836" s="507"/>
      <c r="D836" s="507"/>
      <c r="E836" s="507"/>
      <c r="F836" s="508"/>
      <c r="G836" s="508"/>
      <c r="H836" s="508"/>
      <c r="I836" s="508"/>
      <c r="J836" s="508"/>
      <c r="K836" s="508"/>
      <c r="L836" s="508"/>
      <c r="M836" s="508"/>
      <c r="N836" s="508"/>
      <c r="O836" s="508"/>
      <c r="P836" s="508"/>
      <c r="Q836" s="508"/>
      <c r="R836" s="508"/>
      <c r="S836" s="508"/>
      <c r="T836" s="508"/>
      <c r="U836" s="508"/>
      <c r="V836" s="508"/>
      <c r="W836" s="508"/>
      <c r="X836" s="508"/>
      <c r="Y836" s="508"/>
      <c r="Z836" s="508"/>
    </row>
    <row r="837">
      <c r="A837" s="507"/>
      <c r="B837" s="508"/>
      <c r="C837" s="507"/>
      <c r="D837" s="507"/>
      <c r="E837" s="507"/>
      <c r="F837" s="508"/>
      <c r="G837" s="508"/>
      <c r="H837" s="508"/>
      <c r="I837" s="508"/>
      <c r="J837" s="508"/>
      <c r="K837" s="508"/>
      <c r="L837" s="508"/>
      <c r="M837" s="508"/>
      <c r="N837" s="508"/>
      <c r="O837" s="508"/>
      <c r="P837" s="508"/>
      <c r="Q837" s="508"/>
      <c r="R837" s="508"/>
      <c r="S837" s="508"/>
      <c r="T837" s="508"/>
      <c r="U837" s="508"/>
      <c r="V837" s="508"/>
      <c r="W837" s="508"/>
      <c r="X837" s="508"/>
      <c r="Y837" s="508"/>
      <c r="Z837" s="508"/>
    </row>
    <row r="838">
      <c r="A838" s="507"/>
      <c r="B838" s="508"/>
      <c r="C838" s="507"/>
      <c r="D838" s="507"/>
      <c r="E838" s="507"/>
      <c r="F838" s="508"/>
      <c r="G838" s="508"/>
      <c r="H838" s="508"/>
      <c r="I838" s="508"/>
      <c r="J838" s="508"/>
      <c r="K838" s="508"/>
      <c r="L838" s="508"/>
      <c r="M838" s="508"/>
      <c r="N838" s="508"/>
      <c r="O838" s="508"/>
      <c r="P838" s="508"/>
      <c r="Q838" s="508"/>
      <c r="R838" s="508"/>
      <c r="S838" s="508"/>
      <c r="T838" s="508"/>
      <c r="U838" s="508"/>
      <c r="V838" s="508"/>
      <c r="W838" s="508"/>
      <c r="X838" s="508"/>
      <c r="Y838" s="508"/>
      <c r="Z838" s="508"/>
    </row>
    <row r="839">
      <c r="A839" s="507"/>
      <c r="B839" s="508"/>
      <c r="C839" s="507"/>
      <c r="D839" s="507"/>
      <c r="E839" s="507"/>
      <c r="F839" s="508"/>
      <c r="G839" s="508"/>
      <c r="H839" s="508"/>
      <c r="I839" s="508"/>
      <c r="J839" s="508"/>
      <c r="K839" s="508"/>
      <c r="L839" s="508"/>
      <c r="M839" s="508"/>
      <c r="N839" s="508"/>
      <c r="O839" s="508"/>
      <c r="P839" s="508"/>
      <c r="Q839" s="508"/>
      <c r="R839" s="508"/>
      <c r="S839" s="508"/>
      <c r="T839" s="508"/>
      <c r="U839" s="508"/>
      <c r="V839" s="508"/>
      <c r="W839" s="508"/>
      <c r="X839" s="508"/>
      <c r="Y839" s="508"/>
      <c r="Z839" s="508"/>
    </row>
    <row r="840">
      <c r="A840" s="507"/>
      <c r="B840" s="508"/>
      <c r="C840" s="507"/>
      <c r="D840" s="507"/>
      <c r="E840" s="507"/>
      <c r="F840" s="508"/>
      <c r="G840" s="508"/>
      <c r="H840" s="508"/>
      <c r="I840" s="508"/>
      <c r="J840" s="508"/>
      <c r="K840" s="508"/>
      <c r="L840" s="508"/>
      <c r="M840" s="508"/>
      <c r="N840" s="508"/>
      <c r="O840" s="508"/>
      <c r="P840" s="508"/>
      <c r="Q840" s="508"/>
      <c r="R840" s="508"/>
      <c r="S840" s="508"/>
      <c r="T840" s="508"/>
      <c r="U840" s="508"/>
      <c r="V840" s="508"/>
      <c r="W840" s="508"/>
      <c r="X840" s="508"/>
      <c r="Y840" s="508"/>
      <c r="Z840" s="508"/>
    </row>
    <row r="841">
      <c r="A841" s="507"/>
      <c r="B841" s="508"/>
      <c r="C841" s="507"/>
      <c r="D841" s="507"/>
      <c r="E841" s="507"/>
      <c r="F841" s="508"/>
      <c r="G841" s="508"/>
      <c r="H841" s="508"/>
      <c r="I841" s="508"/>
      <c r="J841" s="508"/>
      <c r="K841" s="508"/>
      <c r="L841" s="508"/>
      <c r="M841" s="508"/>
      <c r="N841" s="508"/>
      <c r="O841" s="508"/>
      <c r="P841" s="508"/>
      <c r="Q841" s="508"/>
      <c r="R841" s="508"/>
      <c r="S841" s="508"/>
      <c r="T841" s="508"/>
      <c r="U841" s="508"/>
      <c r="V841" s="508"/>
      <c r="W841" s="508"/>
      <c r="X841" s="508"/>
      <c r="Y841" s="508"/>
      <c r="Z841" s="508"/>
    </row>
    <row r="842">
      <c r="A842" s="507"/>
      <c r="B842" s="508"/>
      <c r="C842" s="507"/>
      <c r="D842" s="507"/>
      <c r="E842" s="507"/>
      <c r="F842" s="508"/>
      <c r="G842" s="508"/>
      <c r="H842" s="508"/>
      <c r="I842" s="508"/>
      <c r="J842" s="508"/>
      <c r="K842" s="508"/>
      <c r="L842" s="508"/>
      <c r="M842" s="508"/>
      <c r="N842" s="508"/>
      <c r="O842" s="508"/>
      <c r="P842" s="508"/>
      <c r="Q842" s="508"/>
      <c r="R842" s="508"/>
      <c r="S842" s="508"/>
      <c r="T842" s="508"/>
      <c r="U842" s="508"/>
      <c r="V842" s="508"/>
      <c r="W842" s="508"/>
      <c r="X842" s="508"/>
      <c r="Y842" s="508"/>
      <c r="Z842" s="508"/>
    </row>
    <row r="843">
      <c r="A843" s="507"/>
      <c r="B843" s="508"/>
      <c r="C843" s="507"/>
      <c r="D843" s="507"/>
      <c r="E843" s="507"/>
      <c r="F843" s="508"/>
      <c r="G843" s="508"/>
      <c r="H843" s="508"/>
      <c r="I843" s="508"/>
      <c r="J843" s="508"/>
      <c r="K843" s="508"/>
      <c r="L843" s="508"/>
      <c r="M843" s="508"/>
      <c r="N843" s="508"/>
      <c r="O843" s="508"/>
      <c r="P843" s="508"/>
      <c r="Q843" s="508"/>
      <c r="R843" s="508"/>
      <c r="S843" s="508"/>
      <c r="T843" s="508"/>
      <c r="U843" s="508"/>
      <c r="V843" s="508"/>
      <c r="W843" s="508"/>
      <c r="X843" s="508"/>
      <c r="Y843" s="508"/>
      <c r="Z843" s="508"/>
    </row>
    <row r="844">
      <c r="A844" s="507"/>
      <c r="B844" s="508"/>
      <c r="C844" s="507"/>
      <c r="D844" s="507"/>
      <c r="E844" s="507"/>
      <c r="F844" s="508"/>
      <c r="G844" s="508"/>
      <c r="H844" s="508"/>
      <c r="I844" s="508"/>
      <c r="J844" s="508"/>
      <c r="K844" s="508"/>
      <c r="L844" s="508"/>
      <c r="M844" s="508"/>
      <c r="N844" s="508"/>
      <c r="O844" s="508"/>
      <c r="P844" s="508"/>
      <c r="Q844" s="508"/>
      <c r="R844" s="508"/>
      <c r="S844" s="508"/>
      <c r="T844" s="508"/>
      <c r="U844" s="508"/>
      <c r="V844" s="508"/>
      <c r="W844" s="508"/>
      <c r="X844" s="508"/>
      <c r="Y844" s="508"/>
      <c r="Z844" s="508"/>
    </row>
    <row r="845">
      <c r="A845" s="507"/>
      <c r="B845" s="508"/>
      <c r="C845" s="507"/>
      <c r="D845" s="507"/>
      <c r="E845" s="507"/>
      <c r="F845" s="508"/>
      <c r="G845" s="508"/>
      <c r="H845" s="508"/>
      <c r="I845" s="508"/>
      <c r="J845" s="508"/>
      <c r="K845" s="508"/>
      <c r="L845" s="508"/>
      <c r="M845" s="508"/>
      <c r="N845" s="508"/>
      <c r="O845" s="508"/>
      <c r="P845" s="508"/>
      <c r="Q845" s="508"/>
      <c r="R845" s="508"/>
      <c r="S845" s="508"/>
      <c r="T845" s="508"/>
      <c r="U845" s="508"/>
      <c r="V845" s="508"/>
      <c r="W845" s="508"/>
      <c r="X845" s="508"/>
      <c r="Y845" s="508"/>
      <c r="Z845" s="508"/>
    </row>
    <row r="846">
      <c r="A846" s="507"/>
      <c r="B846" s="508"/>
      <c r="C846" s="507"/>
      <c r="D846" s="507"/>
      <c r="E846" s="507"/>
      <c r="F846" s="508"/>
      <c r="G846" s="508"/>
      <c r="H846" s="508"/>
      <c r="I846" s="508"/>
      <c r="J846" s="508"/>
      <c r="K846" s="508"/>
      <c r="L846" s="508"/>
      <c r="M846" s="508"/>
      <c r="N846" s="508"/>
      <c r="O846" s="508"/>
      <c r="P846" s="508"/>
      <c r="Q846" s="508"/>
      <c r="R846" s="508"/>
      <c r="S846" s="508"/>
      <c r="T846" s="508"/>
      <c r="U846" s="508"/>
      <c r="V846" s="508"/>
      <c r="W846" s="508"/>
      <c r="X846" s="508"/>
      <c r="Y846" s="508"/>
      <c r="Z846" s="508"/>
    </row>
    <row r="847">
      <c r="A847" s="507"/>
      <c r="B847" s="508"/>
      <c r="C847" s="507"/>
      <c r="D847" s="507"/>
      <c r="E847" s="507"/>
      <c r="F847" s="508"/>
      <c r="G847" s="508"/>
      <c r="H847" s="508"/>
      <c r="I847" s="508"/>
      <c r="J847" s="508"/>
      <c r="K847" s="508"/>
      <c r="L847" s="508"/>
      <c r="M847" s="508"/>
      <c r="N847" s="508"/>
      <c r="O847" s="508"/>
      <c r="P847" s="508"/>
      <c r="Q847" s="508"/>
      <c r="R847" s="508"/>
      <c r="S847" s="508"/>
      <c r="T847" s="508"/>
      <c r="U847" s="508"/>
      <c r="V847" s="508"/>
      <c r="W847" s="508"/>
      <c r="X847" s="508"/>
      <c r="Y847" s="508"/>
      <c r="Z847" s="508"/>
    </row>
    <row r="848">
      <c r="A848" s="507"/>
      <c r="B848" s="508"/>
      <c r="C848" s="507"/>
      <c r="D848" s="507"/>
      <c r="E848" s="507"/>
      <c r="F848" s="508"/>
      <c r="G848" s="508"/>
      <c r="H848" s="508"/>
      <c r="I848" s="508"/>
      <c r="J848" s="508"/>
      <c r="K848" s="508"/>
      <c r="L848" s="508"/>
      <c r="M848" s="508"/>
      <c r="N848" s="508"/>
      <c r="O848" s="508"/>
      <c r="P848" s="508"/>
      <c r="Q848" s="508"/>
      <c r="R848" s="508"/>
      <c r="S848" s="508"/>
      <c r="T848" s="508"/>
      <c r="U848" s="508"/>
      <c r="V848" s="508"/>
      <c r="W848" s="508"/>
      <c r="X848" s="508"/>
      <c r="Y848" s="508"/>
      <c r="Z848" s="508"/>
    </row>
    <row r="849">
      <c r="A849" s="507"/>
      <c r="B849" s="508"/>
      <c r="C849" s="507"/>
      <c r="D849" s="507"/>
      <c r="E849" s="507"/>
      <c r="F849" s="508"/>
      <c r="G849" s="508"/>
      <c r="H849" s="508"/>
      <c r="I849" s="508"/>
      <c r="J849" s="508"/>
      <c r="K849" s="508"/>
      <c r="L849" s="508"/>
      <c r="M849" s="508"/>
      <c r="N849" s="508"/>
      <c r="O849" s="508"/>
      <c r="P849" s="508"/>
      <c r="Q849" s="508"/>
      <c r="R849" s="508"/>
      <c r="S849" s="508"/>
      <c r="T849" s="508"/>
      <c r="U849" s="508"/>
      <c r="V849" s="508"/>
      <c r="W849" s="508"/>
      <c r="X849" s="508"/>
      <c r="Y849" s="508"/>
      <c r="Z849" s="508"/>
    </row>
    <row r="850">
      <c r="A850" s="507"/>
      <c r="B850" s="508"/>
      <c r="C850" s="507"/>
      <c r="D850" s="507"/>
      <c r="E850" s="507"/>
      <c r="F850" s="508"/>
      <c r="G850" s="508"/>
      <c r="H850" s="508"/>
      <c r="I850" s="508"/>
      <c r="J850" s="508"/>
      <c r="K850" s="508"/>
      <c r="L850" s="508"/>
      <c r="M850" s="508"/>
      <c r="N850" s="508"/>
      <c r="O850" s="508"/>
      <c r="P850" s="508"/>
      <c r="Q850" s="508"/>
      <c r="R850" s="508"/>
      <c r="S850" s="508"/>
      <c r="T850" s="508"/>
      <c r="U850" s="508"/>
      <c r="V850" s="508"/>
      <c r="W850" s="508"/>
      <c r="X850" s="508"/>
      <c r="Y850" s="508"/>
      <c r="Z850" s="508"/>
    </row>
    <row r="851">
      <c r="A851" s="507"/>
      <c r="B851" s="508"/>
      <c r="C851" s="507"/>
      <c r="D851" s="507"/>
      <c r="E851" s="507"/>
      <c r="F851" s="508"/>
      <c r="G851" s="508"/>
      <c r="H851" s="508"/>
      <c r="I851" s="508"/>
      <c r="J851" s="508"/>
      <c r="K851" s="508"/>
      <c r="L851" s="508"/>
      <c r="M851" s="508"/>
      <c r="N851" s="508"/>
      <c r="O851" s="508"/>
      <c r="P851" s="508"/>
      <c r="Q851" s="508"/>
      <c r="R851" s="508"/>
      <c r="S851" s="508"/>
      <c r="T851" s="508"/>
      <c r="U851" s="508"/>
      <c r="V851" s="508"/>
      <c r="W851" s="508"/>
      <c r="X851" s="508"/>
      <c r="Y851" s="508"/>
      <c r="Z851" s="508"/>
    </row>
    <row r="852">
      <c r="A852" s="507"/>
      <c r="B852" s="508"/>
      <c r="C852" s="507"/>
      <c r="D852" s="507"/>
      <c r="E852" s="507"/>
      <c r="F852" s="508"/>
      <c r="G852" s="508"/>
      <c r="H852" s="508"/>
      <c r="I852" s="508"/>
      <c r="J852" s="508"/>
      <c r="K852" s="508"/>
      <c r="L852" s="508"/>
      <c r="M852" s="508"/>
      <c r="N852" s="508"/>
      <c r="O852" s="508"/>
      <c r="P852" s="508"/>
      <c r="Q852" s="508"/>
      <c r="R852" s="508"/>
      <c r="S852" s="508"/>
      <c r="T852" s="508"/>
      <c r="U852" s="508"/>
      <c r="V852" s="508"/>
      <c r="W852" s="508"/>
      <c r="X852" s="508"/>
      <c r="Y852" s="508"/>
      <c r="Z852" s="508"/>
    </row>
    <row r="853">
      <c r="A853" s="507"/>
      <c r="B853" s="508"/>
      <c r="C853" s="507"/>
      <c r="D853" s="507"/>
      <c r="E853" s="507"/>
      <c r="F853" s="508"/>
      <c r="G853" s="508"/>
      <c r="H853" s="508"/>
      <c r="I853" s="508"/>
      <c r="J853" s="508"/>
      <c r="K853" s="508"/>
      <c r="L853" s="508"/>
      <c r="M853" s="508"/>
      <c r="N853" s="508"/>
      <c r="O853" s="508"/>
      <c r="P853" s="508"/>
      <c r="Q853" s="508"/>
      <c r="R853" s="508"/>
      <c r="S853" s="508"/>
      <c r="T853" s="508"/>
      <c r="U853" s="508"/>
      <c r="V853" s="508"/>
      <c r="W853" s="508"/>
      <c r="X853" s="508"/>
      <c r="Y853" s="508"/>
      <c r="Z853" s="508"/>
    </row>
    <row r="854">
      <c r="A854" s="507"/>
      <c r="B854" s="508"/>
      <c r="C854" s="507"/>
      <c r="D854" s="507"/>
      <c r="E854" s="507"/>
      <c r="F854" s="508"/>
      <c r="G854" s="508"/>
      <c r="H854" s="508"/>
      <c r="I854" s="508"/>
      <c r="J854" s="508"/>
      <c r="K854" s="508"/>
      <c r="L854" s="508"/>
      <c r="M854" s="508"/>
      <c r="N854" s="508"/>
      <c r="O854" s="508"/>
      <c r="P854" s="508"/>
      <c r="Q854" s="508"/>
      <c r="R854" s="508"/>
      <c r="S854" s="508"/>
      <c r="T854" s="508"/>
      <c r="U854" s="508"/>
      <c r="V854" s="508"/>
      <c r="W854" s="508"/>
      <c r="X854" s="508"/>
      <c r="Y854" s="508"/>
      <c r="Z854" s="508"/>
    </row>
    <row r="855">
      <c r="A855" s="507"/>
      <c r="B855" s="508"/>
      <c r="C855" s="507"/>
      <c r="D855" s="507"/>
      <c r="E855" s="507"/>
      <c r="F855" s="508"/>
      <c r="G855" s="508"/>
      <c r="H855" s="508"/>
      <c r="I855" s="508"/>
      <c r="J855" s="508"/>
      <c r="K855" s="508"/>
      <c r="L855" s="508"/>
      <c r="M855" s="508"/>
      <c r="N855" s="508"/>
      <c r="O855" s="508"/>
      <c r="P855" s="508"/>
      <c r="Q855" s="508"/>
      <c r="R855" s="508"/>
      <c r="S855" s="508"/>
      <c r="T855" s="508"/>
      <c r="U855" s="508"/>
      <c r="V855" s="508"/>
      <c r="W855" s="508"/>
      <c r="X855" s="508"/>
      <c r="Y855" s="508"/>
      <c r="Z855" s="508"/>
    </row>
    <row r="856">
      <c r="A856" s="507"/>
      <c r="B856" s="508"/>
      <c r="C856" s="507"/>
      <c r="D856" s="507"/>
      <c r="E856" s="507"/>
      <c r="F856" s="508"/>
      <c r="G856" s="508"/>
      <c r="H856" s="508"/>
      <c r="I856" s="508"/>
      <c r="J856" s="508"/>
      <c r="K856" s="508"/>
      <c r="L856" s="508"/>
      <c r="M856" s="508"/>
      <c r="N856" s="508"/>
      <c r="O856" s="508"/>
      <c r="P856" s="508"/>
      <c r="Q856" s="508"/>
      <c r="R856" s="508"/>
      <c r="S856" s="508"/>
      <c r="T856" s="508"/>
      <c r="U856" s="508"/>
      <c r="V856" s="508"/>
      <c r="W856" s="508"/>
      <c r="X856" s="508"/>
      <c r="Y856" s="508"/>
      <c r="Z856" s="508"/>
    </row>
    <row r="857">
      <c r="A857" s="507"/>
      <c r="B857" s="508"/>
      <c r="C857" s="507"/>
      <c r="D857" s="507"/>
      <c r="E857" s="507"/>
      <c r="F857" s="508"/>
      <c r="G857" s="508"/>
      <c r="H857" s="508"/>
      <c r="I857" s="508"/>
      <c r="J857" s="508"/>
      <c r="K857" s="508"/>
      <c r="L857" s="508"/>
      <c r="M857" s="508"/>
      <c r="N857" s="508"/>
      <c r="O857" s="508"/>
      <c r="P857" s="508"/>
      <c r="Q857" s="508"/>
      <c r="R857" s="508"/>
      <c r="S857" s="508"/>
      <c r="T857" s="508"/>
      <c r="U857" s="508"/>
      <c r="V857" s="508"/>
      <c r="W857" s="508"/>
      <c r="X857" s="508"/>
      <c r="Y857" s="508"/>
      <c r="Z857" s="508"/>
    </row>
    <row r="858">
      <c r="A858" s="507"/>
      <c r="B858" s="508"/>
      <c r="C858" s="507"/>
      <c r="D858" s="507"/>
      <c r="E858" s="507"/>
      <c r="F858" s="508"/>
      <c r="G858" s="508"/>
      <c r="H858" s="508"/>
      <c r="I858" s="508"/>
      <c r="J858" s="508"/>
      <c r="K858" s="508"/>
      <c r="L858" s="508"/>
      <c r="M858" s="508"/>
      <c r="N858" s="508"/>
      <c r="O858" s="508"/>
      <c r="P858" s="508"/>
      <c r="Q858" s="508"/>
      <c r="R858" s="508"/>
      <c r="S858" s="508"/>
      <c r="T858" s="508"/>
      <c r="U858" s="508"/>
      <c r="V858" s="508"/>
      <c r="W858" s="508"/>
      <c r="X858" s="508"/>
      <c r="Y858" s="508"/>
      <c r="Z858" s="508"/>
    </row>
    <row r="859">
      <c r="A859" s="507"/>
      <c r="B859" s="508"/>
      <c r="C859" s="507"/>
      <c r="D859" s="507"/>
      <c r="E859" s="507"/>
      <c r="F859" s="508"/>
      <c r="G859" s="508"/>
      <c r="H859" s="508"/>
      <c r="I859" s="508"/>
      <c r="J859" s="508"/>
      <c r="K859" s="508"/>
      <c r="L859" s="508"/>
      <c r="M859" s="508"/>
      <c r="N859" s="508"/>
      <c r="O859" s="508"/>
      <c r="P859" s="508"/>
      <c r="Q859" s="508"/>
      <c r="R859" s="508"/>
      <c r="S859" s="508"/>
      <c r="T859" s="508"/>
      <c r="U859" s="508"/>
      <c r="V859" s="508"/>
      <c r="W859" s="508"/>
      <c r="X859" s="508"/>
      <c r="Y859" s="508"/>
      <c r="Z859" s="508"/>
    </row>
    <row r="860">
      <c r="A860" s="507"/>
      <c r="B860" s="508"/>
      <c r="C860" s="507"/>
      <c r="D860" s="507"/>
      <c r="E860" s="507"/>
      <c r="F860" s="508"/>
      <c r="G860" s="508"/>
      <c r="H860" s="508"/>
      <c r="I860" s="508"/>
      <c r="J860" s="508"/>
      <c r="K860" s="508"/>
      <c r="L860" s="508"/>
      <c r="M860" s="508"/>
      <c r="N860" s="508"/>
      <c r="O860" s="508"/>
      <c r="P860" s="508"/>
      <c r="Q860" s="508"/>
      <c r="R860" s="508"/>
      <c r="S860" s="508"/>
      <c r="T860" s="508"/>
      <c r="U860" s="508"/>
      <c r="V860" s="508"/>
      <c r="W860" s="508"/>
      <c r="X860" s="508"/>
      <c r="Y860" s="508"/>
      <c r="Z860" s="508"/>
    </row>
    <row r="861">
      <c r="A861" s="507"/>
      <c r="B861" s="508"/>
      <c r="C861" s="507"/>
      <c r="D861" s="507"/>
      <c r="E861" s="507"/>
      <c r="F861" s="508"/>
      <c r="G861" s="508"/>
      <c r="H861" s="508"/>
      <c r="I861" s="508"/>
      <c r="J861" s="508"/>
      <c r="K861" s="508"/>
      <c r="L861" s="508"/>
      <c r="M861" s="508"/>
      <c r="N861" s="508"/>
      <c r="O861" s="508"/>
      <c r="P861" s="508"/>
      <c r="Q861" s="508"/>
      <c r="R861" s="508"/>
      <c r="S861" s="508"/>
      <c r="T861" s="508"/>
      <c r="U861" s="508"/>
      <c r="V861" s="508"/>
      <c r="W861" s="508"/>
      <c r="X861" s="508"/>
      <c r="Y861" s="508"/>
      <c r="Z861" s="508"/>
    </row>
    <row r="862">
      <c r="A862" s="507"/>
      <c r="B862" s="508"/>
      <c r="C862" s="507"/>
      <c r="D862" s="507"/>
      <c r="E862" s="507"/>
      <c r="F862" s="508"/>
      <c r="G862" s="508"/>
      <c r="H862" s="508"/>
      <c r="I862" s="508"/>
      <c r="J862" s="508"/>
      <c r="K862" s="508"/>
      <c r="L862" s="508"/>
      <c r="M862" s="508"/>
      <c r="N862" s="508"/>
      <c r="O862" s="508"/>
      <c r="P862" s="508"/>
      <c r="Q862" s="508"/>
      <c r="R862" s="508"/>
      <c r="S862" s="508"/>
      <c r="T862" s="508"/>
      <c r="U862" s="508"/>
      <c r="V862" s="508"/>
      <c r="W862" s="508"/>
      <c r="X862" s="508"/>
      <c r="Y862" s="508"/>
      <c r="Z862" s="508"/>
    </row>
    <row r="863">
      <c r="A863" s="507"/>
      <c r="B863" s="508"/>
      <c r="C863" s="507"/>
      <c r="D863" s="507"/>
      <c r="E863" s="507"/>
      <c r="F863" s="508"/>
      <c r="G863" s="508"/>
      <c r="H863" s="508"/>
      <c r="I863" s="508"/>
      <c r="J863" s="508"/>
      <c r="K863" s="508"/>
      <c r="L863" s="508"/>
      <c r="M863" s="508"/>
      <c r="N863" s="508"/>
      <c r="O863" s="508"/>
      <c r="P863" s="508"/>
      <c r="Q863" s="508"/>
      <c r="R863" s="508"/>
      <c r="S863" s="508"/>
      <c r="T863" s="508"/>
      <c r="U863" s="508"/>
      <c r="V863" s="508"/>
      <c r="W863" s="508"/>
      <c r="X863" s="508"/>
      <c r="Y863" s="508"/>
      <c r="Z863" s="508"/>
    </row>
    <row r="864">
      <c r="A864" s="507"/>
      <c r="B864" s="508"/>
      <c r="C864" s="507"/>
      <c r="D864" s="507"/>
      <c r="E864" s="507"/>
      <c r="F864" s="508"/>
      <c r="G864" s="508"/>
      <c r="H864" s="508"/>
      <c r="I864" s="508"/>
      <c r="J864" s="508"/>
      <c r="K864" s="508"/>
      <c r="L864" s="508"/>
      <c r="M864" s="508"/>
      <c r="N864" s="508"/>
      <c r="O864" s="508"/>
      <c r="P864" s="508"/>
      <c r="Q864" s="508"/>
      <c r="R864" s="508"/>
      <c r="S864" s="508"/>
      <c r="T864" s="508"/>
      <c r="U864" s="508"/>
      <c r="V864" s="508"/>
      <c r="W864" s="508"/>
      <c r="X864" s="508"/>
      <c r="Y864" s="508"/>
      <c r="Z864" s="508"/>
    </row>
    <row r="865">
      <c r="A865" s="507"/>
      <c r="B865" s="508"/>
      <c r="C865" s="507"/>
      <c r="D865" s="507"/>
      <c r="E865" s="507"/>
      <c r="F865" s="508"/>
      <c r="G865" s="508"/>
      <c r="H865" s="508"/>
      <c r="I865" s="508"/>
      <c r="J865" s="508"/>
      <c r="K865" s="508"/>
      <c r="L865" s="508"/>
      <c r="M865" s="508"/>
      <c r="N865" s="508"/>
      <c r="O865" s="508"/>
      <c r="P865" s="508"/>
      <c r="Q865" s="508"/>
      <c r="R865" s="508"/>
      <c r="S865" s="508"/>
      <c r="T865" s="508"/>
      <c r="U865" s="508"/>
      <c r="V865" s="508"/>
      <c r="W865" s="508"/>
      <c r="X865" s="508"/>
      <c r="Y865" s="508"/>
      <c r="Z865" s="508"/>
    </row>
    <row r="866">
      <c r="A866" s="507"/>
      <c r="B866" s="508"/>
      <c r="C866" s="507"/>
      <c r="D866" s="507"/>
      <c r="E866" s="507"/>
      <c r="F866" s="508"/>
      <c r="G866" s="508"/>
      <c r="H866" s="508"/>
      <c r="I866" s="508"/>
      <c r="J866" s="508"/>
      <c r="K866" s="508"/>
      <c r="L866" s="508"/>
      <c r="M866" s="508"/>
      <c r="N866" s="508"/>
      <c r="O866" s="508"/>
      <c r="P866" s="508"/>
      <c r="Q866" s="508"/>
      <c r="R866" s="508"/>
      <c r="S866" s="508"/>
      <c r="T866" s="508"/>
      <c r="U866" s="508"/>
      <c r="V866" s="508"/>
      <c r="W866" s="508"/>
      <c r="X866" s="508"/>
      <c r="Y866" s="508"/>
      <c r="Z866" s="508"/>
    </row>
    <row r="867">
      <c r="A867" s="507"/>
      <c r="B867" s="508"/>
      <c r="C867" s="507"/>
      <c r="D867" s="507"/>
      <c r="E867" s="507"/>
      <c r="F867" s="508"/>
      <c r="G867" s="508"/>
      <c r="H867" s="508"/>
      <c r="I867" s="508"/>
      <c r="J867" s="508"/>
      <c r="K867" s="508"/>
      <c r="L867" s="508"/>
      <c r="M867" s="508"/>
      <c r="N867" s="508"/>
      <c r="O867" s="508"/>
      <c r="P867" s="508"/>
      <c r="Q867" s="508"/>
      <c r="R867" s="508"/>
      <c r="S867" s="508"/>
      <c r="T867" s="508"/>
      <c r="U867" s="508"/>
      <c r="V867" s="508"/>
      <c r="W867" s="508"/>
      <c r="X867" s="508"/>
      <c r="Y867" s="508"/>
      <c r="Z867" s="508"/>
    </row>
    <row r="868">
      <c r="A868" s="507"/>
      <c r="B868" s="508"/>
      <c r="C868" s="507"/>
      <c r="D868" s="507"/>
      <c r="E868" s="507"/>
      <c r="F868" s="508"/>
      <c r="G868" s="508"/>
      <c r="H868" s="508"/>
      <c r="I868" s="508"/>
      <c r="J868" s="508"/>
      <c r="K868" s="508"/>
      <c r="L868" s="508"/>
      <c r="M868" s="508"/>
      <c r="N868" s="508"/>
      <c r="O868" s="508"/>
      <c r="P868" s="508"/>
      <c r="Q868" s="508"/>
      <c r="R868" s="508"/>
      <c r="S868" s="508"/>
      <c r="T868" s="508"/>
      <c r="U868" s="508"/>
      <c r="V868" s="508"/>
      <c r="W868" s="508"/>
      <c r="X868" s="508"/>
      <c r="Y868" s="508"/>
      <c r="Z868" s="508"/>
    </row>
    <row r="869">
      <c r="A869" s="507"/>
      <c r="B869" s="508"/>
      <c r="C869" s="507"/>
      <c r="D869" s="507"/>
      <c r="E869" s="507"/>
      <c r="F869" s="508"/>
      <c r="G869" s="508"/>
      <c r="H869" s="508"/>
      <c r="I869" s="508"/>
      <c r="J869" s="508"/>
      <c r="K869" s="508"/>
      <c r="L869" s="508"/>
      <c r="M869" s="508"/>
      <c r="N869" s="508"/>
      <c r="O869" s="508"/>
      <c r="P869" s="508"/>
      <c r="Q869" s="508"/>
      <c r="R869" s="508"/>
      <c r="S869" s="508"/>
      <c r="T869" s="508"/>
      <c r="U869" s="508"/>
      <c r="V869" s="508"/>
      <c r="W869" s="508"/>
      <c r="X869" s="508"/>
      <c r="Y869" s="508"/>
      <c r="Z869" s="508"/>
    </row>
    <row r="870">
      <c r="A870" s="507"/>
      <c r="B870" s="508"/>
      <c r="C870" s="507"/>
      <c r="D870" s="507"/>
      <c r="E870" s="507"/>
      <c r="F870" s="508"/>
      <c r="G870" s="508"/>
      <c r="H870" s="508"/>
      <c r="I870" s="508"/>
      <c r="J870" s="508"/>
      <c r="K870" s="508"/>
      <c r="L870" s="508"/>
      <c r="M870" s="508"/>
      <c r="N870" s="508"/>
      <c r="O870" s="508"/>
      <c r="P870" s="508"/>
      <c r="Q870" s="508"/>
      <c r="R870" s="508"/>
      <c r="S870" s="508"/>
      <c r="T870" s="508"/>
      <c r="U870" s="508"/>
      <c r="V870" s="508"/>
      <c r="W870" s="508"/>
      <c r="X870" s="508"/>
      <c r="Y870" s="508"/>
      <c r="Z870" s="508"/>
    </row>
    <row r="871">
      <c r="A871" s="507"/>
      <c r="B871" s="508"/>
      <c r="C871" s="507"/>
      <c r="D871" s="507"/>
      <c r="E871" s="507"/>
      <c r="F871" s="508"/>
      <c r="G871" s="508"/>
      <c r="H871" s="508"/>
      <c r="I871" s="508"/>
      <c r="J871" s="508"/>
      <c r="K871" s="508"/>
      <c r="L871" s="508"/>
      <c r="M871" s="508"/>
      <c r="N871" s="508"/>
      <c r="O871" s="508"/>
      <c r="P871" s="508"/>
      <c r="Q871" s="508"/>
      <c r="R871" s="508"/>
      <c r="S871" s="508"/>
      <c r="T871" s="508"/>
      <c r="U871" s="508"/>
      <c r="V871" s="508"/>
      <c r="W871" s="508"/>
      <c r="X871" s="508"/>
      <c r="Y871" s="508"/>
      <c r="Z871" s="508"/>
    </row>
    <row r="872">
      <c r="A872" s="507"/>
      <c r="B872" s="508"/>
      <c r="C872" s="507"/>
      <c r="D872" s="507"/>
      <c r="E872" s="507"/>
      <c r="F872" s="508"/>
      <c r="G872" s="508"/>
      <c r="H872" s="508"/>
      <c r="I872" s="508"/>
      <c r="J872" s="508"/>
      <c r="K872" s="508"/>
      <c r="L872" s="508"/>
      <c r="M872" s="508"/>
      <c r="N872" s="508"/>
      <c r="O872" s="508"/>
      <c r="P872" s="508"/>
      <c r="Q872" s="508"/>
      <c r="R872" s="508"/>
      <c r="S872" s="508"/>
      <c r="T872" s="508"/>
      <c r="U872" s="508"/>
      <c r="V872" s="508"/>
      <c r="W872" s="508"/>
      <c r="X872" s="508"/>
      <c r="Y872" s="508"/>
      <c r="Z872" s="508"/>
    </row>
    <row r="873">
      <c r="A873" s="507"/>
      <c r="B873" s="508"/>
      <c r="C873" s="507"/>
      <c r="D873" s="507"/>
      <c r="E873" s="507"/>
      <c r="F873" s="508"/>
      <c r="G873" s="508"/>
      <c r="H873" s="508"/>
      <c r="I873" s="508"/>
      <c r="J873" s="508"/>
      <c r="K873" s="508"/>
      <c r="L873" s="508"/>
      <c r="M873" s="508"/>
      <c r="N873" s="508"/>
      <c r="O873" s="508"/>
      <c r="P873" s="508"/>
      <c r="Q873" s="508"/>
      <c r="R873" s="508"/>
      <c r="S873" s="508"/>
      <c r="T873" s="508"/>
      <c r="U873" s="508"/>
      <c r="V873" s="508"/>
      <c r="W873" s="508"/>
      <c r="X873" s="508"/>
      <c r="Y873" s="508"/>
      <c r="Z873" s="508"/>
    </row>
    <row r="874">
      <c r="A874" s="507"/>
      <c r="B874" s="508"/>
      <c r="C874" s="507"/>
      <c r="D874" s="507"/>
      <c r="E874" s="507"/>
      <c r="F874" s="508"/>
      <c r="G874" s="508"/>
      <c r="H874" s="508"/>
      <c r="I874" s="508"/>
      <c r="J874" s="508"/>
      <c r="K874" s="508"/>
      <c r="L874" s="508"/>
      <c r="M874" s="508"/>
      <c r="N874" s="508"/>
      <c r="O874" s="508"/>
      <c r="P874" s="508"/>
      <c r="Q874" s="508"/>
      <c r="R874" s="508"/>
      <c r="S874" s="508"/>
      <c r="T874" s="508"/>
      <c r="U874" s="508"/>
      <c r="V874" s="508"/>
      <c r="W874" s="508"/>
      <c r="X874" s="508"/>
      <c r="Y874" s="508"/>
      <c r="Z874" s="508"/>
    </row>
    <row r="875">
      <c r="A875" s="507"/>
      <c r="B875" s="508"/>
      <c r="C875" s="507"/>
      <c r="D875" s="507"/>
      <c r="E875" s="507"/>
      <c r="F875" s="508"/>
      <c r="G875" s="508"/>
      <c r="H875" s="508"/>
      <c r="I875" s="508"/>
      <c r="J875" s="508"/>
      <c r="K875" s="508"/>
      <c r="L875" s="508"/>
      <c r="M875" s="508"/>
      <c r="N875" s="508"/>
      <c r="O875" s="508"/>
      <c r="P875" s="508"/>
      <c r="Q875" s="508"/>
      <c r="R875" s="508"/>
      <c r="S875" s="508"/>
      <c r="T875" s="508"/>
      <c r="U875" s="508"/>
      <c r="V875" s="508"/>
      <c r="W875" s="508"/>
      <c r="X875" s="508"/>
      <c r="Y875" s="508"/>
      <c r="Z875" s="508"/>
    </row>
    <row r="876">
      <c r="A876" s="507"/>
      <c r="B876" s="508"/>
      <c r="C876" s="507"/>
      <c r="D876" s="507"/>
      <c r="E876" s="507"/>
      <c r="F876" s="508"/>
      <c r="G876" s="508"/>
      <c r="H876" s="508"/>
      <c r="I876" s="508"/>
      <c r="J876" s="508"/>
      <c r="K876" s="508"/>
      <c r="L876" s="508"/>
      <c r="M876" s="508"/>
      <c r="N876" s="508"/>
      <c r="O876" s="508"/>
      <c r="P876" s="508"/>
      <c r="Q876" s="508"/>
      <c r="R876" s="508"/>
      <c r="S876" s="508"/>
      <c r="T876" s="508"/>
      <c r="U876" s="508"/>
      <c r="V876" s="508"/>
      <c r="W876" s="508"/>
      <c r="X876" s="508"/>
      <c r="Y876" s="508"/>
      <c r="Z876" s="508"/>
    </row>
    <row r="877">
      <c r="A877" s="507"/>
      <c r="B877" s="508"/>
      <c r="C877" s="507"/>
      <c r="D877" s="507"/>
      <c r="E877" s="507"/>
      <c r="F877" s="508"/>
      <c r="G877" s="508"/>
      <c r="H877" s="508"/>
      <c r="I877" s="508"/>
      <c r="J877" s="508"/>
      <c r="K877" s="508"/>
      <c r="L877" s="508"/>
      <c r="M877" s="508"/>
      <c r="N877" s="508"/>
      <c r="O877" s="508"/>
      <c r="P877" s="508"/>
      <c r="Q877" s="508"/>
      <c r="R877" s="508"/>
      <c r="S877" s="508"/>
      <c r="T877" s="508"/>
      <c r="U877" s="508"/>
      <c r="V877" s="508"/>
      <c r="W877" s="508"/>
      <c r="X877" s="508"/>
      <c r="Y877" s="508"/>
      <c r="Z877" s="508"/>
    </row>
    <row r="878">
      <c r="A878" s="507"/>
      <c r="B878" s="508"/>
      <c r="C878" s="507"/>
      <c r="D878" s="507"/>
      <c r="E878" s="507"/>
      <c r="F878" s="508"/>
      <c r="G878" s="508"/>
      <c r="H878" s="508"/>
      <c r="I878" s="508"/>
      <c r="J878" s="508"/>
      <c r="K878" s="508"/>
      <c r="L878" s="508"/>
      <c r="M878" s="508"/>
      <c r="N878" s="508"/>
      <c r="O878" s="508"/>
      <c r="P878" s="508"/>
      <c r="Q878" s="508"/>
      <c r="R878" s="508"/>
      <c r="S878" s="508"/>
      <c r="T878" s="508"/>
      <c r="U878" s="508"/>
      <c r="V878" s="508"/>
      <c r="W878" s="508"/>
      <c r="X878" s="508"/>
      <c r="Y878" s="508"/>
      <c r="Z878" s="508"/>
    </row>
    <row r="879">
      <c r="A879" s="507"/>
      <c r="B879" s="508"/>
      <c r="C879" s="507"/>
      <c r="D879" s="507"/>
      <c r="E879" s="507"/>
      <c r="F879" s="508"/>
      <c r="G879" s="508"/>
      <c r="H879" s="508"/>
      <c r="I879" s="508"/>
      <c r="J879" s="508"/>
      <c r="K879" s="508"/>
      <c r="L879" s="508"/>
      <c r="M879" s="508"/>
      <c r="N879" s="508"/>
      <c r="O879" s="508"/>
      <c r="P879" s="508"/>
      <c r="Q879" s="508"/>
      <c r="R879" s="508"/>
      <c r="S879" s="508"/>
      <c r="T879" s="508"/>
      <c r="U879" s="508"/>
      <c r="V879" s="508"/>
      <c r="W879" s="508"/>
      <c r="X879" s="508"/>
      <c r="Y879" s="508"/>
      <c r="Z879" s="508"/>
    </row>
    <row r="880">
      <c r="A880" s="507"/>
      <c r="B880" s="508"/>
      <c r="C880" s="507"/>
      <c r="D880" s="507"/>
      <c r="E880" s="507"/>
      <c r="F880" s="508"/>
      <c r="G880" s="508"/>
      <c r="H880" s="508"/>
      <c r="I880" s="508"/>
      <c r="J880" s="508"/>
      <c r="K880" s="508"/>
      <c r="L880" s="508"/>
      <c r="M880" s="508"/>
      <c r="N880" s="508"/>
      <c r="O880" s="508"/>
      <c r="P880" s="508"/>
      <c r="Q880" s="508"/>
      <c r="R880" s="508"/>
      <c r="S880" s="508"/>
      <c r="T880" s="508"/>
      <c r="U880" s="508"/>
      <c r="V880" s="508"/>
      <c r="W880" s="508"/>
      <c r="X880" s="508"/>
      <c r="Y880" s="508"/>
      <c r="Z880" s="508"/>
    </row>
    <row r="881">
      <c r="A881" s="507"/>
      <c r="B881" s="508"/>
      <c r="C881" s="507"/>
      <c r="D881" s="507"/>
      <c r="E881" s="507"/>
      <c r="F881" s="508"/>
      <c r="G881" s="508"/>
      <c r="H881" s="508"/>
      <c r="I881" s="508"/>
      <c r="J881" s="508"/>
      <c r="K881" s="508"/>
      <c r="L881" s="508"/>
      <c r="M881" s="508"/>
      <c r="N881" s="508"/>
      <c r="O881" s="508"/>
      <c r="P881" s="508"/>
      <c r="Q881" s="508"/>
      <c r="R881" s="508"/>
      <c r="S881" s="508"/>
      <c r="T881" s="508"/>
      <c r="U881" s="508"/>
      <c r="V881" s="508"/>
      <c r="W881" s="508"/>
      <c r="X881" s="508"/>
      <c r="Y881" s="508"/>
      <c r="Z881" s="508"/>
    </row>
    <row r="882">
      <c r="A882" s="507"/>
      <c r="B882" s="508"/>
      <c r="C882" s="507"/>
      <c r="D882" s="507"/>
      <c r="E882" s="507"/>
      <c r="F882" s="508"/>
      <c r="G882" s="508"/>
      <c r="H882" s="508"/>
      <c r="I882" s="508"/>
      <c r="J882" s="508"/>
      <c r="K882" s="508"/>
      <c r="L882" s="508"/>
      <c r="M882" s="508"/>
      <c r="N882" s="508"/>
      <c r="O882" s="508"/>
      <c r="P882" s="508"/>
      <c r="Q882" s="508"/>
      <c r="R882" s="508"/>
      <c r="S882" s="508"/>
      <c r="T882" s="508"/>
      <c r="U882" s="508"/>
      <c r="V882" s="508"/>
      <c r="W882" s="508"/>
      <c r="X882" s="508"/>
      <c r="Y882" s="508"/>
      <c r="Z882" s="508"/>
    </row>
    <row r="883">
      <c r="A883" s="507"/>
      <c r="B883" s="508"/>
      <c r="C883" s="507"/>
      <c r="D883" s="507"/>
      <c r="E883" s="507"/>
      <c r="F883" s="508"/>
      <c r="G883" s="508"/>
      <c r="H883" s="508"/>
      <c r="I883" s="508"/>
      <c r="J883" s="508"/>
      <c r="K883" s="508"/>
      <c r="L883" s="508"/>
      <c r="M883" s="508"/>
      <c r="N883" s="508"/>
      <c r="O883" s="508"/>
      <c r="P883" s="508"/>
      <c r="Q883" s="508"/>
      <c r="R883" s="508"/>
      <c r="S883" s="508"/>
      <c r="T883" s="508"/>
      <c r="U883" s="508"/>
      <c r="V883" s="508"/>
      <c r="W883" s="508"/>
      <c r="X883" s="508"/>
      <c r="Y883" s="508"/>
      <c r="Z883" s="508"/>
    </row>
    <row r="884">
      <c r="A884" s="507"/>
      <c r="B884" s="508"/>
      <c r="C884" s="507"/>
      <c r="D884" s="507"/>
      <c r="E884" s="507"/>
      <c r="F884" s="508"/>
      <c r="G884" s="508"/>
      <c r="H884" s="508"/>
      <c r="I884" s="508"/>
      <c r="J884" s="508"/>
      <c r="K884" s="508"/>
      <c r="L884" s="508"/>
      <c r="M884" s="508"/>
      <c r="N884" s="508"/>
      <c r="O884" s="508"/>
      <c r="P884" s="508"/>
      <c r="Q884" s="508"/>
      <c r="R884" s="508"/>
      <c r="S884" s="508"/>
      <c r="T884" s="508"/>
      <c r="U884" s="508"/>
      <c r="V884" s="508"/>
      <c r="W884" s="508"/>
      <c r="X884" s="508"/>
      <c r="Y884" s="508"/>
      <c r="Z884" s="508"/>
    </row>
    <row r="885">
      <c r="A885" s="507"/>
      <c r="B885" s="508"/>
      <c r="C885" s="507"/>
      <c r="D885" s="507"/>
      <c r="E885" s="507"/>
      <c r="F885" s="508"/>
      <c r="G885" s="508"/>
      <c r="H885" s="508"/>
      <c r="I885" s="508"/>
      <c r="J885" s="508"/>
      <c r="K885" s="508"/>
      <c r="L885" s="508"/>
      <c r="M885" s="508"/>
      <c r="N885" s="508"/>
      <c r="O885" s="508"/>
      <c r="P885" s="508"/>
      <c r="Q885" s="508"/>
      <c r="R885" s="508"/>
      <c r="S885" s="508"/>
      <c r="T885" s="508"/>
      <c r="U885" s="508"/>
      <c r="V885" s="508"/>
      <c r="W885" s="508"/>
      <c r="X885" s="508"/>
      <c r="Y885" s="508"/>
      <c r="Z885" s="508"/>
    </row>
    <row r="886">
      <c r="A886" s="507"/>
      <c r="B886" s="508"/>
      <c r="C886" s="507"/>
      <c r="D886" s="507"/>
      <c r="E886" s="507"/>
      <c r="F886" s="508"/>
      <c r="G886" s="508"/>
      <c r="H886" s="508"/>
      <c r="I886" s="508"/>
      <c r="J886" s="508"/>
      <c r="K886" s="508"/>
      <c r="L886" s="508"/>
      <c r="M886" s="508"/>
      <c r="N886" s="508"/>
      <c r="O886" s="508"/>
      <c r="P886" s="508"/>
      <c r="Q886" s="508"/>
      <c r="R886" s="508"/>
      <c r="S886" s="508"/>
      <c r="T886" s="508"/>
      <c r="U886" s="508"/>
      <c r="V886" s="508"/>
      <c r="W886" s="508"/>
      <c r="X886" s="508"/>
      <c r="Y886" s="508"/>
      <c r="Z886" s="508"/>
    </row>
    <row r="887">
      <c r="A887" s="507"/>
      <c r="B887" s="508"/>
      <c r="C887" s="507"/>
      <c r="D887" s="507"/>
      <c r="E887" s="507"/>
      <c r="F887" s="508"/>
      <c r="G887" s="508"/>
      <c r="H887" s="508"/>
      <c r="I887" s="508"/>
      <c r="J887" s="508"/>
      <c r="K887" s="508"/>
      <c r="L887" s="508"/>
      <c r="M887" s="508"/>
      <c r="N887" s="508"/>
      <c r="O887" s="508"/>
      <c r="P887" s="508"/>
      <c r="Q887" s="508"/>
      <c r="R887" s="508"/>
      <c r="S887" s="508"/>
      <c r="T887" s="508"/>
      <c r="U887" s="508"/>
      <c r="V887" s="508"/>
      <c r="W887" s="508"/>
      <c r="X887" s="508"/>
      <c r="Y887" s="508"/>
      <c r="Z887" s="508"/>
    </row>
    <row r="888">
      <c r="A888" s="507"/>
      <c r="B888" s="508"/>
      <c r="C888" s="507"/>
      <c r="D888" s="507"/>
      <c r="E888" s="507"/>
      <c r="F888" s="508"/>
      <c r="G888" s="508"/>
      <c r="H888" s="508"/>
      <c r="I888" s="508"/>
      <c r="J888" s="508"/>
      <c r="K888" s="508"/>
      <c r="L888" s="508"/>
      <c r="M888" s="508"/>
      <c r="N888" s="508"/>
      <c r="O888" s="508"/>
      <c r="P888" s="508"/>
      <c r="Q888" s="508"/>
      <c r="R888" s="508"/>
      <c r="S888" s="508"/>
      <c r="T888" s="508"/>
      <c r="U888" s="508"/>
      <c r="V888" s="508"/>
      <c r="W888" s="508"/>
      <c r="X888" s="508"/>
      <c r="Y888" s="508"/>
      <c r="Z888" s="508"/>
    </row>
    <row r="889">
      <c r="A889" s="507"/>
      <c r="B889" s="508"/>
      <c r="C889" s="507"/>
      <c r="D889" s="507"/>
      <c r="E889" s="507"/>
      <c r="F889" s="508"/>
      <c r="G889" s="508"/>
      <c r="H889" s="508"/>
      <c r="I889" s="508"/>
      <c r="J889" s="508"/>
      <c r="K889" s="508"/>
      <c r="L889" s="508"/>
      <c r="M889" s="508"/>
      <c r="N889" s="508"/>
      <c r="O889" s="508"/>
      <c r="P889" s="508"/>
      <c r="Q889" s="508"/>
      <c r="R889" s="508"/>
      <c r="S889" s="508"/>
      <c r="T889" s="508"/>
      <c r="U889" s="508"/>
      <c r="V889" s="508"/>
      <c r="W889" s="508"/>
      <c r="X889" s="508"/>
      <c r="Y889" s="508"/>
      <c r="Z889" s="508"/>
    </row>
    <row r="890">
      <c r="A890" s="507"/>
      <c r="B890" s="508"/>
      <c r="C890" s="507"/>
      <c r="D890" s="507"/>
      <c r="E890" s="507"/>
      <c r="F890" s="508"/>
      <c r="G890" s="508"/>
      <c r="H890" s="508"/>
      <c r="I890" s="508"/>
      <c r="J890" s="508"/>
      <c r="K890" s="508"/>
      <c r="L890" s="508"/>
      <c r="M890" s="508"/>
      <c r="N890" s="508"/>
      <c r="O890" s="508"/>
      <c r="P890" s="508"/>
      <c r="Q890" s="508"/>
      <c r="R890" s="508"/>
      <c r="S890" s="508"/>
      <c r="T890" s="508"/>
      <c r="U890" s="508"/>
      <c r="V890" s="508"/>
      <c r="W890" s="508"/>
      <c r="X890" s="508"/>
      <c r="Y890" s="508"/>
      <c r="Z890" s="508"/>
    </row>
    <row r="891">
      <c r="A891" s="507"/>
      <c r="B891" s="508"/>
      <c r="C891" s="507"/>
      <c r="D891" s="507"/>
      <c r="E891" s="507"/>
      <c r="F891" s="508"/>
      <c r="G891" s="508"/>
      <c r="H891" s="508"/>
      <c r="I891" s="508"/>
      <c r="J891" s="508"/>
      <c r="K891" s="508"/>
      <c r="L891" s="508"/>
      <c r="M891" s="508"/>
      <c r="N891" s="508"/>
      <c r="O891" s="508"/>
      <c r="P891" s="508"/>
      <c r="Q891" s="508"/>
      <c r="R891" s="508"/>
      <c r="S891" s="508"/>
      <c r="T891" s="508"/>
      <c r="U891" s="508"/>
      <c r="V891" s="508"/>
      <c r="W891" s="508"/>
      <c r="X891" s="508"/>
      <c r="Y891" s="508"/>
      <c r="Z891" s="508"/>
    </row>
    <row r="892">
      <c r="A892" s="507"/>
      <c r="B892" s="508"/>
      <c r="C892" s="507"/>
      <c r="D892" s="507"/>
      <c r="E892" s="507"/>
      <c r="F892" s="508"/>
      <c r="G892" s="508"/>
      <c r="H892" s="508"/>
      <c r="I892" s="508"/>
      <c r="J892" s="508"/>
      <c r="K892" s="508"/>
      <c r="L892" s="508"/>
      <c r="M892" s="508"/>
      <c r="N892" s="508"/>
      <c r="O892" s="508"/>
      <c r="P892" s="508"/>
      <c r="Q892" s="508"/>
      <c r="R892" s="508"/>
      <c r="S892" s="508"/>
      <c r="T892" s="508"/>
      <c r="U892" s="508"/>
      <c r="V892" s="508"/>
      <c r="W892" s="508"/>
      <c r="X892" s="508"/>
      <c r="Y892" s="508"/>
      <c r="Z892" s="508"/>
    </row>
    <row r="893">
      <c r="A893" s="507"/>
      <c r="B893" s="508"/>
      <c r="C893" s="507"/>
      <c r="D893" s="507"/>
      <c r="E893" s="507"/>
      <c r="F893" s="508"/>
      <c r="G893" s="508"/>
      <c r="H893" s="508"/>
      <c r="I893" s="508"/>
      <c r="J893" s="508"/>
      <c r="K893" s="508"/>
      <c r="L893" s="508"/>
      <c r="M893" s="508"/>
      <c r="N893" s="508"/>
      <c r="O893" s="508"/>
      <c r="P893" s="508"/>
      <c r="Q893" s="508"/>
      <c r="R893" s="508"/>
      <c r="S893" s="508"/>
      <c r="T893" s="508"/>
      <c r="U893" s="508"/>
      <c r="V893" s="508"/>
      <c r="W893" s="508"/>
      <c r="X893" s="508"/>
      <c r="Y893" s="508"/>
      <c r="Z893" s="508"/>
    </row>
    <row r="894">
      <c r="A894" s="507"/>
      <c r="B894" s="508"/>
      <c r="C894" s="507"/>
      <c r="D894" s="507"/>
      <c r="E894" s="507"/>
      <c r="F894" s="508"/>
      <c r="G894" s="508"/>
      <c r="H894" s="508"/>
      <c r="I894" s="508"/>
      <c r="J894" s="508"/>
      <c r="K894" s="508"/>
      <c r="L894" s="508"/>
      <c r="M894" s="508"/>
      <c r="N894" s="508"/>
      <c r="O894" s="508"/>
      <c r="P894" s="508"/>
      <c r="Q894" s="508"/>
      <c r="R894" s="508"/>
      <c r="S894" s="508"/>
      <c r="T894" s="508"/>
      <c r="U894" s="508"/>
      <c r="V894" s="508"/>
      <c r="W894" s="508"/>
      <c r="X894" s="508"/>
      <c r="Y894" s="508"/>
      <c r="Z894" s="508"/>
    </row>
    <row r="895">
      <c r="A895" s="507"/>
      <c r="B895" s="508"/>
      <c r="C895" s="507"/>
      <c r="D895" s="507"/>
      <c r="E895" s="507"/>
      <c r="F895" s="508"/>
      <c r="G895" s="508"/>
      <c r="H895" s="508"/>
      <c r="I895" s="508"/>
      <c r="J895" s="508"/>
      <c r="K895" s="508"/>
      <c r="L895" s="508"/>
      <c r="M895" s="508"/>
      <c r="N895" s="508"/>
      <c r="O895" s="508"/>
      <c r="P895" s="508"/>
      <c r="Q895" s="508"/>
      <c r="R895" s="508"/>
      <c r="S895" s="508"/>
      <c r="T895" s="508"/>
      <c r="U895" s="508"/>
      <c r="V895" s="508"/>
      <c r="W895" s="508"/>
      <c r="X895" s="508"/>
      <c r="Y895" s="508"/>
      <c r="Z895" s="508"/>
    </row>
    <row r="896">
      <c r="A896" s="507"/>
      <c r="B896" s="508"/>
      <c r="C896" s="507"/>
      <c r="D896" s="507"/>
      <c r="E896" s="507"/>
      <c r="F896" s="508"/>
      <c r="G896" s="508"/>
      <c r="H896" s="508"/>
      <c r="I896" s="508"/>
      <c r="J896" s="508"/>
      <c r="K896" s="508"/>
      <c r="L896" s="508"/>
      <c r="M896" s="508"/>
      <c r="N896" s="508"/>
      <c r="O896" s="508"/>
      <c r="P896" s="508"/>
      <c r="Q896" s="508"/>
      <c r="R896" s="508"/>
      <c r="S896" s="508"/>
      <c r="T896" s="508"/>
      <c r="U896" s="508"/>
      <c r="V896" s="508"/>
      <c r="W896" s="508"/>
      <c r="X896" s="508"/>
      <c r="Y896" s="508"/>
      <c r="Z896" s="508"/>
    </row>
    <row r="897">
      <c r="A897" s="507"/>
      <c r="B897" s="508"/>
      <c r="C897" s="507"/>
      <c r="D897" s="507"/>
      <c r="E897" s="507"/>
      <c r="F897" s="508"/>
      <c r="G897" s="508"/>
      <c r="H897" s="508"/>
      <c r="I897" s="508"/>
      <c r="J897" s="508"/>
      <c r="K897" s="508"/>
      <c r="L897" s="508"/>
      <c r="M897" s="508"/>
      <c r="N897" s="508"/>
      <c r="O897" s="508"/>
      <c r="P897" s="508"/>
      <c r="Q897" s="508"/>
      <c r="R897" s="508"/>
      <c r="S897" s="508"/>
      <c r="T897" s="508"/>
      <c r="U897" s="508"/>
      <c r="V897" s="508"/>
      <c r="W897" s="508"/>
      <c r="X897" s="508"/>
      <c r="Y897" s="508"/>
      <c r="Z897" s="508"/>
    </row>
    <row r="898">
      <c r="A898" s="507"/>
      <c r="B898" s="508"/>
      <c r="C898" s="507"/>
      <c r="D898" s="507"/>
      <c r="E898" s="507"/>
      <c r="F898" s="508"/>
      <c r="G898" s="508"/>
      <c r="H898" s="508"/>
      <c r="I898" s="508"/>
      <c r="J898" s="508"/>
      <c r="K898" s="508"/>
      <c r="L898" s="508"/>
      <c r="M898" s="508"/>
      <c r="N898" s="508"/>
      <c r="O898" s="508"/>
      <c r="P898" s="508"/>
      <c r="Q898" s="508"/>
      <c r="R898" s="508"/>
      <c r="S898" s="508"/>
      <c r="T898" s="508"/>
      <c r="U898" s="508"/>
      <c r="V898" s="508"/>
      <c r="W898" s="508"/>
      <c r="X898" s="508"/>
      <c r="Y898" s="508"/>
      <c r="Z898" s="508"/>
    </row>
    <row r="899">
      <c r="A899" s="507"/>
      <c r="B899" s="508"/>
      <c r="C899" s="507"/>
      <c r="D899" s="507"/>
      <c r="E899" s="507"/>
      <c r="F899" s="508"/>
      <c r="G899" s="508"/>
      <c r="H899" s="508"/>
      <c r="I899" s="508"/>
      <c r="J899" s="508"/>
      <c r="K899" s="508"/>
      <c r="L899" s="508"/>
      <c r="M899" s="508"/>
      <c r="N899" s="508"/>
      <c r="O899" s="508"/>
      <c r="P899" s="508"/>
      <c r="Q899" s="508"/>
      <c r="R899" s="508"/>
      <c r="S899" s="508"/>
      <c r="T899" s="508"/>
      <c r="U899" s="508"/>
      <c r="V899" s="508"/>
      <c r="W899" s="508"/>
      <c r="X899" s="508"/>
      <c r="Y899" s="508"/>
      <c r="Z899" s="508"/>
    </row>
    <row r="900">
      <c r="A900" s="507"/>
      <c r="B900" s="508"/>
      <c r="C900" s="507"/>
      <c r="D900" s="507"/>
      <c r="E900" s="507"/>
      <c r="F900" s="508"/>
      <c r="G900" s="508"/>
      <c r="H900" s="508"/>
      <c r="I900" s="508"/>
      <c r="J900" s="508"/>
      <c r="K900" s="508"/>
      <c r="L900" s="508"/>
      <c r="M900" s="508"/>
      <c r="N900" s="508"/>
      <c r="O900" s="508"/>
      <c r="P900" s="508"/>
      <c r="Q900" s="508"/>
      <c r="R900" s="508"/>
      <c r="S900" s="508"/>
      <c r="T900" s="508"/>
      <c r="U900" s="508"/>
      <c r="V900" s="508"/>
      <c r="W900" s="508"/>
      <c r="X900" s="508"/>
      <c r="Y900" s="508"/>
      <c r="Z900" s="508"/>
    </row>
    <row r="901">
      <c r="A901" s="507"/>
      <c r="B901" s="508"/>
      <c r="C901" s="507"/>
      <c r="D901" s="507"/>
      <c r="E901" s="507"/>
      <c r="F901" s="508"/>
      <c r="G901" s="508"/>
      <c r="H901" s="508"/>
      <c r="I901" s="508"/>
      <c r="J901" s="508"/>
      <c r="K901" s="508"/>
      <c r="L901" s="508"/>
      <c r="M901" s="508"/>
      <c r="N901" s="508"/>
      <c r="O901" s="508"/>
      <c r="P901" s="508"/>
      <c r="Q901" s="508"/>
      <c r="R901" s="508"/>
      <c r="S901" s="508"/>
      <c r="T901" s="508"/>
      <c r="U901" s="508"/>
      <c r="V901" s="508"/>
      <c r="W901" s="508"/>
      <c r="X901" s="508"/>
      <c r="Y901" s="508"/>
      <c r="Z901" s="508"/>
    </row>
    <row r="902">
      <c r="A902" s="507"/>
      <c r="B902" s="508"/>
      <c r="C902" s="507"/>
      <c r="D902" s="507"/>
      <c r="E902" s="507"/>
      <c r="F902" s="508"/>
      <c r="G902" s="508"/>
      <c r="H902" s="508"/>
      <c r="I902" s="508"/>
      <c r="J902" s="508"/>
      <c r="K902" s="508"/>
      <c r="L902" s="508"/>
      <c r="M902" s="508"/>
      <c r="N902" s="508"/>
      <c r="O902" s="508"/>
      <c r="P902" s="508"/>
      <c r="Q902" s="508"/>
      <c r="R902" s="508"/>
      <c r="S902" s="508"/>
      <c r="T902" s="508"/>
      <c r="U902" s="508"/>
      <c r="V902" s="508"/>
      <c r="W902" s="508"/>
      <c r="X902" s="508"/>
      <c r="Y902" s="508"/>
      <c r="Z902" s="508"/>
    </row>
    <row r="903">
      <c r="A903" s="507"/>
      <c r="B903" s="508"/>
      <c r="C903" s="507"/>
      <c r="D903" s="507"/>
      <c r="E903" s="507"/>
      <c r="F903" s="508"/>
      <c r="G903" s="508"/>
      <c r="H903" s="508"/>
      <c r="I903" s="508"/>
      <c r="J903" s="508"/>
      <c r="K903" s="508"/>
      <c r="L903" s="508"/>
      <c r="M903" s="508"/>
      <c r="N903" s="508"/>
      <c r="O903" s="508"/>
      <c r="P903" s="508"/>
      <c r="Q903" s="508"/>
      <c r="R903" s="508"/>
      <c r="S903" s="508"/>
      <c r="T903" s="508"/>
      <c r="U903" s="508"/>
      <c r="V903" s="508"/>
      <c r="W903" s="508"/>
      <c r="X903" s="508"/>
      <c r="Y903" s="508"/>
      <c r="Z903" s="508"/>
    </row>
    <row r="904">
      <c r="A904" s="507"/>
      <c r="B904" s="508"/>
      <c r="C904" s="507"/>
      <c r="D904" s="507"/>
      <c r="E904" s="507"/>
      <c r="F904" s="508"/>
      <c r="G904" s="508"/>
      <c r="H904" s="508"/>
      <c r="I904" s="508"/>
      <c r="J904" s="508"/>
      <c r="K904" s="508"/>
      <c r="L904" s="508"/>
      <c r="M904" s="508"/>
      <c r="N904" s="508"/>
      <c r="O904" s="508"/>
      <c r="P904" s="508"/>
      <c r="Q904" s="508"/>
      <c r="R904" s="508"/>
      <c r="S904" s="508"/>
      <c r="T904" s="508"/>
      <c r="U904" s="508"/>
      <c r="V904" s="508"/>
      <c r="W904" s="508"/>
      <c r="X904" s="508"/>
      <c r="Y904" s="508"/>
      <c r="Z904" s="508"/>
    </row>
    <row r="905">
      <c r="A905" s="507"/>
      <c r="B905" s="508"/>
      <c r="C905" s="507"/>
      <c r="D905" s="507"/>
      <c r="E905" s="507"/>
      <c r="F905" s="508"/>
      <c r="G905" s="508"/>
      <c r="H905" s="508"/>
      <c r="I905" s="508"/>
      <c r="J905" s="508"/>
      <c r="K905" s="508"/>
      <c r="L905" s="508"/>
      <c r="M905" s="508"/>
      <c r="N905" s="508"/>
      <c r="O905" s="508"/>
      <c r="P905" s="508"/>
      <c r="Q905" s="508"/>
      <c r="R905" s="508"/>
      <c r="S905" s="508"/>
      <c r="T905" s="508"/>
      <c r="U905" s="508"/>
      <c r="V905" s="508"/>
      <c r="W905" s="508"/>
      <c r="X905" s="508"/>
      <c r="Y905" s="508"/>
      <c r="Z905" s="508"/>
    </row>
    <row r="906">
      <c r="A906" s="507"/>
      <c r="B906" s="508"/>
      <c r="C906" s="507"/>
      <c r="D906" s="507"/>
      <c r="E906" s="507"/>
      <c r="F906" s="508"/>
      <c r="G906" s="508"/>
      <c r="H906" s="508"/>
      <c r="I906" s="508"/>
      <c r="J906" s="508"/>
      <c r="K906" s="508"/>
      <c r="L906" s="508"/>
      <c r="M906" s="508"/>
      <c r="N906" s="508"/>
      <c r="O906" s="508"/>
      <c r="P906" s="508"/>
      <c r="Q906" s="508"/>
      <c r="R906" s="508"/>
      <c r="S906" s="508"/>
      <c r="T906" s="508"/>
      <c r="U906" s="508"/>
      <c r="V906" s="508"/>
      <c r="W906" s="508"/>
      <c r="X906" s="508"/>
      <c r="Y906" s="508"/>
      <c r="Z906" s="508"/>
    </row>
    <row r="907">
      <c r="A907" s="507"/>
      <c r="B907" s="508"/>
      <c r="C907" s="507"/>
      <c r="D907" s="507"/>
      <c r="E907" s="507"/>
      <c r="F907" s="508"/>
      <c r="G907" s="508"/>
      <c r="H907" s="508"/>
      <c r="I907" s="508"/>
      <c r="J907" s="508"/>
      <c r="K907" s="508"/>
      <c r="L907" s="508"/>
      <c r="M907" s="508"/>
      <c r="N907" s="508"/>
      <c r="O907" s="508"/>
      <c r="P907" s="508"/>
      <c r="Q907" s="508"/>
      <c r="R907" s="508"/>
      <c r="S907" s="508"/>
      <c r="T907" s="508"/>
      <c r="U907" s="508"/>
      <c r="V907" s="508"/>
      <c r="W907" s="508"/>
      <c r="X907" s="508"/>
      <c r="Y907" s="508"/>
      <c r="Z907" s="508"/>
    </row>
    <row r="908">
      <c r="A908" s="507"/>
      <c r="B908" s="508"/>
      <c r="C908" s="507"/>
      <c r="D908" s="507"/>
      <c r="E908" s="507"/>
      <c r="F908" s="508"/>
      <c r="G908" s="508"/>
      <c r="H908" s="508"/>
      <c r="I908" s="508"/>
      <c r="J908" s="508"/>
      <c r="K908" s="508"/>
      <c r="L908" s="508"/>
      <c r="M908" s="508"/>
      <c r="N908" s="508"/>
      <c r="O908" s="508"/>
      <c r="P908" s="508"/>
      <c r="Q908" s="508"/>
      <c r="R908" s="508"/>
      <c r="S908" s="508"/>
      <c r="T908" s="508"/>
      <c r="U908" s="508"/>
      <c r="V908" s="508"/>
      <c r="W908" s="508"/>
      <c r="X908" s="508"/>
      <c r="Y908" s="508"/>
      <c r="Z908" s="508"/>
    </row>
    <row r="909">
      <c r="A909" s="507"/>
      <c r="B909" s="508"/>
      <c r="C909" s="507"/>
      <c r="D909" s="507"/>
      <c r="E909" s="507"/>
      <c r="F909" s="508"/>
      <c r="G909" s="508"/>
      <c r="H909" s="508"/>
      <c r="I909" s="508"/>
      <c r="J909" s="508"/>
      <c r="K909" s="508"/>
      <c r="L909" s="508"/>
      <c r="M909" s="508"/>
      <c r="N909" s="508"/>
      <c r="O909" s="508"/>
      <c r="P909" s="508"/>
      <c r="Q909" s="508"/>
      <c r="R909" s="508"/>
      <c r="S909" s="508"/>
      <c r="T909" s="508"/>
      <c r="U909" s="508"/>
      <c r="V909" s="508"/>
      <c r="W909" s="508"/>
      <c r="X909" s="508"/>
      <c r="Y909" s="508"/>
      <c r="Z909" s="508"/>
    </row>
    <row r="910">
      <c r="A910" s="507"/>
      <c r="B910" s="508"/>
      <c r="C910" s="507"/>
      <c r="D910" s="507"/>
      <c r="E910" s="507"/>
      <c r="F910" s="508"/>
      <c r="G910" s="508"/>
      <c r="H910" s="508"/>
      <c r="I910" s="508"/>
      <c r="J910" s="508"/>
      <c r="K910" s="508"/>
      <c r="L910" s="508"/>
      <c r="M910" s="508"/>
      <c r="N910" s="508"/>
      <c r="O910" s="508"/>
      <c r="P910" s="508"/>
      <c r="Q910" s="508"/>
      <c r="R910" s="508"/>
      <c r="S910" s="508"/>
      <c r="T910" s="508"/>
      <c r="U910" s="508"/>
      <c r="V910" s="508"/>
      <c r="W910" s="508"/>
      <c r="X910" s="508"/>
      <c r="Y910" s="508"/>
      <c r="Z910" s="508"/>
    </row>
    <row r="911">
      <c r="A911" s="507"/>
      <c r="B911" s="508"/>
      <c r="C911" s="507"/>
      <c r="D911" s="507"/>
      <c r="E911" s="507"/>
      <c r="F911" s="508"/>
      <c r="G911" s="508"/>
      <c r="H911" s="508"/>
      <c r="I911" s="508"/>
      <c r="J911" s="508"/>
      <c r="K911" s="508"/>
      <c r="L911" s="508"/>
      <c r="M911" s="508"/>
      <c r="N911" s="508"/>
      <c r="O911" s="508"/>
      <c r="P911" s="508"/>
      <c r="Q911" s="508"/>
      <c r="R911" s="508"/>
      <c r="S911" s="508"/>
      <c r="T911" s="508"/>
      <c r="U911" s="508"/>
      <c r="V911" s="508"/>
      <c r="W911" s="508"/>
      <c r="X911" s="508"/>
      <c r="Y911" s="508"/>
      <c r="Z911" s="508"/>
    </row>
    <row r="912">
      <c r="A912" s="507"/>
      <c r="B912" s="508"/>
      <c r="C912" s="507"/>
      <c r="D912" s="507"/>
      <c r="E912" s="507"/>
      <c r="F912" s="508"/>
      <c r="G912" s="508"/>
      <c r="H912" s="508"/>
      <c r="I912" s="508"/>
      <c r="J912" s="508"/>
      <c r="K912" s="508"/>
      <c r="L912" s="508"/>
      <c r="M912" s="508"/>
      <c r="N912" s="508"/>
      <c r="O912" s="508"/>
      <c r="P912" s="508"/>
      <c r="Q912" s="508"/>
      <c r="R912" s="508"/>
      <c r="S912" s="508"/>
      <c r="T912" s="508"/>
      <c r="U912" s="508"/>
      <c r="V912" s="508"/>
      <c r="W912" s="508"/>
      <c r="X912" s="508"/>
      <c r="Y912" s="508"/>
      <c r="Z912" s="508"/>
    </row>
    <row r="913">
      <c r="A913" s="507"/>
      <c r="B913" s="508"/>
      <c r="C913" s="507"/>
      <c r="D913" s="507"/>
      <c r="E913" s="507"/>
      <c r="F913" s="508"/>
      <c r="G913" s="508"/>
      <c r="H913" s="508"/>
      <c r="I913" s="508"/>
      <c r="J913" s="508"/>
      <c r="K913" s="508"/>
      <c r="L913" s="508"/>
      <c r="M913" s="508"/>
      <c r="N913" s="508"/>
      <c r="O913" s="508"/>
      <c r="P913" s="508"/>
      <c r="Q913" s="508"/>
      <c r="R913" s="508"/>
      <c r="S913" s="508"/>
      <c r="T913" s="508"/>
      <c r="U913" s="508"/>
      <c r="V913" s="508"/>
      <c r="W913" s="508"/>
      <c r="X913" s="508"/>
      <c r="Y913" s="508"/>
      <c r="Z913" s="508"/>
    </row>
    <row r="914">
      <c r="A914" s="507"/>
      <c r="B914" s="508"/>
      <c r="C914" s="507"/>
      <c r="D914" s="507"/>
      <c r="E914" s="507"/>
      <c r="F914" s="508"/>
      <c r="G914" s="508"/>
      <c r="H914" s="508"/>
      <c r="I914" s="508"/>
      <c r="J914" s="508"/>
      <c r="K914" s="508"/>
      <c r="L914" s="508"/>
      <c r="M914" s="508"/>
      <c r="N914" s="508"/>
      <c r="O914" s="508"/>
      <c r="P914" s="508"/>
      <c r="Q914" s="508"/>
      <c r="R914" s="508"/>
      <c r="S914" s="508"/>
      <c r="T914" s="508"/>
      <c r="U914" s="508"/>
      <c r="V914" s="508"/>
      <c r="W914" s="508"/>
      <c r="X914" s="508"/>
      <c r="Y914" s="508"/>
      <c r="Z914" s="508"/>
    </row>
    <row r="915">
      <c r="A915" s="507"/>
      <c r="B915" s="508"/>
      <c r="C915" s="507"/>
      <c r="D915" s="507"/>
      <c r="E915" s="507"/>
      <c r="F915" s="508"/>
      <c r="G915" s="508"/>
      <c r="H915" s="508"/>
      <c r="I915" s="508"/>
      <c r="J915" s="508"/>
      <c r="K915" s="508"/>
      <c r="L915" s="508"/>
      <c r="M915" s="508"/>
      <c r="N915" s="508"/>
      <c r="O915" s="508"/>
      <c r="P915" s="508"/>
      <c r="Q915" s="508"/>
      <c r="R915" s="508"/>
      <c r="S915" s="508"/>
      <c r="T915" s="508"/>
      <c r="U915" s="508"/>
      <c r="V915" s="508"/>
      <c r="W915" s="508"/>
      <c r="X915" s="508"/>
      <c r="Y915" s="508"/>
      <c r="Z915" s="508"/>
    </row>
    <row r="916">
      <c r="A916" s="507"/>
      <c r="B916" s="508"/>
      <c r="C916" s="507"/>
      <c r="D916" s="507"/>
      <c r="E916" s="507"/>
      <c r="F916" s="508"/>
      <c r="G916" s="508"/>
      <c r="H916" s="508"/>
      <c r="I916" s="508"/>
      <c r="J916" s="508"/>
      <c r="K916" s="508"/>
      <c r="L916" s="508"/>
      <c r="M916" s="508"/>
      <c r="N916" s="508"/>
      <c r="O916" s="508"/>
      <c r="P916" s="508"/>
      <c r="Q916" s="508"/>
      <c r="R916" s="508"/>
      <c r="S916" s="508"/>
      <c r="T916" s="508"/>
      <c r="U916" s="508"/>
      <c r="V916" s="508"/>
      <c r="W916" s="508"/>
      <c r="X916" s="508"/>
      <c r="Y916" s="508"/>
      <c r="Z916" s="508"/>
    </row>
    <row r="917">
      <c r="A917" s="507"/>
      <c r="B917" s="508"/>
      <c r="C917" s="507"/>
      <c r="D917" s="507"/>
      <c r="E917" s="507"/>
      <c r="F917" s="508"/>
      <c r="G917" s="508"/>
      <c r="H917" s="508"/>
      <c r="I917" s="508"/>
      <c r="J917" s="508"/>
      <c r="K917" s="508"/>
      <c r="L917" s="508"/>
      <c r="M917" s="508"/>
      <c r="N917" s="508"/>
      <c r="O917" s="508"/>
      <c r="P917" s="508"/>
      <c r="Q917" s="508"/>
      <c r="R917" s="508"/>
      <c r="S917" s="508"/>
      <c r="T917" s="508"/>
      <c r="U917" s="508"/>
      <c r="V917" s="508"/>
      <c r="W917" s="508"/>
      <c r="X917" s="508"/>
      <c r="Y917" s="508"/>
      <c r="Z917" s="508"/>
    </row>
    <row r="918">
      <c r="A918" s="507"/>
      <c r="B918" s="508"/>
      <c r="C918" s="507"/>
      <c r="D918" s="507"/>
      <c r="E918" s="507"/>
      <c r="F918" s="508"/>
      <c r="G918" s="508"/>
      <c r="H918" s="508"/>
      <c r="I918" s="508"/>
      <c r="J918" s="508"/>
      <c r="K918" s="508"/>
      <c r="L918" s="508"/>
      <c r="M918" s="508"/>
      <c r="N918" s="508"/>
      <c r="O918" s="508"/>
      <c r="P918" s="508"/>
      <c r="Q918" s="508"/>
      <c r="R918" s="508"/>
      <c r="S918" s="508"/>
      <c r="T918" s="508"/>
      <c r="U918" s="508"/>
      <c r="V918" s="508"/>
      <c r="W918" s="508"/>
      <c r="X918" s="508"/>
      <c r="Y918" s="508"/>
      <c r="Z918" s="508"/>
    </row>
    <row r="919">
      <c r="A919" s="507"/>
      <c r="B919" s="508"/>
      <c r="C919" s="507"/>
      <c r="D919" s="507"/>
      <c r="E919" s="507"/>
      <c r="F919" s="508"/>
      <c r="G919" s="508"/>
      <c r="H919" s="508"/>
      <c r="I919" s="508"/>
      <c r="J919" s="508"/>
      <c r="K919" s="508"/>
      <c r="L919" s="508"/>
      <c r="M919" s="508"/>
      <c r="N919" s="508"/>
      <c r="O919" s="508"/>
      <c r="P919" s="508"/>
      <c r="Q919" s="508"/>
      <c r="R919" s="508"/>
      <c r="S919" s="508"/>
      <c r="T919" s="508"/>
      <c r="U919" s="508"/>
      <c r="V919" s="508"/>
      <c r="W919" s="508"/>
      <c r="X919" s="508"/>
      <c r="Y919" s="508"/>
      <c r="Z919" s="508"/>
    </row>
    <row r="920">
      <c r="A920" s="507"/>
      <c r="B920" s="508"/>
      <c r="C920" s="507"/>
      <c r="D920" s="507"/>
      <c r="E920" s="507"/>
      <c r="F920" s="508"/>
      <c r="G920" s="508"/>
      <c r="H920" s="508"/>
      <c r="I920" s="508"/>
      <c r="J920" s="508"/>
      <c r="K920" s="508"/>
      <c r="L920" s="508"/>
      <c r="M920" s="508"/>
      <c r="N920" s="508"/>
      <c r="O920" s="508"/>
      <c r="P920" s="508"/>
      <c r="Q920" s="508"/>
      <c r="R920" s="508"/>
      <c r="S920" s="508"/>
      <c r="T920" s="508"/>
      <c r="U920" s="508"/>
      <c r="V920" s="508"/>
      <c r="W920" s="508"/>
      <c r="X920" s="508"/>
      <c r="Y920" s="508"/>
      <c r="Z920" s="508"/>
    </row>
    <row r="921">
      <c r="A921" s="507"/>
      <c r="B921" s="508"/>
      <c r="C921" s="507"/>
      <c r="D921" s="507"/>
      <c r="E921" s="507"/>
      <c r="F921" s="508"/>
      <c r="G921" s="508"/>
      <c r="H921" s="508"/>
      <c r="I921" s="508"/>
      <c r="J921" s="508"/>
      <c r="K921" s="508"/>
      <c r="L921" s="508"/>
      <c r="M921" s="508"/>
      <c r="N921" s="508"/>
      <c r="O921" s="508"/>
      <c r="P921" s="508"/>
      <c r="Q921" s="508"/>
      <c r="R921" s="508"/>
      <c r="S921" s="508"/>
      <c r="T921" s="508"/>
      <c r="U921" s="508"/>
      <c r="V921" s="508"/>
      <c r="W921" s="508"/>
      <c r="X921" s="508"/>
      <c r="Y921" s="508"/>
      <c r="Z921" s="508"/>
    </row>
    <row r="922">
      <c r="A922" s="507"/>
      <c r="B922" s="508"/>
      <c r="C922" s="507"/>
      <c r="D922" s="507"/>
      <c r="E922" s="507"/>
      <c r="F922" s="508"/>
      <c r="G922" s="508"/>
      <c r="H922" s="508"/>
      <c r="I922" s="508"/>
      <c r="J922" s="508"/>
      <c r="K922" s="508"/>
      <c r="L922" s="508"/>
      <c r="M922" s="508"/>
      <c r="N922" s="508"/>
      <c r="O922" s="508"/>
      <c r="P922" s="508"/>
      <c r="Q922" s="508"/>
      <c r="R922" s="508"/>
      <c r="S922" s="508"/>
      <c r="T922" s="508"/>
      <c r="U922" s="508"/>
      <c r="V922" s="508"/>
      <c r="W922" s="508"/>
      <c r="X922" s="508"/>
      <c r="Y922" s="508"/>
      <c r="Z922" s="508"/>
    </row>
    <row r="923">
      <c r="A923" s="507"/>
      <c r="B923" s="508"/>
      <c r="C923" s="507"/>
      <c r="D923" s="507"/>
      <c r="E923" s="507"/>
      <c r="F923" s="508"/>
      <c r="G923" s="508"/>
      <c r="H923" s="508"/>
      <c r="I923" s="508"/>
      <c r="J923" s="508"/>
      <c r="K923" s="508"/>
      <c r="L923" s="508"/>
      <c r="M923" s="508"/>
      <c r="N923" s="508"/>
      <c r="O923" s="508"/>
      <c r="P923" s="508"/>
      <c r="Q923" s="508"/>
      <c r="R923" s="508"/>
      <c r="S923" s="508"/>
      <c r="T923" s="508"/>
      <c r="U923" s="508"/>
      <c r="V923" s="508"/>
      <c r="W923" s="508"/>
      <c r="X923" s="508"/>
      <c r="Y923" s="508"/>
      <c r="Z923" s="508"/>
    </row>
    <row r="924">
      <c r="A924" s="507"/>
      <c r="B924" s="508"/>
      <c r="C924" s="507"/>
      <c r="D924" s="507"/>
      <c r="E924" s="507"/>
      <c r="F924" s="508"/>
      <c r="G924" s="508"/>
      <c r="H924" s="508"/>
      <c r="I924" s="508"/>
      <c r="J924" s="508"/>
      <c r="K924" s="508"/>
      <c r="L924" s="508"/>
      <c r="M924" s="508"/>
      <c r="N924" s="508"/>
      <c r="O924" s="508"/>
      <c r="P924" s="508"/>
      <c r="Q924" s="508"/>
      <c r="R924" s="508"/>
      <c r="S924" s="508"/>
      <c r="T924" s="508"/>
      <c r="U924" s="508"/>
      <c r="V924" s="508"/>
      <c r="W924" s="508"/>
      <c r="X924" s="508"/>
      <c r="Y924" s="508"/>
      <c r="Z924" s="508"/>
    </row>
    <row r="925">
      <c r="A925" s="507"/>
      <c r="B925" s="508"/>
      <c r="C925" s="507"/>
      <c r="D925" s="507"/>
      <c r="E925" s="507"/>
      <c r="F925" s="508"/>
      <c r="G925" s="508"/>
      <c r="H925" s="508"/>
      <c r="I925" s="508"/>
      <c r="J925" s="508"/>
      <c r="K925" s="508"/>
      <c r="L925" s="508"/>
      <c r="M925" s="508"/>
      <c r="N925" s="508"/>
      <c r="O925" s="508"/>
      <c r="P925" s="508"/>
      <c r="Q925" s="508"/>
      <c r="R925" s="508"/>
      <c r="S925" s="508"/>
      <c r="T925" s="508"/>
      <c r="U925" s="508"/>
      <c r="V925" s="508"/>
      <c r="W925" s="508"/>
      <c r="X925" s="508"/>
      <c r="Y925" s="508"/>
      <c r="Z925" s="508"/>
    </row>
    <row r="926">
      <c r="A926" s="507"/>
      <c r="B926" s="508"/>
      <c r="C926" s="507"/>
      <c r="D926" s="507"/>
      <c r="E926" s="507"/>
      <c r="F926" s="508"/>
      <c r="G926" s="508"/>
      <c r="H926" s="508"/>
      <c r="I926" s="508"/>
      <c r="J926" s="508"/>
      <c r="K926" s="508"/>
      <c r="L926" s="508"/>
      <c r="M926" s="508"/>
      <c r="N926" s="508"/>
      <c r="O926" s="508"/>
      <c r="P926" s="508"/>
      <c r="Q926" s="508"/>
      <c r="R926" s="508"/>
      <c r="S926" s="508"/>
      <c r="T926" s="508"/>
      <c r="U926" s="508"/>
      <c r="V926" s="508"/>
      <c r="W926" s="508"/>
      <c r="X926" s="508"/>
      <c r="Y926" s="508"/>
      <c r="Z926" s="508"/>
    </row>
    <row r="927">
      <c r="A927" s="507"/>
      <c r="B927" s="508"/>
      <c r="C927" s="507"/>
      <c r="D927" s="507"/>
      <c r="E927" s="507"/>
      <c r="F927" s="508"/>
      <c r="G927" s="508"/>
      <c r="H927" s="508"/>
      <c r="I927" s="508"/>
      <c r="J927" s="508"/>
      <c r="K927" s="508"/>
      <c r="L927" s="508"/>
      <c r="M927" s="508"/>
      <c r="N927" s="508"/>
      <c r="O927" s="508"/>
      <c r="P927" s="508"/>
      <c r="Q927" s="508"/>
      <c r="R927" s="508"/>
      <c r="S927" s="508"/>
      <c r="T927" s="508"/>
      <c r="U927" s="508"/>
      <c r="V927" s="508"/>
      <c r="W927" s="508"/>
      <c r="X927" s="508"/>
      <c r="Y927" s="508"/>
      <c r="Z927" s="508"/>
    </row>
    <row r="928">
      <c r="A928" s="507"/>
      <c r="B928" s="508"/>
      <c r="C928" s="507"/>
      <c r="D928" s="507"/>
      <c r="E928" s="507"/>
      <c r="F928" s="508"/>
      <c r="G928" s="508"/>
      <c r="H928" s="508"/>
      <c r="I928" s="508"/>
      <c r="J928" s="508"/>
      <c r="K928" s="508"/>
      <c r="L928" s="508"/>
      <c r="M928" s="508"/>
      <c r="N928" s="508"/>
      <c r="O928" s="508"/>
      <c r="P928" s="508"/>
      <c r="Q928" s="508"/>
      <c r="R928" s="508"/>
      <c r="S928" s="508"/>
      <c r="T928" s="508"/>
      <c r="U928" s="508"/>
      <c r="V928" s="508"/>
      <c r="W928" s="508"/>
      <c r="X928" s="508"/>
      <c r="Y928" s="508"/>
      <c r="Z928" s="508"/>
    </row>
    <row r="929">
      <c r="A929" s="507"/>
      <c r="B929" s="508"/>
      <c r="C929" s="507"/>
      <c r="D929" s="507"/>
      <c r="E929" s="507"/>
      <c r="F929" s="508"/>
      <c r="G929" s="508"/>
      <c r="H929" s="508"/>
      <c r="I929" s="508"/>
      <c r="J929" s="508"/>
      <c r="K929" s="508"/>
      <c r="L929" s="508"/>
      <c r="M929" s="508"/>
      <c r="N929" s="508"/>
      <c r="O929" s="508"/>
      <c r="P929" s="508"/>
      <c r="Q929" s="508"/>
      <c r="R929" s="508"/>
      <c r="S929" s="508"/>
      <c r="T929" s="508"/>
      <c r="U929" s="508"/>
      <c r="V929" s="508"/>
      <c r="W929" s="508"/>
      <c r="X929" s="508"/>
      <c r="Y929" s="508"/>
      <c r="Z929" s="508"/>
    </row>
    <row r="930">
      <c r="A930" s="507"/>
      <c r="B930" s="508"/>
      <c r="C930" s="507"/>
      <c r="D930" s="507"/>
      <c r="E930" s="507"/>
      <c r="F930" s="508"/>
      <c r="G930" s="508"/>
      <c r="H930" s="508"/>
      <c r="I930" s="508"/>
      <c r="J930" s="508"/>
      <c r="K930" s="508"/>
      <c r="L930" s="508"/>
      <c r="M930" s="508"/>
      <c r="N930" s="508"/>
      <c r="O930" s="508"/>
      <c r="P930" s="508"/>
      <c r="Q930" s="508"/>
      <c r="R930" s="508"/>
      <c r="S930" s="508"/>
      <c r="T930" s="508"/>
      <c r="U930" s="508"/>
      <c r="V930" s="508"/>
      <c r="W930" s="508"/>
      <c r="X930" s="508"/>
      <c r="Y930" s="508"/>
      <c r="Z930" s="508"/>
    </row>
    <row r="931">
      <c r="A931" s="507"/>
      <c r="B931" s="508"/>
      <c r="C931" s="507"/>
      <c r="D931" s="507"/>
      <c r="E931" s="507"/>
      <c r="F931" s="508"/>
      <c r="G931" s="508"/>
      <c r="H931" s="508"/>
      <c r="I931" s="508"/>
      <c r="J931" s="508"/>
      <c r="K931" s="508"/>
      <c r="L931" s="508"/>
      <c r="M931" s="508"/>
      <c r="N931" s="508"/>
      <c r="O931" s="508"/>
      <c r="P931" s="508"/>
      <c r="Q931" s="508"/>
      <c r="R931" s="508"/>
      <c r="S931" s="508"/>
      <c r="T931" s="508"/>
      <c r="U931" s="508"/>
      <c r="V931" s="508"/>
      <c r="W931" s="508"/>
      <c r="X931" s="508"/>
      <c r="Y931" s="508"/>
      <c r="Z931" s="508"/>
    </row>
    <row r="932">
      <c r="A932" s="507"/>
      <c r="B932" s="508"/>
      <c r="C932" s="507"/>
      <c r="D932" s="507"/>
      <c r="E932" s="507"/>
      <c r="F932" s="508"/>
      <c r="G932" s="508"/>
      <c r="H932" s="508"/>
      <c r="I932" s="508"/>
      <c r="J932" s="508"/>
      <c r="K932" s="508"/>
      <c r="L932" s="508"/>
      <c r="M932" s="508"/>
      <c r="N932" s="508"/>
      <c r="O932" s="508"/>
      <c r="P932" s="508"/>
      <c r="Q932" s="508"/>
      <c r="R932" s="508"/>
      <c r="S932" s="508"/>
      <c r="T932" s="508"/>
      <c r="U932" s="508"/>
      <c r="V932" s="508"/>
      <c r="W932" s="508"/>
      <c r="X932" s="508"/>
      <c r="Y932" s="508"/>
      <c r="Z932" s="508"/>
    </row>
    <row r="933">
      <c r="A933" s="507"/>
      <c r="B933" s="508"/>
      <c r="C933" s="507"/>
      <c r="D933" s="507"/>
      <c r="E933" s="507"/>
      <c r="F933" s="508"/>
      <c r="G933" s="508"/>
      <c r="H933" s="508"/>
      <c r="I933" s="508"/>
      <c r="J933" s="508"/>
      <c r="K933" s="508"/>
      <c r="L933" s="508"/>
      <c r="M933" s="508"/>
      <c r="N933" s="508"/>
      <c r="O933" s="508"/>
      <c r="P933" s="508"/>
      <c r="Q933" s="508"/>
      <c r="R933" s="508"/>
      <c r="S933" s="508"/>
      <c r="T933" s="508"/>
      <c r="U933" s="508"/>
      <c r="V933" s="508"/>
      <c r="W933" s="508"/>
      <c r="X933" s="508"/>
      <c r="Y933" s="508"/>
      <c r="Z933" s="508"/>
    </row>
    <row r="934">
      <c r="A934" s="507"/>
      <c r="B934" s="508"/>
      <c r="C934" s="507"/>
      <c r="D934" s="507"/>
      <c r="E934" s="507"/>
      <c r="F934" s="508"/>
      <c r="G934" s="508"/>
      <c r="H934" s="508"/>
      <c r="I934" s="508"/>
      <c r="J934" s="508"/>
      <c r="K934" s="508"/>
      <c r="L934" s="508"/>
      <c r="M934" s="508"/>
      <c r="N934" s="508"/>
      <c r="O934" s="508"/>
      <c r="P934" s="508"/>
      <c r="Q934" s="508"/>
      <c r="R934" s="508"/>
      <c r="S934" s="508"/>
      <c r="T934" s="508"/>
      <c r="U934" s="508"/>
      <c r="V934" s="508"/>
      <c r="W934" s="508"/>
      <c r="X934" s="508"/>
      <c r="Y934" s="508"/>
      <c r="Z934" s="508"/>
    </row>
    <row r="935">
      <c r="A935" s="507"/>
      <c r="B935" s="508"/>
      <c r="C935" s="507"/>
      <c r="D935" s="507"/>
      <c r="E935" s="507"/>
      <c r="F935" s="508"/>
      <c r="G935" s="508"/>
      <c r="H935" s="508"/>
      <c r="I935" s="508"/>
      <c r="J935" s="508"/>
      <c r="K935" s="508"/>
      <c r="L935" s="508"/>
      <c r="M935" s="508"/>
      <c r="N935" s="508"/>
      <c r="O935" s="508"/>
      <c r="P935" s="508"/>
      <c r="Q935" s="508"/>
      <c r="R935" s="508"/>
      <c r="S935" s="508"/>
      <c r="T935" s="508"/>
      <c r="U935" s="508"/>
      <c r="V935" s="508"/>
      <c r="W935" s="508"/>
      <c r="X935" s="508"/>
      <c r="Y935" s="508"/>
      <c r="Z935" s="508"/>
    </row>
    <row r="936">
      <c r="A936" s="507"/>
      <c r="B936" s="508"/>
      <c r="C936" s="507"/>
      <c r="D936" s="507"/>
      <c r="E936" s="507"/>
      <c r="F936" s="508"/>
      <c r="G936" s="508"/>
      <c r="H936" s="508"/>
      <c r="I936" s="508"/>
      <c r="J936" s="508"/>
      <c r="K936" s="508"/>
      <c r="L936" s="508"/>
      <c r="M936" s="508"/>
      <c r="N936" s="508"/>
      <c r="O936" s="508"/>
      <c r="P936" s="508"/>
      <c r="Q936" s="508"/>
      <c r="R936" s="508"/>
      <c r="S936" s="508"/>
      <c r="T936" s="508"/>
      <c r="U936" s="508"/>
      <c r="V936" s="508"/>
      <c r="W936" s="508"/>
      <c r="X936" s="508"/>
      <c r="Y936" s="508"/>
      <c r="Z936" s="508"/>
    </row>
    <row r="937">
      <c r="A937" s="507"/>
      <c r="B937" s="508"/>
      <c r="C937" s="507"/>
      <c r="D937" s="507"/>
      <c r="E937" s="507"/>
      <c r="F937" s="508"/>
      <c r="G937" s="508"/>
      <c r="H937" s="508"/>
      <c r="I937" s="508"/>
      <c r="J937" s="508"/>
      <c r="K937" s="508"/>
      <c r="L937" s="508"/>
      <c r="M937" s="508"/>
      <c r="N937" s="508"/>
      <c r="O937" s="508"/>
      <c r="P937" s="508"/>
      <c r="Q937" s="508"/>
      <c r="R937" s="508"/>
      <c r="S937" s="508"/>
      <c r="T937" s="508"/>
      <c r="U937" s="508"/>
      <c r="V937" s="508"/>
      <c r="W937" s="508"/>
      <c r="X937" s="508"/>
      <c r="Y937" s="508"/>
      <c r="Z937" s="508"/>
    </row>
    <row r="938">
      <c r="A938" s="507"/>
      <c r="B938" s="508"/>
      <c r="C938" s="507"/>
      <c r="D938" s="507"/>
      <c r="E938" s="507"/>
      <c r="F938" s="508"/>
      <c r="G938" s="508"/>
      <c r="H938" s="508"/>
      <c r="I938" s="508"/>
      <c r="J938" s="508"/>
      <c r="K938" s="508"/>
      <c r="L938" s="508"/>
      <c r="M938" s="508"/>
      <c r="N938" s="508"/>
      <c r="O938" s="508"/>
      <c r="P938" s="508"/>
      <c r="Q938" s="508"/>
      <c r="R938" s="508"/>
      <c r="S938" s="508"/>
      <c r="T938" s="508"/>
      <c r="U938" s="508"/>
      <c r="V938" s="508"/>
      <c r="W938" s="508"/>
      <c r="X938" s="508"/>
      <c r="Y938" s="508"/>
      <c r="Z938" s="508"/>
    </row>
    <row r="939">
      <c r="A939" s="507"/>
      <c r="B939" s="508"/>
      <c r="C939" s="507"/>
      <c r="D939" s="507"/>
      <c r="E939" s="507"/>
      <c r="F939" s="508"/>
      <c r="G939" s="508"/>
      <c r="H939" s="508"/>
      <c r="I939" s="508"/>
      <c r="J939" s="508"/>
      <c r="K939" s="508"/>
      <c r="L939" s="508"/>
      <c r="M939" s="508"/>
      <c r="N939" s="508"/>
      <c r="O939" s="508"/>
      <c r="P939" s="508"/>
      <c r="Q939" s="508"/>
      <c r="R939" s="508"/>
      <c r="S939" s="508"/>
      <c r="T939" s="508"/>
      <c r="U939" s="508"/>
      <c r="V939" s="508"/>
      <c r="W939" s="508"/>
      <c r="X939" s="508"/>
      <c r="Y939" s="508"/>
      <c r="Z939" s="508"/>
    </row>
    <row r="940">
      <c r="A940" s="507"/>
      <c r="B940" s="508"/>
      <c r="C940" s="507"/>
      <c r="D940" s="507"/>
      <c r="E940" s="507"/>
      <c r="F940" s="508"/>
      <c r="G940" s="508"/>
      <c r="H940" s="508"/>
      <c r="I940" s="508"/>
      <c r="J940" s="508"/>
      <c r="K940" s="508"/>
      <c r="L940" s="508"/>
      <c r="M940" s="508"/>
      <c r="N940" s="508"/>
      <c r="O940" s="508"/>
      <c r="P940" s="508"/>
      <c r="Q940" s="508"/>
      <c r="R940" s="508"/>
      <c r="S940" s="508"/>
      <c r="T940" s="508"/>
      <c r="U940" s="508"/>
      <c r="V940" s="508"/>
      <c r="W940" s="508"/>
      <c r="X940" s="508"/>
      <c r="Y940" s="508"/>
      <c r="Z940" s="508"/>
    </row>
    <row r="941">
      <c r="A941" s="507"/>
      <c r="B941" s="508"/>
      <c r="C941" s="507"/>
      <c r="D941" s="507"/>
      <c r="E941" s="507"/>
      <c r="F941" s="508"/>
      <c r="G941" s="508"/>
      <c r="H941" s="508"/>
      <c r="I941" s="508"/>
      <c r="J941" s="508"/>
      <c r="K941" s="508"/>
      <c r="L941" s="508"/>
      <c r="M941" s="508"/>
      <c r="N941" s="508"/>
      <c r="O941" s="508"/>
      <c r="P941" s="508"/>
      <c r="Q941" s="508"/>
      <c r="R941" s="508"/>
      <c r="S941" s="508"/>
      <c r="T941" s="508"/>
      <c r="U941" s="508"/>
      <c r="V941" s="508"/>
      <c r="W941" s="508"/>
      <c r="X941" s="508"/>
      <c r="Y941" s="508"/>
      <c r="Z941" s="508"/>
    </row>
    <row r="942">
      <c r="A942" s="507"/>
      <c r="B942" s="508"/>
      <c r="C942" s="507"/>
      <c r="D942" s="507"/>
      <c r="E942" s="507"/>
      <c r="F942" s="508"/>
      <c r="G942" s="508"/>
      <c r="H942" s="508"/>
      <c r="I942" s="508"/>
      <c r="J942" s="508"/>
      <c r="K942" s="508"/>
      <c r="L942" s="508"/>
      <c r="M942" s="508"/>
      <c r="N942" s="508"/>
      <c r="O942" s="508"/>
      <c r="P942" s="508"/>
      <c r="Q942" s="508"/>
      <c r="R942" s="508"/>
      <c r="S942" s="508"/>
      <c r="T942" s="508"/>
      <c r="U942" s="508"/>
      <c r="V942" s="508"/>
      <c r="W942" s="508"/>
      <c r="X942" s="508"/>
      <c r="Y942" s="508"/>
      <c r="Z942" s="508"/>
    </row>
    <row r="943">
      <c r="A943" s="507"/>
      <c r="B943" s="508"/>
      <c r="C943" s="507"/>
      <c r="D943" s="507"/>
      <c r="E943" s="507"/>
      <c r="F943" s="508"/>
      <c r="G943" s="508"/>
      <c r="H943" s="508"/>
      <c r="I943" s="508"/>
      <c r="J943" s="508"/>
      <c r="K943" s="508"/>
      <c r="L943" s="508"/>
      <c r="M943" s="508"/>
      <c r="N943" s="508"/>
      <c r="O943" s="508"/>
      <c r="P943" s="508"/>
      <c r="Q943" s="508"/>
      <c r="R943" s="508"/>
      <c r="S943" s="508"/>
      <c r="T943" s="508"/>
      <c r="U943" s="508"/>
      <c r="V943" s="508"/>
      <c r="W943" s="508"/>
      <c r="X943" s="508"/>
      <c r="Y943" s="508"/>
      <c r="Z943" s="508"/>
    </row>
    <row r="944">
      <c r="A944" s="507"/>
      <c r="B944" s="508"/>
      <c r="C944" s="507"/>
      <c r="D944" s="507"/>
      <c r="E944" s="507"/>
      <c r="F944" s="508"/>
      <c r="G944" s="508"/>
      <c r="H944" s="508"/>
      <c r="I944" s="508"/>
      <c r="J944" s="508"/>
      <c r="K944" s="508"/>
      <c r="L944" s="508"/>
      <c r="M944" s="508"/>
      <c r="N944" s="508"/>
      <c r="O944" s="508"/>
      <c r="P944" s="508"/>
      <c r="Q944" s="508"/>
      <c r="R944" s="508"/>
      <c r="S944" s="508"/>
      <c r="T944" s="508"/>
      <c r="U944" s="508"/>
      <c r="V944" s="508"/>
      <c r="W944" s="508"/>
      <c r="X944" s="508"/>
      <c r="Y944" s="508"/>
      <c r="Z944" s="508"/>
    </row>
    <row r="945">
      <c r="A945" s="507"/>
      <c r="B945" s="508"/>
      <c r="C945" s="507"/>
      <c r="D945" s="507"/>
      <c r="E945" s="507"/>
      <c r="F945" s="508"/>
      <c r="G945" s="508"/>
      <c r="H945" s="508"/>
      <c r="I945" s="508"/>
      <c r="J945" s="508"/>
      <c r="K945" s="508"/>
      <c r="L945" s="508"/>
      <c r="M945" s="508"/>
      <c r="N945" s="508"/>
      <c r="O945" s="508"/>
      <c r="P945" s="508"/>
      <c r="Q945" s="508"/>
      <c r="R945" s="508"/>
      <c r="S945" s="508"/>
      <c r="T945" s="508"/>
      <c r="U945" s="508"/>
      <c r="V945" s="508"/>
      <c r="W945" s="508"/>
      <c r="X945" s="508"/>
      <c r="Y945" s="508"/>
      <c r="Z945" s="508"/>
    </row>
    <row r="946">
      <c r="A946" s="507"/>
      <c r="B946" s="508"/>
      <c r="C946" s="507"/>
      <c r="D946" s="507"/>
      <c r="E946" s="507"/>
      <c r="F946" s="508"/>
      <c r="G946" s="508"/>
      <c r="H946" s="508"/>
      <c r="I946" s="508"/>
      <c r="J946" s="508"/>
      <c r="K946" s="508"/>
      <c r="L946" s="508"/>
      <c r="M946" s="508"/>
      <c r="N946" s="508"/>
      <c r="O946" s="508"/>
      <c r="P946" s="508"/>
      <c r="Q946" s="508"/>
      <c r="R946" s="508"/>
      <c r="S946" s="508"/>
      <c r="T946" s="508"/>
      <c r="U946" s="508"/>
      <c r="V946" s="508"/>
      <c r="W946" s="508"/>
      <c r="X946" s="508"/>
      <c r="Y946" s="508"/>
      <c r="Z946" s="508"/>
    </row>
    <row r="947">
      <c r="A947" s="507"/>
      <c r="B947" s="508"/>
      <c r="C947" s="507"/>
      <c r="D947" s="507"/>
      <c r="E947" s="507"/>
      <c r="F947" s="508"/>
      <c r="G947" s="508"/>
      <c r="H947" s="508"/>
      <c r="I947" s="508"/>
      <c r="J947" s="508"/>
      <c r="K947" s="508"/>
      <c r="L947" s="508"/>
      <c r="M947" s="508"/>
      <c r="N947" s="508"/>
      <c r="O947" s="508"/>
      <c r="P947" s="508"/>
      <c r="Q947" s="508"/>
      <c r="R947" s="508"/>
      <c r="S947" s="508"/>
      <c r="T947" s="508"/>
      <c r="U947" s="508"/>
      <c r="V947" s="508"/>
      <c r="W947" s="508"/>
      <c r="X947" s="508"/>
      <c r="Y947" s="508"/>
      <c r="Z947" s="508"/>
    </row>
    <row r="948">
      <c r="A948" s="507"/>
      <c r="B948" s="508"/>
      <c r="C948" s="507"/>
      <c r="D948" s="507"/>
      <c r="E948" s="507"/>
      <c r="F948" s="508"/>
      <c r="G948" s="508"/>
      <c r="H948" s="508"/>
      <c r="I948" s="508"/>
      <c r="J948" s="508"/>
      <c r="K948" s="508"/>
      <c r="L948" s="508"/>
      <c r="M948" s="508"/>
      <c r="N948" s="508"/>
      <c r="O948" s="508"/>
      <c r="P948" s="508"/>
      <c r="Q948" s="508"/>
      <c r="R948" s="508"/>
      <c r="S948" s="508"/>
      <c r="T948" s="508"/>
      <c r="U948" s="508"/>
      <c r="V948" s="508"/>
      <c r="W948" s="508"/>
      <c r="X948" s="508"/>
      <c r="Y948" s="508"/>
      <c r="Z948" s="508"/>
    </row>
    <row r="949">
      <c r="A949" s="507"/>
      <c r="B949" s="508"/>
      <c r="C949" s="507"/>
      <c r="D949" s="507"/>
      <c r="E949" s="507"/>
      <c r="F949" s="508"/>
      <c r="G949" s="508"/>
      <c r="H949" s="508"/>
      <c r="I949" s="508"/>
      <c r="J949" s="508"/>
      <c r="K949" s="508"/>
      <c r="L949" s="508"/>
      <c r="M949" s="508"/>
      <c r="N949" s="508"/>
      <c r="O949" s="508"/>
      <c r="P949" s="508"/>
      <c r="Q949" s="508"/>
      <c r="R949" s="508"/>
      <c r="S949" s="508"/>
      <c r="T949" s="508"/>
      <c r="U949" s="508"/>
      <c r="V949" s="508"/>
      <c r="W949" s="508"/>
      <c r="X949" s="508"/>
      <c r="Y949" s="508"/>
      <c r="Z949" s="508"/>
    </row>
    <row r="950">
      <c r="A950" s="507"/>
      <c r="B950" s="508"/>
      <c r="C950" s="507"/>
      <c r="D950" s="507"/>
      <c r="E950" s="507"/>
      <c r="F950" s="508"/>
      <c r="G950" s="508"/>
      <c r="H950" s="508"/>
      <c r="I950" s="508"/>
      <c r="J950" s="508"/>
      <c r="K950" s="508"/>
      <c r="L950" s="508"/>
      <c r="M950" s="508"/>
      <c r="N950" s="508"/>
      <c r="O950" s="508"/>
      <c r="P950" s="508"/>
      <c r="Q950" s="508"/>
      <c r="R950" s="508"/>
      <c r="S950" s="508"/>
      <c r="T950" s="508"/>
      <c r="U950" s="508"/>
      <c r="V950" s="508"/>
      <c r="W950" s="508"/>
      <c r="X950" s="508"/>
      <c r="Y950" s="508"/>
      <c r="Z950" s="508"/>
    </row>
    <row r="951">
      <c r="A951" s="507"/>
      <c r="B951" s="508"/>
      <c r="C951" s="507"/>
      <c r="D951" s="507"/>
      <c r="E951" s="507"/>
      <c r="F951" s="508"/>
      <c r="G951" s="508"/>
      <c r="H951" s="508"/>
      <c r="I951" s="508"/>
      <c r="J951" s="508"/>
      <c r="K951" s="508"/>
      <c r="L951" s="508"/>
      <c r="M951" s="508"/>
      <c r="N951" s="508"/>
      <c r="O951" s="508"/>
      <c r="P951" s="508"/>
      <c r="Q951" s="508"/>
      <c r="R951" s="508"/>
      <c r="S951" s="508"/>
      <c r="T951" s="508"/>
      <c r="U951" s="508"/>
      <c r="V951" s="508"/>
      <c r="W951" s="508"/>
      <c r="X951" s="508"/>
      <c r="Y951" s="508"/>
      <c r="Z951" s="508"/>
    </row>
    <row r="952">
      <c r="A952" s="507"/>
      <c r="B952" s="508"/>
      <c r="C952" s="507"/>
      <c r="D952" s="507"/>
      <c r="E952" s="507"/>
      <c r="F952" s="508"/>
      <c r="G952" s="508"/>
      <c r="H952" s="508"/>
      <c r="I952" s="508"/>
      <c r="J952" s="508"/>
      <c r="K952" s="508"/>
      <c r="L952" s="508"/>
      <c r="M952" s="508"/>
      <c r="N952" s="508"/>
      <c r="O952" s="508"/>
      <c r="P952" s="508"/>
      <c r="Q952" s="508"/>
      <c r="R952" s="508"/>
      <c r="S952" s="508"/>
      <c r="T952" s="508"/>
      <c r="U952" s="508"/>
      <c r="V952" s="508"/>
      <c r="W952" s="508"/>
      <c r="X952" s="508"/>
      <c r="Y952" s="508"/>
      <c r="Z952" s="508"/>
    </row>
    <row r="953">
      <c r="A953" s="507"/>
      <c r="B953" s="508"/>
      <c r="C953" s="507"/>
      <c r="D953" s="507"/>
      <c r="E953" s="507"/>
      <c r="F953" s="508"/>
      <c r="G953" s="508"/>
      <c r="H953" s="508"/>
      <c r="I953" s="508"/>
      <c r="J953" s="508"/>
      <c r="K953" s="508"/>
      <c r="L953" s="508"/>
      <c r="M953" s="508"/>
      <c r="N953" s="508"/>
      <c r="O953" s="508"/>
      <c r="P953" s="508"/>
      <c r="Q953" s="508"/>
      <c r="R953" s="508"/>
      <c r="S953" s="508"/>
      <c r="T953" s="508"/>
      <c r="U953" s="508"/>
      <c r="V953" s="508"/>
      <c r="W953" s="508"/>
      <c r="X953" s="508"/>
      <c r="Y953" s="508"/>
      <c r="Z953" s="508"/>
    </row>
    <row r="954">
      <c r="A954" s="507"/>
      <c r="B954" s="508"/>
      <c r="C954" s="507"/>
      <c r="D954" s="507"/>
      <c r="E954" s="507"/>
      <c r="F954" s="508"/>
      <c r="G954" s="508"/>
      <c r="H954" s="508"/>
      <c r="I954" s="508"/>
      <c r="J954" s="508"/>
      <c r="K954" s="508"/>
      <c r="L954" s="508"/>
      <c r="M954" s="508"/>
      <c r="N954" s="508"/>
      <c r="O954" s="508"/>
      <c r="P954" s="508"/>
      <c r="Q954" s="508"/>
      <c r="R954" s="508"/>
      <c r="S954" s="508"/>
      <c r="T954" s="508"/>
      <c r="U954" s="508"/>
      <c r="V954" s="508"/>
      <c r="W954" s="508"/>
      <c r="X954" s="508"/>
      <c r="Y954" s="508"/>
      <c r="Z954" s="508"/>
    </row>
    <row r="955">
      <c r="A955" s="507"/>
      <c r="B955" s="508"/>
      <c r="C955" s="507"/>
      <c r="D955" s="507"/>
      <c r="E955" s="507"/>
      <c r="F955" s="508"/>
      <c r="G955" s="508"/>
      <c r="H955" s="508"/>
      <c r="I955" s="508"/>
      <c r="J955" s="508"/>
      <c r="K955" s="508"/>
      <c r="L955" s="508"/>
      <c r="M955" s="508"/>
      <c r="N955" s="508"/>
      <c r="O955" s="508"/>
      <c r="P955" s="508"/>
      <c r="Q955" s="508"/>
      <c r="R955" s="508"/>
      <c r="S955" s="508"/>
      <c r="T955" s="508"/>
      <c r="U955" s="508"/>
      <c r="V955" s="508"/>
      <c r="W955" s="508"/>
      <c r="X955" s="508"/>
      <c r="Y955" s="508"/>
      <c r="Z955" s="508"/>
    </row>
    <row r="956">
      <c r="A956" s="507"/>
      <c r="B956" s="508"/>
      <c r="C956" s="507"/>
      <c r="D956" s="507"/>
      <c r="E956" s="507"/>
      <c r="F956" s="508"/>
      <c r="G956" s="508"/>
      <c r="H956" s="508"/>
      <c r="I956" s="508"/>
      <c r="J956" s="508"/>
      <c r="K956" s="508"/>
      <c r="L956" s="508"/>
      <c r="M956" s="508"/>
      <c r="N956" s="508"/>
      <c r="O956" s="508"/>
      <c r="P956" s="508"/>
      <c r="Q956" s="508"/>
      <c r="R956" s="508"/>
      <c r="S956" s="508"/>
      <c r="T956" s="508"/>
      <c r="U956" s="508"/>
      <c r="V956" s="508"/>
      <c r="W956" s="508"/>
      <c r="X956" s="508"/>
      <c r="Y956" s="508"/>
      <c r="Z956" s="508"/>
    </row>
    <row r="957">
      <c r="A957" s="507"/>
      <c r="B957" s="508"/>
      <c r="C957" s="507"/>
      <c r="D957" s="507"/>
      <c r="E957" s="507"/>
      <c r="F957" s="508"/>
      <c r="G957" s="508"/>
      <c r="H957" s="508"/>
      <c r="I957" s="508"/>
      <c r="J957" s="508"/>
      <c r="K957" s="508"/>
      <c r="L957" s="508"/>
      <c r="M957" s="508"/>
      <c r="N957" s="508"/>
      <c r="O957" s="508"/>
      <c r="P957" s="508"/>
      <c r="Q957" s="508"/>
      <c r="R957" s="508"/>
      <c r="S957" s="508"/>
      <c r="T957" s="508"/>
      <c r="U957" s="508"/>
      <c r="V957" s="508"/>
      <c r="W957" s="508"/>
      <c r="X957" s="508"/>
      <c r="Y957" s="508"/>
      <c r="Z957" s="508"/>
    </row>
    <row r="958">
      <c r="A958" s="507"/>
      <c r="B958" s="508"/>
      <c r="C958" s="507"/>
      <c r="D958" s="507"/>
      <c r="E958" s="507"/>
      <c r="F958" s="508"/>
      <c r="G958" s="508"/>
      <c r="H958" s="508"/>
      <c r="I958" s="508"/>
      <c r="J958" s="508"/>
      <c r="K958" s="508"/>
      <c r="L958" s="508"/>
      <c r="M958" s="508"/>
      <c r="N958" s="508"/>
      <c r="O958" s="508"/>
      <c r="P958" s="508"/>
      <c r="Q958" s="508"/>
      <c r="R958" s="508"/>
      <c r="S958" s="508"/>
      <c r="T958" s="508"/>
      <c r="U958" s="508"/>
      <c r="V958" s="508"/>
      <c r="W958" s="508"/>
      <c r="X958" s="508"/>
      <c r="Y958" s="508"/>
      <c r="Z958" s="508"/>
    </row>
    <row r="959">
      <c r="A959" s="507"/>
      <c r="B959" s="508"/>
      <c r="C959" s="507"/>
      <c r="D959" s="507"/>
      <c r="E959" s="507"/>
      <c r="F959" s="508"/>
      <c r="G959" s="508"/>
      <c r="H959" s="508"/>
      <c r="I959" s="508"/>
      <c r="J959" s="508"/>
      <c r="K959" s="508"/>
      <c r="L959" s="508"/>
      <c r="M959" s="508"/>
      <c r="N959" s="508"/>
      <c r="O959" s="508"/>
      <c r="P959" s="508"/>
      <c r="Q959" s="508"/>
      <c r="R959" s="508"/>
      <c r="S959" s="508"/>
      <c r="T959" s="508"/>
      <c r="U959" s="508"/>
      <c r="V959" s="508"/>
      <c r="W959" s="508"/>
      <c r="X959" s="508"/>
      <c r="Y959" s="508"/>
      <c r="Z959" s="508"/>
    </row>
    <row r="960">
      <c r="A960" s="507"/>
      <c r="B960" s="508"/>
      <c r="C960" s="507"/>
      <c r="D960" s="507"/>
      <c r="E960" s="507"/>
      <c r="F960" s="508"/>
      <c r="G960" s="508"/>
      <c r="H960" s="508"/>
      <c r="I960" s="508"/>
      <c r="J960" s="508"/>
      <c r="K960" s="508"/>
      <c r="L960" s="508"/>
      <c r="M960" s="508"/>
      <c r="N960" s="508"/>
      <c r="O960" s="508"/>
      <c r="P960" s="508"/>
      <c r="Q960" s="508"/>
      <c r="R960" s="508"/>
      <c r="S960" s="508"/>
      <c r="T960" s="508"/>
      <c r="U960" s="508"/>
      <c r="V960" s="508"/>
      <c r="W960" s="508"/>
      <c r="X960" s="508"/>
      <c r="Y960" s="508"/>
      <c r="Z960" s="508"/>
    </row>
    <row r="961">
      <c r="A961" s="507"/>
      <c r="B961" s="508"/>
      <c r="C961" s="507"/>
      <c r="D961" s="507"/>
      <c r="E961" s="507"/>
      <c r="F961" s="508"/>
      <c r="G961" s="508"/>
      <c r="H961" s="508"/>
      <c r="I961" s="508"/>
      <c r="J961" s="508"/>
      <c r="K961" s="508"/>
      <c r="L961" s="508"/>
      <c r="M961" s="508"/>
      <c r="N961" s="508"/>
      <c r="O961" s="508"/>
      <c r="P961" s="508"/>
      <c r="Q961" s="508"/>
      <c r="R961" s="508"/>
      <c r="S961" s="508"/>
      <c r="T961" s="508"/>
      <c r="U961" s="508"/>
      <c r="V961" s="508"/>
      <c r="W961" s="508"/>
      <c r="X961" s="508"/>
      <c r="Y961" s="508"/>
      <c r="Z961" s="508"/>
    </row>
    <row r="962">
      <c r="A962" s="507"/>
      <c r="B962" s="508"/>
      <c r="C962" s="507"/>
      <c r="D962" s="507"/>
      <c r="E962" s="507"/>
      <c r="F962" s="508"/>
      <c r="G962" s="508"/>
      <c r="H962" s="508"/>
      <c r="I962" s="508"/>
      <c r="J962" s="508"/>
      <c r="K962" s="508"/>
      <c r="L962" s="508"/>
      <c r="M962" s="508"/>
      <c r="N962" s="508"/>
      <c r="O962" s="508"/>
      <c r="P962" s="508"/>
      <c r="Q962" s="508"/>
      <c r="R962" s="508"/>
      <c r="S962" s="508"/>
      <c r="T962" s="508"/>
      <c r="U962" s="508"/>
      <c r="V962" s="508"/>
      <c r="W962" s="508"/>
      <c r="X962" s="508"/>
      <c r="Y962" s="508"/>
      <c r="Z962" s="508"/>
    </row>
    <row r="963">
      <c r="A963" s="507"/>
      <c r="B963" s="508"/>
      <c r="C963" s="507"/>
      <c r="D963" s="507"/>
      <c r="E963" s="507"/>
      <c r="F963" s="508"/>
      <c r="G963" s="508"/>
      <c r="H963" s="508"/>
      <c r="I963" s="508"/>
      <c r="J963" s="508"/>
      <c r="K963" s="508"/>
      <c r="L963" s="508"/>
      <c r="M963" s="508"/>
      <c r="N963" s="508"/>
      <c r="O963" s="508"/>
      <c r="P963" s="508"/>
      <c r="Q963" s="508"/>
      <c r="R963" s="508"/>
      <c r="S963" s="508"/>
      <c r="T963" s="508"/>
      <c r="U963" s="508"/>
      <c r="V963" s="508"/>
      <c r="W963" s="508"/>
      <c r="X963" s="508"/>
      <c r="Y963" s="508"/>
      <c r="Z963" s="508"/>
    </row>
    <row r="964">
      <c r="A964" s="507"/>
      <c r="B964" s="508"/>
      <c r="C964" s="507"/>
      <c r="D964" s="507"/>
      <c r="E964" s="507"/>
      <c r="F964" s="508"/>
      <c r="G964" s="508"/>
      <c r="H964" s="508"/>
      <c r="I964" s="508"/>
      <c r="J964" s="508"/>
      <c r="K964" s="508"/>
      <c r="L964" s="508"/>
      <c r="M964" s="508"/>
      <c r="N964" s="508"/>
      <c r="O964" s="508"/>
      <c r="P964" s="508"/>
      <c r="Q964" s="508"/>
      <c r="R964" s="508"/>
      <c r="S964" s="508"/>
      <c r="T964" s="508"/>
      <c r="U964" s="508"/>
      <c r="V964" s="508"/>
      <c r="W964" s="508"/>
      <c r="X964" s="508"/>
      <c r="Y964" s="508"/>
      <c r="Z964" s="508"/>
    </row>
    <row r="965">
      <c r="A965" s="507"/>
      <c r="B965" s="508"/>
      <c r="C965" s="507"/>
      <c r="D965" s="507"/>
      <c r="E965" s="507"/>
      <c r="F965" s="508"/>
      <c r="G965" s="508"/>
      <c r="H965" s="508"/>
      <c r="I965" s="508"/>
      <c r="J965" s="508"/>
      <c r="K965" s="508"/>
      <c r="L965" s="508"/>
      <c r="M965" s="508"/>
      <c r="N965" s="508"/>
      <c r="O965" s="508"/>
      <c r="P965" s="508"/>
      <c r="Q965" s="508"/>
      <c r="R965" s="508"/>
      <c r="S965" s="508"/>
      <c r="T965" s="508"/>
      <c r="U965" s="508"/>
      <c r="V965" s="508"/>
      <c r="W965" s="508"/>
      <c r="X965" s="508"/>
      <c r="Y965" s="508"/>
      <c r="Z965" s="508"/>
    </row>
    <row r="966">
      <c r="A966" s="507"/>
      <c r="B966" s="508"/>
      <c r="C966" s="507"/>
      <c r="D966" s="507"/>
      <c r="E966" s="507"/>
      <c r="F966" s="508"/>
      <c r="G966" s="508"/>
      <c r="H966" s="508"/>
      <c r="I966" s="508"/>
      <c r="J966" s="508"/>
      <c r="K966" s="508"/>
      <c r="L966" s="508"/>
      <c r="M966" s="508"/>
      <c r="N966" s="508"/>
      <c r="O966" s="508"/>
      <c r="P966" s="508"/>
      <c r="Q966" s="508"/>
      <c r="R966" s="508"/>
      <c r="S966" s="508"/>
      <c r="T966" s="508"/>
      <c r="U966" s="508"/>
      <c r="V966" s="508"/>
      <c r="W966" s="508"/>
      <c r="X966" s="508"/>
      <c r="Y966" s="508"/>
      <c r="Z966" s="508"/>
    </row>
    <row r="967">
      <c r="A967" s="507"/>
      <c r="B967" s="508"/>
      <c r="C967" s="507"/>
      <c r="D967" s="507"/>
      <c r="E967" s="507"/>
      <c r="F967" s="508"/>
      <c r="G967" s="508"/>
      <c r="H967" s="508"/>
      <c r="I967" s="508"/>
      <c r="J967" s="508"/>
      <c r="K967" s="508"/>
      <c r="L967" s="508"/>
      <c r="M967" s="508"/>
      <c r="N967" s="508"/>
      <c r="O967" s="508"/>
      <c r="P967" s="508"/>
      <c r="Q967" s="508"/>
      <c r="R967" s="508"/>
      <c r="S967" s="508"/>
      <c r="T967" s="508"/>
      <c r="U967" s="508"/>
      <c r="V967" s="508"/>
      <c r="W967" s="508"/>
      <c r="X967" s="508"/>
      <c r="Y967" s="508"/>
      <c r="Z967" s="508"/>
    </row>
    <row r="968">
      <c r="A968" s="507"/>
      <c r="B968" s="508"/>
      <c r="C968" s="507"/>
      <c r="D968" s="507"/>
      <c r="E968" s="507"/>
      <c r="F968" s="508"/>
      <c r="G968" s="508"/>
      <c r="H968" s="508"/>
      <c r="I968" s="508"/>
      <c r="J968" s="508"/>
      <c r="K968" s="508"/>
      <c r="L968" s="508"/>
      <c r="M968" s="508"/>
      <c r="N968" s="508"/>
      <c r="O968" s="508"/>
      <c r="P968" s="508"/>
      <c r="Q968" s="508"/>
      <c r="R968" s="508"/>
      <c r="S968" s="508"/>
      <c r="T968" s="508"/>
      <c r="U968" s="508"/>
      <c r="V968" s="508"/>
      <c r="W968" s="508"/>
      <c r="X968" s="508"/>
      <c r="Y968" s="508"/>
      <c r="Z968" s="508"/>
    </row>
    <row r="969">
      <c r="A969" s="507"/>
      <c r="B969" s="508"/>
      <c r="C969" s="507"/>
      <c r="D969" s="507"/>
      <c r="E969" s="507"/>
      <c r="F969" s="508"/>
      <c r="G969" s="508"/>
      <c r="H969" s="508"/>
      <c r="I969" s="508"/>
      <c r="J969" s="508"/>
      <c r="K969" s="508"/>
      <c r="L969" s="508"/>
      <c r="M969" s="508"/>
      <c r="N969" s="508"/>
      <c r="O969" s="508"/>
      <c r="P969" s="508"/>
      <c r="Q969" s="508"/>
      <c r="R969" s="508"/>
      <c r="S969" s="508"/>
      <c r="T969" s="508"/>
      <c r="U969" s="508"/>
      <c r="V969" s="508"/>
      <c r="W969" s="508"/>
      <c r="X969" s="508"/>
      <c r="Y969" s="508"/>
      <c r="Z969" s="508"/>
    </row>
    <row r="970">
      <c r="A970" s="507"/>
      <c r="B970" s="508"/>
      <c r="C970" s="507"/>
      <c r="D970" s="507"/>
      <c r="E970" s="507"/>
      <c r="F970" s="508"/>
      <c r="G970" s="508"/>
      <c r="H970" s="508"/>
      <c r="I970" s="508"/>
      <c r="J970" s="508"/>
      <c r="K970" s="508"/>
      <c r="L970" s="508"/>
      <c r="M970" s="508"/>
      <c r="N970" s="508"/>
      <c r="O970" s="508"/>
      <c r="P970" s="508"/>
      <c r="Q970" s="508"/>
      <c r="R970" s="508"/>
      <c r="S970" s="508"/>
      <c r="T970" s="508"/>
      <c r="U970" s="508"/>
      <c r="V970" s="508"/>
      <c r="W970" s="508"/>
      <c r="X970" s="508"/>
      <c r="Y970" s="508"/>
      <c r="Z970" s="508"/>
    </row>
    <row r="971">
      <c r="A971" s="507"/>
      <c r="B971" s="508"/>
      <c r="C971" s="507"/>
      <c r="D971" s="507"/>
      <c r="E971" s="507"/>
      <c r="F971" s="508"/>
      <c r="G971" s="508"/>
      <c r="H971" s="508"/>
      <c r="I971" s="508"/>
      <c r="J971" s="508"/>
      <c r="K971" s="508"/>
      <c r="L971" s="508"/>
      <c r="M971" s="508"/>
      <c r="N971" s="508"/>
      <c r="O971" s="508"/>
      <c r="P971" s="508"/>
      <c r="Q971" s="508"/>
      <c r="R971" s="508"/>
      <c r="S971" s="508"/>
      <c r="T971" s="508"/>
      <c r="U971" s="508"/>
      <c r="V971" s="508"/>
      <c r="W971" s="508"/>
      <c r="X971" s="508"/>
      <c r="Y971" s="508"/>
      <c r="Z971" s="508"/>
    </row>
    <row r="972">
      <c r="A972" s="507"/>
      <c r="B972" s="508"/>
      <c r="C972" s="507"/>
      <c r="D972" s="507"/>
      <c r="E972" s="507"/>
      <c r="F972" s="508"/>
      <c r="G972" s="508"/>
      <c r="H972" s="508"/>
      <c r="I972" s="508"/>
      <c r="J972" s="508"/>
      <c r="K972" s="508"/>
      <c r="L972" s="508"/>
      <c r="M972" s="508"/>
      <c r="N972" s="508"/>
      <c r="O972" s="508"/>
      <c r="P972" s="508"/>
      <c r="Q972" s="508"/>
      <c r="R972" s="508"/>
      <c r="S972" s="508"/>
      <c r="T972" s="508"/>
      <c r="U972" s="508"/>
      <c r="V972" s="508"/>
      <c r="W972" s="508"/>
      <c r="X972" s="508"/>
      <c r="Y972" s="508"/>
      <c r="Z972" s="508"/>
    </row>
    <row r="973">
      <c r="A973" s="507"/>
      <c r="B973" s="508"/>
      <c r="C973" s="507"/>
      <c r="D973" s="507"/>
      <c r="E973" s="507"/>
      <c r="F973" s="508"/>
      <c r="G973" s="508"/>
      <c r="H973" s="508"/>
      <c r="I973" s="508"/>
      <c r="J973" s="508"/>
      <c r="K973" s="508"/>
      <c r="L973" s="508"/>
      <c r="M973" s="508"/>
      <c r="N973" s="508"/>
      <c r="O973" s="508"/>
      <c r="P973" s="508"/>
      <c r="Q973" s="508"/>
      <c r="R973" s="508"/>
      <c r="S973" s="508"/>
      <c r="T973" s="508"/>
      <c r="U973" s="508"/>
      <c r="V973" s="508"/>
      <c r="W973" s="508"/>
      <c r="X973" s="508"/>
      <c r="Y973" s="508"/>
      <c r="Z973" s="508"/>
    </row>
    <row r="974">
      <c r="A974" s="507"/>
      <c r="B974" s="508"/>
      <c r="C974" s="507"/>
      <c r="D974" s="507"/>
      <c r="E974" s="507"/>
      <c r="F974" s="508"/>
      <c r="G974" s="508"/>
      <c r="H974" s="508"/>
      <c r="I974" s="508"/>
      <c r="J974" s="508"/>
      <c r="K974" s="508"/>
      <c r="L974" s="508"/>
      <c r="M974" s="508"/>
      <c r="N974" s="508"/>
      <c r="O974" s="508"/>
      <c r="P974" s="508"/>
      <c r="Q974" s="508"/>
      <c r="R974" s="508"/>
      <c r="S974" s="508"/>
      <c r="T974" s="508"/>
      <c r="U974" s="508"/>
      <c r="V974" s="508"/>
      <c r="W974" s="508"/>
      <c r="X974" s="508"/>
      <c r="Y974" s="508"/>
      <c r="Z974" s="508"/>
    </row>
    <row r="975">
      <c r="A975" s="507"/>
      <c r="B975" s="508"/>
      <c r="C975" s="507"/>
      <c r="D975" s="507"/>
      <c r="E975" s="507"/>
      <c r="F975" s="508"/>
      <c r="G975" s="508"/>
      <c r="H975" s="508"/>
      <c r="I975" s="508"/>
      <c r="J975" s="508"/>
      <c r="K975" s="508"/>
      <c r="L975" s="508"/>
      <c r="M975" s="508"/>
      <c r="N975" s="508"/>
      <c r="O975" s="508"/>
      <c r="P975" s="508"/>
      <c r="Q975" s="508"/>
      <c r="R975" s="508"/>
      <c r="S975" s="508"/>
      <c r="T975" s="508"/>
      <c r="U975" s="508"/>
      <c r="V975" s="508"/>
      <c r="W975" s="508"/>
      <c r="X975" s="508"/>
      <c r="Y975" s="508"/>
      <c r="Z975" s="508"/>
    </row>
    <row r="976">
      <c r="A976" s="507"/>
      <c r="B976" s="508"/>
      <c r="C976" s="507"/>
      <c r="D976" s="507"/>
      <c r="E976" s="507"/>
      <c r="F976" s="508"/>
      <c r="G976" s="508"/>
      <c r="H976" s="508"/>
      <c r="I976" s="508"/>
      <c r="J976" s="508"/>
      <c r="K976" s="508"/>
      <c r="L976" s="508"/>
      <c r="M976" s="508"/>
      <c r="N976" s="508"/>
      <c r="O976" s="508"/>
      <c r="P976" s="508"/>
      <c r="Q976" s="508"/>
      <c r="R976" s="508"/>
      <c r="S976" s="508"/>
      <c r="T976" s="508"/>
      <c r="U976" s="508"/>
      <c r="V976" s="508"/>
      <c r="W976" s="508"/>
      <c r="X976" s="508"/>
      <c r="Y976" s="508"/>
      <c r="Z976" s="508"/>
    </row>
    <row r="977">
      <c r="A977" s="507"/>
      <c r="B977" s="508"/>
      <c r="C977" s="507"/>
      <c r="D977" s="507"/>
      <c r="E977" s="507"/>
      <c r="F977" s="508"/>
      <c r="G977" s="508"/>
      <c r="H977" s="508"/>
      <c r="I977" s="508"/>
      <c r="J977" s="508"/>
      <c r="K977" s="508"/>
      <c r="L977" s="508"/>
      <c r="M977" s="508"/>
      <c r="N977" s="508"/>
      <c r="O977" s="508"/>
      <c r="P977" s="508"/>
      <c r="Q977" s="508"/>
      <c r="R977" s="508"/>
      <c r="S977" s="508"/>
      <c r="T977" s="508"/>
      <c r="U977" s="508"/>
      <c r="V977" s="508"/>
      <c r="W977" s="508"/>
      <c r="X977" s="508"/>
      <c r="Y977" s="508"/>
      <c r="Z977" s="508"/>
    </row>
    <row r="978">
      <c r="A978" s="507"/>
      <c r="B978" s="508"/>
      <c r="C978" s="507"/>
      <c r="D978" s="507"/>
      <c r="E978" s="507"/>
      <c r="F978" s="508"/>
      <c r="G978" s="508"/>
      <c r="H978" s="508"/>
      <c r="I978" s="508"/>
      <c r="J978" s="508"/>
      <c r="K978" s="508"/>
      <c r="L978" s="508"/>
      <c r="M978" s="508"/>
      <c r="N978" s="508"/>
      <c r="O978" s="508"/>
      <c r="P978" s="508"/>
      <c r="Q978" s="508"/>
      <c r="R978" s="508"/>
      <c r="S978" s="508"/>
      <c r="T978" s="508"/>
      <c r="U978" s="508"/>
      <c r="V978" s="508"/>
      <c r="W978" s="508"/>
      <c r="X978" s="508"/>
      <c r="Y978" s="508"/>
      <c r="Z978" s="508"/>
    </row>
    <row r="979">
      <c r="A979" s="507"/>
      <c r="B979" s="508"/>
      <c r="C979" s="507"/>
      <c r="D979" s="507"/>
      <c r="E979" s="507"/>
      <c r="F979" s="508"/>
      <c r="G979" s="508"/>
      <c r="H979" s="508"/>
      <c r="I979" s="508"/>
      <c r="J979" s="508"/>
      <c r="K979" s="508"/>
      <c r="L979" s="508"/>
      <c r="M979" s="508"/>
      <c r="N979" s="508"/>
      <c r="O979" s="508"/>
      <c r="P979" s="508"/>
      <c r="Q979" s="508"/>
      <c r="R979" s="508"/>
      <c r="S979" s="508"/>
      <c r="T979" s="508"/>
      <c r="U979" s="508"/>
      <c r="V979" s="508"/>
      <c r="W979" s="508"/>
      <c r="X979" s="508"/>
      <c r="Y979" s="508"/>
      <c r="Z979" s="508"/>
    </row>
    <row r="980">
      <c r="A980" s="507"/>
      <c r="B980" s="508"/>
      <c r="C980" s="507"/>
      <c r="D980" s="507"/>
      <c r="E980" s="507"/>
      <c r="F980" s="508"/>
      <c r="G980" s="508"/>
      <c r="H980" s="508"/>
      <c r="I980" s="508"/>
      <c r="J980" s="508"/>
      <c r="K980" s="508"/>
      <c r="L980" s="508"/>
      <c r="M980" s="508"/>
      <c r="N980" s="508"/>
      <c r="O980" s="508"/>
      <c r="P980" s="508"/>
      <c r="Q980" s="508"/>
      <c r="R980" s="508"/>
      <c r="S980" s="508"/>
      <c r="T980" s="508"/>
      <c r="U980" s="508"/>
      <c r="V980" s="508"/>
      <c r="W980" s="508"/>
      <c r="X980" s="508"/>
      <c r="Y980" s="508"/>
      <c r="Z980" s="508"/>
    </row>
    <row r="981">
      <c r="A981" s="507"/>
      <c r="B981" s="508"/>
      <c r="C981" s="507"/>
      <c r="D981" s="507"/>
      <c r="E981" s="507"/>
      <c r="F981" s="508"/>
      <c r="G981" s="508"/>
      <c r="H981" s="508"/>
      <c r="I981" s="508"/>
      <c r="J981" s="508"/>
      <c r="K981" s="508"/>
      <c r="L981" s="508"/>
      <c r="M981" s="508"/>
      <c r="N981" s="508"/>
      <c r="O981" s="508"/>
      <c r="P981" s="508"/>
      <c r="Q981" s="508"/>
      <c r="R981" s="508"/>
      <c r="S981" s="508"/>
      <c r="T981" s="508"/>
      <c r="U981" s="508"/>
      <c r="V981" s="508"/>
      <c r="W981" s="508"/>
      <c r="X981" s="508"/>
      <c r="Y981" s="508"/>
      <c r="Z981" s="508"/>
    </row>
    <row r="982">
      <c r="A982" s="507"/>
      <c r="B982" s="508"/>
      <c r="C982" s="507"/>
      <c r="D982" s="507"/>
      <c r="E982" s="507"/>
      <c r="F982" s="508"/>
      <c r="G982" s="508"/>
      <c r="H982" s="508"/>
      <c r="I982" s="508"/>
      <c r="J982" s="508"/>
      <c r="K982" s="508"/>
      <c r="L982" s="508"/>
      <c r="M982" s="508"/>
      <c r="N982" s="508"/>
      <c r="O982" s="508"/>
      <c r="P982" s="508"/>
      <c r="Q982" s="508"/>
      <c r="R982" s="508"/>
      <c r="S982" s="508"/>
      <c r="T982" s="508"/>
      <c r="U982" s="508"/>
      <c r="V982" s="508"/>
      <c r="W982" s="508"/>
      <c r="X982" s="508"/>
      <c r="Y982" s="508"/>
      <c r="Z982" s="508"/>
    </row>
    <row r="983">
      <c r="A983" s="507"/>
      <c r="B983" s="508"/>
      <c r="C983" s="507"/>
      <c r="D983" s="507"/>
      <c r="E983" s="507"/>
      <c r="F983" s="508"/>
      <c r="G983" s="508"/>
      <c r="H983" s="508"/>
      <c r="I983" s="508"/>
      <c r="J983" s="508"/>
      <c r="K983" s="508"/>
      <c r="L983" s="508"/>
      <c r="M983" s="508"/>
      <c r="N983" s="508"/>
      <c r="O983" s="508"/>
      <c r="P983" s="508"/>
      <c r="Q983" s="508"/>
      <c r="R983" s="508"/>
      <c r="S983" s="508"/>
      <c r="T983" s="508"/>
      <c r="U983" s="508"/>
      <c r="V983" s="508"/>
      <c r="W983" s="508"/>
      <c r="X983" s="508"/>
      <c r="Y983" s="508"/>
      <c r="Z983" s="508"/>
    </row>
    <row r="984">
      <c r="A984" s="507"/>
      <c r="B984" s="508"/>
      <c r="C984" s="507"/>
      <c r="D984" s="507"/>
      <c r="E984" s="507"/>
      <c r="F984" s="508"/>
      <c r="G984" s="508"/>
      <c r="H984" s="508"/>
      <c r="I984" s="508"/>
      <c r="J984" s="508"/>
      <c r="K984" s="508"/>
      <c r="L984" s="508"/>
      <c r="M984" s="508"/>
      <c r="N984" s="508"/>
      <c r="O984" s="508"/>
      <c r="P984" s="508"/>
      <c r="Q984" s="508"/>
      <c r="R984" s="508"/>
      <c r="S984" s="508"/>
      <c r="T984" s="508"/>
      <c r="U984" s="508"/>
      <c r="V984" s="508"/>
      <c r="W984" s="508"/>
      <c r="X984" s="508"/>
      <c r="Y984" s="508"/>
      <c r="Z984" s="508"/>
    </row>
    <row r="985">
      <c r="A985" s="507"/>
      <c r="B985" s="508"/>
      <c r="C985" s="507"/>
      <c r="D985" s="507"/>
      <c r="E985" s="507"/>
      <c r="F985" s="508"/>
      <c r="G985" s="508"/>
      <c r="H985" s="508"/>
      <c r="I985" s="508"/>
      <c r="J985" s="508"/>
      <c r="K985" s="508"/>
      <c r="L985" s="508"/>
      <c r="M985" s="508"/>
      <c r="N985" s="508"/>
      <c r="O985" s="508"/>
      <c r="P985" s="508"/>
      <c r="Q985" s="508"/>
      <c r="R985" s="508"/>
      <c r="S985" s="508"/>
      <c r="T985" s="508"/>
      <c r="U985" s="508"/>
      <c r="V985" s="508"/>
      <c r="W985" s="508"/>
      <c r="X985" s="508"/>
      <c r="Y985" s="508"/>
      <c r="Z985" s="508"/>
    </row>
    <row r="986">
      <c r="A986" s="507"/>
      <c r="B986" s="508"/>
      <c r="C986" s="507"/>
      <c r="D986" s="507"/>
      <c r="E986" s="507"/>
      <c r="F986" s="508"/>
      <c r="G986" s="508"/>
      <c r="H986" s="508"/>
      <c r="I986" s="508"/>
      <c r="J986" s="508"/>
      <c r="K986" s="508"/>
      <c r="L986" s="508"/>
      <c r="M986" s="508"/>
      <c r="N986" s="508"/>
      <c r="O986" s="508"/>
      <c r="P986" s="508"/>
      <c r="Q986" s="508"/>
      <c r="R986" s="508"/>
      <c r="S986" s="508"/>
      <c r="T986" s="508"/>
      <c r="U986" s="508"/>
      <c r="V986" s="508"/>
      <c r="W986" s="508"/>
      <c r="X986" s="508"/>
      <c r="Y986" s="508"/>
      <c r="Z986" s="508"/>
    </row>
    <row r="987">
      <c r="A987" s="507"/>
      <c r="B987" s="508"/>
      <c r="C987" s="507"/>
      <c r="D987" s="507"/>
      <c r="E987" s="507"/>
      <c r="F987" s="508"/>
      <c r="G987" s="508"/>
      <c r="H987" s="508"/>
      <c r="I987" s="508"/>
      <c r="J987" s="508"/>
      <c r="K987" s="508"/>
      <c r="L987" s="508"/>
      <c r="M987" s="508"/>
      <c r="N987" s="508"/>
      <c r="O987" s="508"/>
      <c r="P987" s="508"/>
      <c r="Q987" s="508"/>
      <c r="R987" s="508"/>
      <c r="S987" s="508"/>
      <c r="T987" s="508"/>
      <c r="U987" s="508"/>
      <c r="V987" s="508"/>
      <c r="W987" s="508"/>
      <c r="X987" s="508"/>
      <c r="Y987" s="508"/>
      <c r="Z987" s="508"/>
    </row>
    <row r="988">
      <c r="A988" s="507"/>
      <c r="B988" s="508"/>
      <c r="C988" s="507"/>
      <c r="D988" s="507"/>
      <c r="E988" s="507"/>
      <c r="F988" s="508"/>
      <c r="G988" s="508"/>
      <c r="H988" s="508"/>
      <c r="I988" s="508"/>
      <c r="J988" s="508"/>
      <c r="K988" s="508"/>
      <c r="L988" s="508"/>
      <c r="M988" s="508"/>
      <c r="N988" s="508"/>
      <c r="O988" s="508"/>
      <c r="P988" s="508"/>
      <c r="Q988" s="508"/>
      <c r="R988" s="508"/>
      <c r="S988" s="508"/>
      <c r="T988" s="508"/>
      <c r="U988" s="508"/>
      <c r="V988" s="508"/>
      <c r="W988" s="508"/>
      <c r="X988" s="508"/>
      <c r="Y988" s="508"/>
      <c r="Z988" s="508"/>
    </row>
    <row r="989">
      <c r="A989" s="507"/>
      <c r="B989" s="508"/>
      <c r="C989" s="507"/>
      <c r="D989" s="507"/>
      <c r="E989" s="507"/>
      <c r="F989" s="508"/>
      <c r="G989" s="508"/>
      <c r="H989" s="508"/>
      <c r="I989" s="508"/>
      <c r="J989" s="508"/>
      <c r="K989" s="508"/>
      <c r="L989" s="508"/>
      <c r="M989" s="508"/>
      <c r="N989" s="508"/>
      <c r="O989" s="508"/>
      <c r="P989" s="508"/>
      <c r="Q989" s="508"/>
      <c r="R989" s="508"/>
      <c r="S989" s="508"/>
      <c r="T989" s="508"/>
      <c r="U989" s="508"/>
      <c r="V989" s="508"/>
      <c r="W989" s="508"/>
      <c r="X989" s="508"/>
      <c r="Y989" s="508"/>
      <c r="Z989" s="508"/>
    </row>
    <row r="990">
      <c r="A990" s="507"/>
      <c r="B990" s="508"/>
      <c r="C990" s="507"/>
      <c r="D990" s="507"/>
      <c r="E990" s="507"/>
      <c r="F990" s="508"/>
      <c r="G990" s="508"/>
      <c r="H990" s="508"/>
      <c r="I990" s="508"/>
      <c r="J990" s="508"/>
      <c r="K990" s="508"/>
      <c r="L990" s="508"/>
      <c r="M990" s="508"/>
      <c r="N990" s="508"/>
      <c r="O990" s="508"/>
      <c r="P990" s="508"/>
      <c r="Q990" s="508"/>
      <c r="R990" s="508"/>
      <c r="S990" s="508"/>
      <c r="T990" s="508"/>
      <c r="U990" s="508"/>
      <c r="V990" s="508"/>
      <c r="W990" s="508"/>
      <c r="X990" s="508"/>
      <c r="Y990" s="508"/>
      <c r="Z990" s="508"/>
    </row>
    <row r="991">
      <c r="A991" s="507"/>
      <c r="B991" s="508"/>
      <c r="C991" s="507"/>
      <c r="D991" s="507"/>
      <c r="E991" s="507"/>
      <c r="F991" s="508"/>
      <c r="G991" s="508"/>
      <c r="H991" s="508"/>
      <c r="I991" s="508"/>
      <c r="J991" s="508"/>
      <c r="K991" s="508"/>
      <c r="L991" s="508"/>
      <c r="M991" s="508"/>
      <c r="N991" s="508"/>
      <c r="O991" s="508"/>
      <c r="P991" s="508"/>
      <c r="Q991" s="508"/>
      <c r="R991" s="508"/>
      <c r="S991" s="508"/>
      <c r="T991" s="508"/>
      <c r="U991" s="508"/>
      <c r="V991" s="508"/>
      <c r="W991" s="508"/>
      <c r="X991" s="508"/>
      <c r="Y991" s="508"/>
      <c r="Z991" s="508"/>
    </row>
    <row r="992">
      <c r="A992" s="507"/>
      <c r="B992" s="508"/>
      <c r="C992" s="507"/>
      <c r="D992" s="507"/>
      <c r="E992" s="507"/>
      <c r="F992" s="508"/>
      <c r="G992" s="508"/>
      <c r="H992" s="508"/>
      <c r="I992" s="508"/>
      <c r="J992" s="508"/>
      <c r="K992" s="508"/>
      <c r="L992" s="508"/>
      <c r="M992" s="508"/>
      <c r="N992" s="508"/>
      <c r="O992" s="508"/>
      <c r="P992" s="508"/>
      <c r="Q992" s="508"/>
      <c r="R992" s="508"/>
      <c r="S992" s="508"/>
      <c r="T992" s="508"/>
      <c r="U992" s="508"/>
      <c r="V992" s="508"/>
      <c r="W992" s="508"/>
      <c r="X992" s="508"/>
      <c r="Y992" s="508"/>
      <c r="Z992" s="508"/>
    </row>
    <row r="993">
      <c r="A993" s="507"/>
      <c r="B993" s="508"/>
      <c r="C993" s="507"/>
      <c r="D993" s="507"/>
      <c r="E993" s="507"/>
      <c r="F993" s="508"/>
      <c r="G993" s="508"/>
      <c r="H993" s="508"/>
      <c r="I993" s="508"/>
      <c r="J993" s="508"/>
      <c r="K993" s="508"/>
      <c r="L993" s="508"/>
      <c r="M993" s="508"/>
      <c r="N993" s="508"/>
      <c r="O993" s="508"/>
      <c r="P993" s="508"/>
      <c r="Q993" s="508"/>
      <c r="R993" s="508"/>
      <c r="S993" s="508"/>
      <c r="T993" s="508"/>
      <c r="U993" s="508"/>
      <c r="V993" s="508"/>
      <c r="W993" s="508"/>
      <c r="X993" s="508"/>
      <c r="Y993" s="508"/>
      <c r="Z993" s="508"/>
    </row>
    <row r="994">
      <c r="A994" s="507"/>
      <c r="B994" s="508"/>
      <c r="C994" s="507"/>
      <c r="D994" s="507"/>
      <c r="E994" s="507"/>
      <c r="F994" s="508"/>
      <c r="G994" s="508"/>
      <c r="H994" s="508"/>
      <c r="I994" s="508"/>
      <c r="J994" s="508"/>
      <c r="K994" s="508"/>
      <c r="L994" s="508"/>
      <c r="M994" s="508"/>
      <c r="N994" s="508"/>
      <c r="O994" s="508"/>
      <c r="P994" s="508"/>
      <c r="Q994" s="508"/>
      <c r="R994" s="508"/>
      <c r="S994" s="508"/>
      <c r="T994" s="508"/>
      <c r="U994" s="508"/>
      <c r="V994" s="508"/>
      <c r="W994" s="508"/>
      <c r="X994" s="508"/>
      <c r="Y994" s="508"/>
      <c r="Z994" s="508"/>
    </row>
    <row r="995">
      <c r="A995" s="507"/>
      <c r="B995" s="508"/>
      <c r="C995" s="507"/>
      <c r="D995" s="507"/>
      <c r="E995" s="507"/>
      <c r="F995" s="508"/>
      <c r="G995" s="508"/>
      <c r="H995" s="508"/>
      <c r="I995" s="508"/>
      <c r="J995" s="508"/>
      <c r="K995" s="508"/>
      <c r="L995" s="508"/>
      <c r="M995" s="508"/>
      <c r="N995" s="508"/>
      <c r="O995" s="508"/>
      <c r="P995" s="508"/>
      <c r="Q995" s="508"/>
      <c r="R995" s="508"/>
      <c r="S995" s="508"/>
      <c r="T995" s="508"/>
      <c r="U995" s="508"/>
      <c r="V995" s="508"/>
      <c r="W995" s="508"/>
      <c r="X995" s="508"/>
      <c r="Y995" s="508"/>
      <c r="Z995" s="508"/>
    </row>
    <row r="996">
      <c r="A996" s="507"/>
      <c r="B996" s="508"/>
      <c r="C996" s="507"/>
      <c r="D996" s="507"/>
      <c r="E996" s="507"/>
      <c r="F996" s="508"/>
      <c r="G996" s="508"/>
      <c r="H996" s="508"/>
      <c r="I996" s="508"/>
      <c r="J996" s="508"/>
      <c r="K996" s="508"/>
      <c r="L996" s="508"/>
      <c r="M996" s="508"/>
      <c r="N996" s="508"/>
      <c r="O996" s="508"/>
      <c r="P996" s="508"/>
      <c r="Q996" s="508"/>
      <c r="R996" s="508"/>
      <c r="S996" s="508"/>
      <c r="T996" s="508"/>
      <c r="U996" s="508"/>
      <c r="V996" s="508"/>
      <c r="W996" s="508"/>
      <c r="X996" s="508"/>
      <c r="Y996" s="508"/>
      <c r="Z996" s="508"/>
    </row>
    <row r="997">
      <c r="A997" s="507"/>
      <c r="B997" s="508"/>
      <c r="C997" s="507"/>
      <c r="D997" s="507"/>
      <c r="E997" s="507"/>
      <c r="F997" s="508"/>
      <c r="G997" s="508"/>
      <c r="H997" s="508"/>
      <c r="I997" s="508"/>
      <c r="J997" s="508"/>
      <c r="K997" s="508"/>
      <c r="L997" s="508"/>
      <c r="M997" s="508"/>
      <c r="N997" s="508"/>
      <c r="O997" s="508"/>
      <c r="P997" s="508"/>
      <c r="Q997" s="508"/>
      <c r="R997" s="508"/>
      <c r="S997" s="508"/>
      <c r="T997" s="508"/>
      <c r="U997" s="508"/>
      <c r="V997" s="508"/>
      <c r="W997" s="508"/>
      <c r="X997" s="508"/>
      <c r="Y997" s="508"/>
      <c r="Z997" s="508"/>
    </row>
    <row r="998">
      <c r="A998" s="507"/>
      <c r="B998" s="508"/>
      <c r="C998" s="507"/>
      <c r="D998" s="507"/>
      <c r="E998" s="507"/>
      <c r="F998" s="508"/>
      <c r="G998" s="508"/>
      <c r="H998" s="508"/>
      <c r="I998" s="508"/>
      <c r="J998" s="508"/>
      <c r="K998" s="508"/>
      <c r="L998" s="508"/>
      <c r="M998" s="508"/>
      <c r="N998" s="508"/>
      <c r="O998" s="508"/>
      <c r="P998" s="508"/>
      <c r="Q998" s="508"/>
      <c r="R998" s="508"/>
      <c r="S998" s="508"/>
      <c r="T998" s="508"/>
      <c r="U998" s="508"/>
      <c r="V998" s="508"/>
      <c r="W998" s="508"/>
      <c r="X998" s="508"/>
      <c r="Y998" s="508"/>
      <c r="Z998" s="508"/>
    </row>
    <row r="999">
      <c r="A999" s="507"/>
      <c r="B999" s="508"/>
      <c r="C999" s="507"/>
      <c r="D999" s="507"/>
      <c r="E999" s="507"/>
      <c r="F999" s="508"/>
      <c r="G999" s="508"/>
      <c r="H999" s="508"/>
      <c r="I999" s="508"/>
      <c r="J999" s="508"/>
      <c r="K999" s="508"/>
      <c r="L999" s="508"/>
      <c r="M999" s="508"/>
      <c r="N999" s="508"/>
      <c r="O999" s="508"/>
      <c r="P999" s="508"/>
      <c r="Q999" s="508"/>
      <c r="R999" s="508"/>
      <c r="S999" s="508"/>
      <c r="T999" s="508"/>
      <c r="U999" s="508"/>
      <c r="V999" s="508"/>
      <c r="W999" s="508"/>
      <c r="X999" s="508"/>
      <c r="Y999" s="508"/>
      <c r="Z999" s="508"/>
    </row>
    <row r="1000">
      <c r="A1000" s="507"/>
      <c r="B1000" s="508"/>
      <c r="C1000" s="507"/>
      <c r="D1000" s="507"/>
      <c r="E1000" s="507"/>
      <c r="F1000" s="508"/>
      <c r="G1000" s="508"/>
      <c r="H1000" s="508"/>
      <c r="I1000" s="508"/>
      <c r="J1000" s="508"/>
      <c r="K1000" s="508"/>
      <c r="L1000" s="508"/>
      <c r="M1000" s="508"/>
      <c r="N1000" s="508"/>
      <c r="O1000" s="508"/>
      <c r="P1000" s="508"/>
      <c r="Q1000" s="508"/>
      <c r="R1000" s="508"/>
      <c r="S1000" s="508"/>
      <c r="T1000" s="508"/>
      <c r="U1000" s="508"/>
      <c r="V1000" s="508"/>
      <c r="W1000" s="508"/>
      <c r="X1000" s="508"/>
      <c r="Y1000" s="508"/>
      <c r="Z1000" s="508"/>
    </row>
    <row r="1001">
      <c r="A1001" s="507"/>
      <c r="B1001" s="508"/>
      <c r="C1001" s="507"/>
      <c r="D1001" s="507"/>
      <c r="E1001" s="507"/>
      <c r="F1001" s="508"/>
      <c r="G1001" s="508"/>
      <c r="H1001" s="508"/>
      <c r="I1001" s="508"/>
      <c r="J1001" s="508"/>
      <c r="K1001" s="508"/>
      <c r="L1001" s="508"/>
      <c r="M1001" s="508"/>
      <c r="N1001" s="508"/>
      <c r="O1001" s="508"/>
      <c r="P1001" s="508"/>
      <c r="Q1001" s="508"/>
      <c r="R1001" s="508"/>
      <c r="S1001" s="508"/>
      <c r="T1001" s="508"/>
      <c r="U1001" s="508"/>
      <c r="V1001" s="508"/>
      <c r="W1001" s="508"/>
      <c r="X1001" s="508"/>
      <c r="Y1001" s="508"/>
      <c r="Z1001" s="508"/>
    </row>
    <row r="1002">
      <c r="A1002" s="507"/>
      <c r="B1002" s="508"/>
      <c r="C1002" s="507"/>
      <c r="D1002" s="507"/>
      <c r="E1002" s="507"/>
      <c r="F1002" s="508"/>
      <c r="G1002" s="508"/>
      <c r="H1002" s="508"/>
      <c r="I1002" s="508"/>
      <c r="J1002" s="508"/>
      <c r="K1002" s="508"/>
      <c r="L1002" s="508"/>
      <c r="M1002" s="508"/>
      <c r="N1002" s="508"/>
      <c r="O1002" s="508"/>
      <c r="P1002" s="508"/>
      <c r="Q1002" s="508"/>
      <c r="R1002" s="508"/>
      <c r="S1002" s="508"/>
      <c r="T1002" s="508"/>
      <c r="U1002" s="508"/>
      <c r="V1002" s="508"/>
      <c r="W1002" s="508"/>
      <c r="X1002" s="508"/>
      <c r="Y1002" s="508"/>
      <c r="Z1002" s="508"/>
    </row>
    <row r="1003">
      <c r="A1003" s="507"/>
      <c r="B1003" s="508"/>
      <c r="C1003" s="507"/>
      <c r="D1003" s="507"/>
      <c r="E1003" s="507"/>
      <c r="F1003" s="508"/>
      <c r="G1003" s="508"/>
      <c r="H1003" s="508"/>
      <c r="I1003" s="508"/>
      <c r="J1003" s="508"/>
      <c r="K1003" s="508"/>
      <c r="L1003" s="508"/>
      <c r="M1003" s="508"/>
      <c r="N1003" s="508"/>
      <c r="O1003" s="508"/>
      <c r="P1003" s="508"/>
      <c r="Q1003" s="508"/>
      <c r="R1003" s="508"/>
      <c r="S1003" s="508"/>
      <c r="T1003" s="508"/>
      <c r="U1003" s="508"/>
      <c r="V1003" s="508"/>
      <c r="W1003" s="508"/>
      <c r="X1003" s="508"/>
      <c r="Y1003" s="508"/>
      <c r="Z1003" s="508"/>
    </row>
    <row r="1004">
      <c r="A1004" s="507"/>
      <c r="B1004" s="508"/>
      <c r="C1004" s="507"/>
      <c r="D1004" s="507"/>
      <c r="E1004" s="507"/>
      <c r="F1004" s="508"/>
      <c r="G1004" s="508"/>
      <c r="H1004" s="508"/>
      <c r="I1004" s="508"/>
      <c r="J1004" s="508"/>
      <c r="K1004" s="508"/>
      <c r="L1004" s="508"/>
      <c r="M1004" s="508"/>
      <c r="N1004" s="508"/>
      <c r="O1004" s="508"/>
      <c r="P1004" s="508"/>
      <c r="Q1004" s="508"/>
      <c r="R1004" s="508"/>
      <c r="S1004" s="508"/>
      <c r="T1004" s="508"/>
      <c r="U1004" s="508"/>
      <c r="V1004" s="508"/>
      <c r="W1004" s="508"/>
      <c r="X1004" s="508"/>
      <c r="Y1004" s="508"/>
      <c r="Z1004" s="50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39.63"/>
    <col customWidth="1" min="2" max="2" width="35.88"/>
    <col customWidth="1" min="3" max="3" width="32.5"/>
    <col customWidth="1" min="4" max="26" width="7.75"/>
  </cols>
  <sheetData>
    <row r="1" ht="15.0" customHeight="1">
      <c r="A1" s="569" t="s">
        <v>1999</v>
      </c>
      <c r="B1" s="569" t="s">
        <v>2002</v>
      </c>
      <c r="C1" s="569" t="s">
        <v>2003</v>
      </c>
      <c r="D1" s="10"/>
      <c r="E1" s="10"/>
      <c r="F1" s="10"/>
      <c r="G1" s="10"/>
      <c r="H1" s="10"/>
      <c r="I1" s="10"/>
      <c r="J1" s="10"/>
      <c r="K1" s="10"/>
      <c r="L1" s="10"/>
      <c r="M1" s="10"/>
      <c r="N1" s="10"/>
      <c r="O1" s="10"/>
      <c r="P1" s="10"/>
      <c r="Q1" s="10"/>
      <c r="R1" s="10"/>
      <c r="S1" s="10"/>
      <c r="T1" s="10"/>
      <c r="U1" s="10"/>
      <c r="V1" s="10"/>
      <c r="W1" s="10"/>
      <c r="X1" s="10"/>
      <c r="Y1" s="10"/>
      <c r="Z1" s="10"/>
    </row>
    <row r="2" ht="15.0" customHeight="1">
      <c r="A2" s="356" t="s">
        <v>2004</v>
      </c>
      <c r="B2" s="571"/>
      <c r="C2" s="571"/>
      <c r="D2" s="10"/>
      <c r="E2" s="10"/>
      <c r="F2" s="10"/>
      <c r="G2" s="10"/>
      <c r="H2" s="10"/>
      <c r="I2" s="10"/>
      <c r="J2" s="10"/>
      <c r="K2" s="10"/>
      <c r="L2" s="10"/>
      <c r="M2" s="10"/>
      <c r="N2" s="10"/>
      <c r="O2" s="10"/>
      <c r="P2" s="10"/>
      <c r="Q2" s="10"/>
      <c r="R2" s="10"/>
      <c r="S2" s="10"/>
      <c r="T2" s="10"/>
      <c r="U2" s="10"/>
      <c r="V2" s="10"/>
      <c r="W2" s="10"/>
      <c r="X2" s="10"/>
      <c r="Y2" s="10"/>
      <c r="Z2" s="10"/>
    </row>
    <row r="3" ht="15.0" customHeight="1">
      <c r="A3" s="573" t="s">
        <v>2006</v>
      </c>
      <c r="B3" s="575" t="s">
        <v>2007</v>
      </c>
      <c r="C3" s="575" t="s">
        <v>2008</v>
      </c>
      <c r="D3" s="10"/>
      <c r="E3" s="10"/>
      <c r="F3" s="10"/>
      <c r="G3" s="10"/>
      <c r="H3" s="10"/>
      <c r="I3" s="10"/>
      <c r="J3" s="10"/>
      <c r="K3" s="10"/>
      <c r="L3" s="10"/>
      <c r="M3" s="10"/>
      <c r="N3" s="10"/>
      <c r="O3" s="10"/>
      <c r="P3" s="10"/>
      <c r="Q3" s="10"/>
      <c r="R3" s="10"/>
      <c r="S3" s="10"/>
      <c r="T3" s="10"/>
      <c r="U3" s="10"/>
      <c r="V3" s="10"/>
      <c r="W3" s="10"/>
      <c r="X3" s="10"/>
      <c r="Y3" s="10"/>
      <c r="Z3" s="10"/>
    </row>
    <row r="4" ht="15.0" customHeight="1">
      <c r="A4" s="575" t="s">
        <v>2009</v>
      </c>
      <c r="B4" s="577" t="s">
        <v>2010</v>
      </c>
      <c r="C4" s="575" t="s">
        <v>2012</v>
      </c>
      <c r="D4" s="571"/>
      <c r="E4" s="10"/>
      <c r="F4" s="10"/>
      <c r="G4" s="10"/>
      <c r="H4" s="10"/>
      <c r="I4" s="10"/>
      <c r="J4" s="10"/>
      <c r="K4" s="10"/>
      <c r="L4" s="10"/>
      <c r="M4" s="10"/>
      <c r="N4" s="10"/>
      <c r="O4" s="10"/>
      <c r="P4" s="10"/>
      <c r="Q4" s="10"/>
      <c r="R4" s="10"/>
      <c r="S4" s="10"/>
      <c r="T4" s="10"/>
      <c r="U4" s="10"/>
      <c r="V4" s="10"/>
      <c r="W4" s="10"/>
      <c r="X4" s="10"/>
      <c r="Y4" s="10"/>
      <c r="Z4" s="10"/>
    </row>
    <row r="5" ht="15.0" customHeight="1">
      <c r="A5" s="575" t="s">
        <v>2013</v>
      </c>
      <c r="B5" s="10"/>
      <c r="C5" s="352"/>
      <c r="D5" s="352"/>
      <c r="E5" s="10"/>
      <c r="F5" s="10"/>
      <c r="G5" s="10"/>
      <c r="H5" s="10"/>
      <c r="I5" s="10"/>
      <c r="J5" s="10"/>
      <c r="K5" s="10"/>
      <c r="L5" s="10"/>
      <c r="M5" s="10"/>
      <c r="N5" s="10"/>
      <c r="O5" s="10"/>
      <c r="P5" s="10"/>
      <c r="Q5" s="10"/>
      <c r="R5" s="10"/>
      <c r="S5" s="10"/>
      <c r="T5" s="10"/>
      <c r="U5" s="10"/>
      <c r="V5" s="10"/>
      <c r="W5" s="10"/>
      <c r="X5" s="10"/>
      <c r="Y5" s="10"/>
      <c r="Z5" s="10"/>
    </row>
    <row r="6" ht="15.0" customHeight="1">
      <c r="A6" s="575" t="s">
        <v>2014</v>
      </c>
      <c r="B6" s="571"/>
      <c r="C6" s="352"/>
      <c r="D6" s="352"/>
      <c r="E6" s="10"/>
      <c r="F6" s="10"/>
      <c r="G6" s="10"/>
      <c r="H6" s="10"/>
      <c r="I6" s="10"/>
      <c r="J6" s="10"/>
      <c r="K6" s="10"/>
      <c r="L6" s="10"/>
      <c r="M6" s="10"/>
      <c r="N6" s="10"/>
      <c r="O6" s="10"/>
      <c r="P6" s="10"/>
      <c r="Q6" s="10"/>
      <c r="R6" s="10"/>
      <c r="S6" s="10"/>
      <c r="T6" s="10"/>
      <c r="U6" s="10"/>
      <c r="V6" s="10"/>
      <c r="W6" s="10"/>
      <c r="X6" s="10"/>
      <c r="Y6" s="10"/>
      <c r="Z6" s="10"/>
    </row>
    <row r="7" ht="15.0" customHeight="1">
      <c r="A7" s="575" t="s">
        <v>2017</v>
      </c>
      <c r="B7" s="579"/>
      <c r="C7" s="352"/>
      <c r="D7" s="352"/>
      <c r="E7" s="10"/>
      <c r="F7" s="10"/>
      <c r="G7" s="10"/>
      <c r="H7" s="10"/>
      <c r="I7" s="10"/>
      <c r="J7" s="10"/>
      <c r="K7" s="10"/>
      <c r="L7" s="10"/>
      <c r="M7" s="10"/>
      <c r="N7" s="10"/>
      <c r="O7" s="10"/>
      <c r="P7" s="10"/>
      <c r="Q7" s="10"/>
      <c r="R7" s="10"/>
      <c r="S7" s="10"/>
      <c r="T7" s="10"/>
      <c r="U7" s="10"/>
      <c r="V7" s="10"/>
      <c r="W7" s="10"/>
      <c r="X7" s="10"/>
      <c r="Y7" s="10"/>
      <c r="Z7" s="10"/>
    </row>
    <row r="8" ht="15.0" customHeight="1">
      <c r="A8" s="581" t="s">
        <v>2020</v>
      </c>
      <c r="B8" s="571"/>
      <c r="C8" s="571"/>
      <c r="D8" s="579"/>
      <c r="E8" s="10"/>
      <c r="F8" s="10"/>
      <c r="G8" s="10"/>
      <c r="H8" s="10"/>
      <c r="I8" s="10"/>
      <c r="J8" s="10"/>
      <c r="K8" s="10"/>
      <c r="L8" s="10"/>
      <c r="M8" s="10"/>
      <c r="N8" s="10"/>
      <c r="O8" s="10"/>
      <c r="P8" s="10"/>
      <c r="Q8" s="10"/>
      <c r="R8" s="10"/>
      <c r="S8" s="10"/>
      <c r="T8" s="10"/>
      <c r="U8" s="10"/>
      <c r="V8" s="10"/>
      <c r="W8" s="10"/>
      <c r="X8" s="10"/>
      <c r="Y8" s="10"/>
      <c r="Z8" s="10"/>
    </row>
    <row r="9" ht="15.0" customHeight="1">
      <c r="A9" s="583" t="s">
        <v>2023</v>
      </c>
      <c r="B9" s="579"/>
      <c r="C9" s="352"/>
      <c r="D9" s="352"/>
      <c r="E9" s="10"/>
      <c r="F9" s="10"/>
      <c r="G9" s="10"/>
      <c r="H9" s="10"/>
      <c r="I9" s="10"/>
      <c r="J9" s="10"/>
      <c r="K9" s="10"/>
      <c r="L9" s="10"/>
      <c r="M9" s="10"/>
      <c r="N9" s="10"/>
      <c r="O9" s="10"/>
      <c r="P9" s="10"/>
      <c r="Q9" s="10"/>
      <c r="R9" s="10"/>
      <c r="S9" s="10"/>
      <c r="T9" s="10"/>
      <c r="U9" s="10"/>
      <c r="V9" s="10"/>
      <c r="W9" s="10"/>
      <c r="X9" s="10"/>
      <c r="Y9" s="10"/>
      <c r="Z9" s="10"/>
    </row>
    <row r="10" ht="15.0" customHeight="1">
      <c r="A10" s="575" t="s">
        <v>2025</v>
      </c>
      <c r="B10" s="579"/>
      <c r="C10" s="352"/>
      <c r="D10" s="352"/>
      <c r="E10" s="10"/>
      <c r="F10" s="10"/>
      <c r="G10" s="10"/>
      <c r="H10" s="10"/>
      <c r="I10" s="10"/>
      <c r="J10" s="10"/>
      <c r="K10" s="10"/>
      <c r="L10" s="10"/>
      <c r="M10" s="10"/>
      <c r="N10" s="10"/>
      <c r="O10" s="10"/>
      <c r="P10" s="10"/>
      <c r="Q10" s="10"/>
      <c r="R10" s="10"/>
      <c r="S10" s="10"/>
      <c r="T10" s="10"/>
      <c r="U10" s="10"/>
      <c r="V10" s="10"/>
      <c r="W10" s="10"/>
      <c r="X10" s="10"/>
      <c r="Y10" s="10"/>
      <c r="Z10" s="10"/>
    </row>
    <row r="11" ht="15.0" customHeight="1">
      <c r="A11" s="575" t="s">
        <v>2026</v>
      </c>
      <c r="B11" s="579"/>
      <c r="C11" s="352"/>
      <c r="D11" s="352"/>
      <c r="E11" s="10"/>
      <c r="F11" s="10"/>
      <c r="G11" s="10"/>
      <c r="H11" s="10"/>
      <c r="I11" s="10"/>
      <c r="J11" s="10"/>
      <c r="K11" s="10"/>
      <c r="L11" s="10"/>
      <c r="M11" s="10"/>
      <c r="N11" s="10"/>
      <c r="O11" s="10"/>
      <c r="P11" s="10"/>
      <c r="Q11" s="10"/>
      <c r="R11" s="10"/>
      <c r="S11" s="10"/>
      <c r="T11" s="10"/>
      <c r="U11" s="10"/>
      <c r="V11" s="10"/>
      <c r="W11" s="10"/>
      <c r="X11" s="10"/>
      <c r="Y11" s="10"/>
      <c r="Z11" s="10"/>
    </row>
    <row r="12" ht="15.0" customHeight="1">
      <c r="A12" s="587" t="s">
        <v>2028</v>
      </c>
      <c r="B12" s="579"/>
      <c r="C12" s="352"/>
      <c r="D12" s="352"/>
      <c r="E12" s="10"/>
      <c r="F12" s="10"/>
      <c r="G12" s="10"/>
      <c r="H12" s="10"/>
      <c r="I12" s="10"/>
      <c r="J12" s="10"/>
      <c r="K12" s="10"/>
      <c r="L12" s="10"/>
      <c r="M12" s="10"/>
      <c r="N12" s="10"/>
      <c r="O12" s="10"/>
      <c r="P12" s="10"/>
      <c r="Q12" s="10"/>
      <c r="R12" s="10"/>
      <c r="S12" s="10"/>
      <c r="T12" s="10"/>
      <c r="U12" s="10"/>
      <c r="V12" s="10"/>
      <c r="W12" s="10"/>
      <c r="X12" s="10"/>
      <c r="Y12" s="10"/>
      <c r="Z12" s="10"/>
    </row>
    <row r="13" ht="15.0" customHeight="1">
      <c r="A13" s="590" t="s">
        <v>2032</v>
      </c>
      <c r="B13" s="571"/>
      <c r="C13" s="571"/>
      <c r="D13" s="571"/>
      <c r="E13" s="10"/>
      <c r="F13" s="10"/>
      <c r="G13" s="10"/>
      <c r="H13" s="10"/>
      <c r="I13" s="10"/>
      <c r="J13" s="10"/>
      <c r="K13" s="10"/>
      <c r="L13" s="10"/>
      <c r="M13" s="10"/>
      <c r="N13" s="10"/>
      <c r="O13" s="10"/>
      <c r="P13" s="10"/>
      <c r="Q13" s="10"/>
      <c r="R13" s="10"/>
      <c r="S13" s="10"/>
      <c r="T13" s="10"/>
      <c r="U13" s="10"/>
      <c r="V13" s="10"/>
      <c r="W13" s="10"/>
      <c r="X13" s="10"/>
      <c r="Y13" s="10"/>
      <c r="Z13" s="10"/>
    </row>
    <row r="14" ht="15.0" customHeight="1">
      <c r="A14" s="575" t="s">
        <v>2034</v>
      </c>
      <c r="B14" s="579"/>
      <c r="C14" s="352"/>
      <c r="D14" s="352"/>
      <c r="E14" s="10"/>
      <c r="F14" s="10"/>
      <c r="G14" s="10"/>
      <c r="H14" s="10"/>
      <c r="I14" s="10"/>
      <c r="J14" s="10"/>
      <c r="K14" s="10"/>
      <c r="L14" s="10"/>
      <c r="M14" s="10"/>
      <c r="N14" s="10"/>
      <c r="O14" s="10"/>
      <c r="P14" s="10"/>
      <c r="Q14" s="10"/>
      <c r="R14" s="10"/>
      <c r="S14" s="10"/>
      <c r="T14" s="10"/>
      <c r="U14" s="10"/>
      <c r="V14" s="10"/>
      <c r="W14" s="10"/>
      <c r="X14" s="10"/>
      <c r="Y14" s="10"/>
      <c r="Z14" s="10"/>
    </row>
    <row r="15" ht="15.0" customHeight="1">
      <c r="A15" s="575" t="s">
        <v>2036</v>
      </c>
      <c r="B15" s="579"/>
      <c r="C15" s="352"/>
      <c r="D15" s="352"/>
      <c r="E15" s="10"/>
      <c r="F15" s="10"/>
      <c r="G15" s="10"/>
      <c r="H15" s="10"/>
      <c r="I15" s="10"/>
      <c r="J15" s="10"/>
      <c r="K15" s="10"/>
      <c r="L15" s="10"/>
      <c r="M15" s="10"/>
      <c r="N15" s="10"/>
      <c r="O15" s="10"/>
      <c r="P15" s="10"/>
      <c r="Q15" s="10"/>
      <c r="R15" s="10"/>
      <c r="S15" s="10"/>
      <c r="T15" s="10"/>
      <c r="U15" s="10"/>
      <c r="V15" s="10"/>
      <c r="W15" s="10"/>
      <c r="X15" s="10"/>
      <c r="Y15" s="10"/>
      <c r="Z15" s="10"/>
    </row>
    <row r="16" ht="15.0" customHeight="1">
      <c r="A16" s="575" t="s">
        <v>2039</v>
      </c>
      <c r="B16" s="579"/>
      <c r="C16" s="352"/>
      <c r="D16" s="352"/>
      <c r="E16" s="10"/>
      <c r="F16" s="10"/>
      <c r="G16" s="10"/>
      <c r="H16" s="10"/>
      <c r="I16" s="10"/>
      <c r="J16" s="10"/>
      <c r="K16" s="10"/>
      <c r="L16" s="10"/>
      <c r="M16" s="10"/>
      <c r="N16" s="10"/>
      <c r="O16" s="10"/>
      <c r="P16" s="10"/>
      <c r="Q16" s="10"/>
      <c r="R16" s="10"/>
      <c r="S16" s="10"/>
      <c r="T16" s="10"/>
      <c r="U16" s="10"/>
      <c r="V16" s="10"/>
      <c r="W16" s="10"/>
      <c r="X16" s="10"/>
      <c r="Y16" s="10"/>
      <c r="Z16" s="10"/>
    </row>
    <row r="17" ht="15.0" customHeight="1">
      <c r="A17" s="575" t="s">
        <v>2042</v>
      </c>
      <c r="B17" s="579"/>
      <c r="C17" s="352"/>
      <c r="D17" s="352"/>
      <c r="E17" s="10"/>
      <c r="F17" s="10"/>
      <c r="G17" s="10"/>
      <c r="H17" s="10"/>
      <c r="I17" s="10"/>
      <c r="J17" s="10"/>
      <c r="K17" s="10"/>
      <c r="L17" s="10"/>
      <c r="M17" s="10"/>
      <c r="N17" s="10"/>
      <c r="O17" s="10"/>
      <c r="P17" s="10"/>
      <c r="Q17" s="10"/>
      <c r="R17" s="10"/>
      <c r="S17" s="10"/>
      <c r="T17" s="10"/>
      <c r="U17" s="10"/>
      <c r="V17" s="10"/>
      <c r="W17" s="10"/>
      <c r="X17" s="10"/>
      <c r="Y17" s="10"/>
      <c r="Z17" s="10"/>
    </row>
    <row r="18" ht="15.0" customHeight="1">
      <c r="A18" s="593" t="s">
        <v>2043</v>
      </c>
      <c r="B18" s="579"/>
      <c r="C18" s="352"/>
      <c r="D18" s="352"/>
      <c r="E18" s="10"/>
      <c r="F18" s="10"/>
      <c r="G18" s="10"/>
      <c r="H18" s="10"/>
      <c r="I18" s="10"/>
      <c r="J18" s="10"/>
      <c r="K18" s="10"/>
      <c r="L18" s="10"/>
      <c r="M18" s="10"/>
      <c r="N18" s="10"/>
      <c r="O18" s="10"/>
      <c r="P18" s="10"/>
      <c r="Q18" s="10"/>
      <c r="R18" s="10"/>
      <c r="S18" s="10"/>
      <c r="T18" s="10"/>
      <c r="U18" s="10"/>
      <c r="V18" s="10"/>
      <c r="W18" s="10"/>
      <c r="X18" s="10"/>
      <c r="Y18" s="10"/>
      <c r="Z18" s="10"/>
    </row>
    <row r="19" ht="15.0" customHeight="1">
      <c r="A19" s="575" t="s">
        <v>2045</v>
      </c>
      <c r="B19" s="579"/>
      <c r="C19" s="352"/>
      <c r="D19" s="352"/>
      <c r="E19" s="10"/>
      <c r="F19" s="10"/>
      <c r="G19" s="10"/>
      <c r="H19" s="10"/>
      <c r="I19" s="10"/>
      <c r="J19" s="10"/>
      <c r="K19" s="10"/>
      <c r="L19" s="10"/>
      <c r="M19" s="10"/>
      <c r="N19" s="10"/>
      <c r="O19" s="10"/>
      <c r="P19" s="10"/>
      <c r="Q19" s="10"/>
      <c r="R19" s="10"/>
      <c r="S19" s="10"/>
      <c r="T19" s="10"/>
      <c r="U19" s="10"/>
      <c r="V19" s="10"/>
      <c r="W19" s="10"/>
      <c r="X19" s="10"/>
      <c r="Y19" s="10"/>
      <c r="Z19" s="10"/>
    </row>
    <row r="20" ht="15.0" customHeight="1">
      <c r="A20" s="575" t="s">
        <v>2046</v>
      </c>
      <c r="B20" s="579"/>
      <c r="C20" s="352"/>
      <c r="D20" s="352"/>
      <c r="E20" s="10"/>
      <c r="F20" s="10"/>
      <c r="G20" s="10"/>
      <c r="H20" s="10"/>
      <c r="I20" s="10"/>
      <c r="J20" s="10"/>
      <c r="K20" s="10"/>
      <c r="L20" s="10"/>
      <c r="M20" s="10"/>
      <c r="N20" s="10"/>
      <c r="O20" s="10"/>
      <c r="P20" s="10"/>
      <c r="Q20" s="10"/>
      <c r="R20" s="10"/>
      <c r="S20" s="10"/>
      <c r="T20" s="10"/>
      <c r="U20" s="10"/>
      <c r="V20" s="10"/>
      <c r="W20" s="10"/>
      <c r="X20" s="10"/>
      <c r="Y20" s="10"/>
      <c r="Z20" s="10"/>
    </row>
    <row r="21" ht="15.0" customHeight="1">
      <c r="A21" s="575" t="s">
        <v>2047</v>
      </c>
      <c r="B21" s="579"/>
      <c r="C21" s="352"/>
      <c r="D21" s="352"/>
      <c r="E21" s="10"/>
      <c r="F21" s="10"/>
      <c r="G21" s="10"/>
      <c r="H21" s="10"/>
      <c r="I21" s="10"/>
      <c r="J21" s="10"/>
      <c r="K21" s="10"/>
      <c r="L21" s="10"/>
      <c r="M21" s="10"/>
      <c r="N21" s="10"/>
      <c r="O21" s="10"/>
      <c r="P21" s="10"/>
      <c r="Q21" s="10"/>
      <c r="R21" s="10"/>
      <c r="S21" s="10"/>
      <c r="T21" s="10"/>
      <c r="U21" s="10"/>
      <c r="V21" s="10"/>
      <c r="W21" s="10"/>
      <c r="X21" s="10"/>
      <c r="Y21" s="10"/>
      <c r="Z21" s="10"/>
    </row>
    <row r="22" ht="15.0" customHeight="1">
      <c r="A22" s="575" t="s">
        <v>2049</v>
      </c>
      <c r="B22" s="579"/>
      <c r="C22" s="352"/>
      <c r="D22" s="352"/>
      <c r="E22" s="10"/>
      <c r="F22" s="10"/>
      <c r="G22" s="10"/>
      <c r="H22" s="10"/>
      <c r="I22" s="10"/>
      <c r="J22" s="10"/>
      <c r="K22" s="10"/>
      <c r="L22" s="10"/>
      <c r="M22" s="10"/>
      <c r="N22" s="10"/>
      <c r="O22" s="10"/>
      <c r="P22" s="10"/>
      <c r="Q22" s="10"/>
      <c r="R22" s="10"/>
      <c r="S22" s="10"/>
      <c r="T22" s="10"/>
      <c r="U22" s="10"/>
      <c r="V22" s="10"/>
      <c r="W22" s="10"/>
      <c r="X22" s="10"/>
      <c r="Y22" s="10"/>
      <c r="Z22" s="10"/>
    </row>
    <row r="23" ht="15.0" customHeight="1">
      <c r="A23" s="575" t="s">
        <v>2055</v>
      </c>
      <c r="B23" s="579"/>
      <c r="C23" s="352"/>
      <c r="D23" s="352"/>
      <c r="E23" s="10"/>
      <c r="F23" s="10"/>
      <c r="G23" s="10"/>
      <c r="H23" s="10"/>
      <c r="I23" s="10"/>
      <c r="J23" s="10"/>
      <c r="K23" s="10"/>
      <c r="L23" s="10"/>
      <c r="M23" s="10"/>
      <c r="N23" s="10"/>
      <c r="O23" s="10"/>
      <c r="P23" s="10"/>
      <c r="Q23" s="10"/>
      <c r="R23" s="10"/>
      <c r="S23" s="10"/>
      <c r="T23" s="10"/>
      <c r="U23" s="10"/>
      <c r="V23" s="10"/>
      <c r="W23" s="10"/>
      <c r="X23" s="10"/>
      <c r="Y23" s="10"/>
      <c r="Z23" s="10"/>
    </row>
    <row r="24" ht="15.0" customHeight="1">
      <c r="A24" s="597" t="s">
        <v>2058</v>
      </c>
      <c r="B24" s="571"/>
      <c r="C24" s="571"/>
      <c r="D24" s="579"/>
      <c r="E24" s="10"/>
      <c r="F24" s="10"/>
      <c r="G24" s="10"/>
      <c r="H24" s="10"/>
      <c r="I24" s="10"/>
      <c r="J24" s="10"/>
      <c r="K24" s="10"/>
      <c r="L24" s="10"/>
      <c r="M24" s="10"/>
      <c r="N24" s="10"/>
      <c r="O24" s="10"/>
      <c r="P24" s="10"/>
      <c r="Q24" s="10"/>
      <c r="R24" s="10"/>
      <c r="S24" s="10"/>
      <c r="T24" s="10"/>
      <c r="U24" s="10"/>
      <c r="V24" s="10"/>
      <c r="W24" s="10"/>
      <c r="X24" s="10"/>
      <c r="Y24" s="10"/>
      <c r="Z24" s="10"/>
    </row>
    <row r="25" ht="15.0" customHeight="1">
      <c r="A25" s="599" t="s">
        <v>2060</v>
      </c>
      <c r="B25" s="579"/>
      <c r="C25" s="352"/>
      <c r="D25" s="352"/>
      <c r="E25" s="10"/>
      <c r="F25" s="10"/>
      <c r="G25" s="10"/>
      <c r="H25" s="10"/>
      <c r="I25" s="10"/>
      <c r="J25" s="10"/>
      <c r="K25" s="10"/>
      <c r="L25" s="10"/>
      <c r="M25" s="10"/>
      <c r="N25" s="10"/>
      <c r="O25" s="10"/>
      <c r="P25" s="10"/>
      <c r="Q25" s="10"/>
      <c r="R25" s="10"/>
      <c r="S25" s="10"/>
      <c r="T25" s="10"/>
      <c r="U25" s="10"/>
      <c r="V25" s="10"/>
      <c r="W25" s="10"/>
      <c r="X25" s="10"/>
      <c r="Y25" s="10"/>
      <c r="Z25" s="10"/>
    </row>
    <row r="26" ht="15.0" customHeight="1">
      <c r="A26" s="575" t="s">
        <v>2061</v>
      </c>
      <c r="B26" s="579"/>
      <c r="C26" s="352"/>
      <c r="D26" s="352"/>
      <c r="E26" s="10"/>
      <c r="F26" s="10"/>
      <c r="G26" s="10"/>
      <c r="H26" s="10"/>
      <c r="I26" s="10"/>
      <c r="J26" s="10"/>
      <c r="K26" s="10"/>
      <c r="L26" s="10"/>
      <c r="M26" s="10"/>
      <c r="N26" s="10"/>
      <c r="O26" s="10"/>
      <c r="P26" s="10"/>
      <c r="Q26" s="10"/>
      <c r="R26" s="10"/>
      <c r="S26" s="10"/>
      <c r="T26" s="10"/>
      <c r="U26" s="10"/>
      <c r="V26" s="10"/>
      <c r="W26" s="10"/>
      <c r="X26" s="10"/>
      <c r="Y26" s="10"/>
      <c r="Z26" s="10"/>
    </row>
    <row r="27" ht="15.0" customHeight="1">
      <c r="A27" s="575" t="s">
        <v>2062</v>
      </c>
      <c r="B27" s="579"/>
      <c r="C27" s="352"/>
      <c r="D27" s="352"/>
      <c r="E27" s="10"/>
      <c r="F27" s="10"/>
      <c r="G27" s="10"/>
      <c r="H27" s="10"/>
      <c r="I27" s="10"/>
      <c r="J27" s="10"/>
      <c r="K27" s="10"/>
      <c r="L27" s="10"/>
      <c r="M27" s="10"/>
      <c r="N27" s="10"/>
      <c r="O27" s="10"/>
      <c r="P27" s="10"/>
      <c r="Q27" s="10"/>
      <c r="R27" s="10"/>
      <c r="S27" s="10"/>
      <c r="T27" s="10"/>
      <c r="U27" s="10"/>
      <c r="V27" s="10"/>
      <c r="W27" s="10"/>
      <c r="X27" s="10"/>
      <c r="Y27" s="10"/>
      <c r="Z27" s="10"/>
    </row>
    <row r="28" ht="15.0" customHeight="1">
      <c r="A28" s="602" t="s">
        <v>2064</v>
      </c>
      <c r="B28" s="579"/>
      <c r="C28" s="352"/>
      <c r="D28" s="352"/>
      <c r="E28" s="10"/>
      <c r="F28" s="10"/>
      <c r="G28" s="10"/>
      <c r="H28" s="10"/>
      <c r="I28" s="10"/>
      <c r="J28" s="10"/>
      <c r="K28" s="10"/>
      <c r="L28" s="10"/>
      <c r="M28" s="10"/>
      <c r="N28" s="10"/>
      <c r="O28" s="10"/>
      <c r="P28" s="10"/>
      <c r="Q28" s="10"/>
      <c r="R28" s="10"/>
      <c r="S28" s="10"/>
      <c r="T28" s="10"/>
      <c r="U28" s="10"/>
      <c r="V28" s="10"/>
      <c r="W28" s="10"/>
      <c r="X28" s="10"/>
      <c r="Y28" s="10"/>
      <c r="Z28" s="10"/>
    </row>
    <row r="29" ht="15.0" customHeight="1">
      <c r="A29" s="575" t="s">
        <v>2067</v>
      </c>
      <c r="B29" s="579"/>
      <c r="C29" s="352"/>
      <c r="D29" s="352"/>
      <c r="E29" s="10"/>
      <c r="F29" s="10"/>
      <c r="G29" s="10"/>
      <c r="H29" s="10"/>
      <c r="I29" s="10"/>
      <c r="J29" s="10"/>
      <c r="K29" s="10"/>
      <c r="L29" s="10"/>
      <c r="M29" s="10"/>
      <c r="N29" s="10"/>
      <c r="O29" s="10"/>
      <c r="P29" s="10"/>
      <c r="Q29" s="10"/>
      <c r="R29" s="10"/>
      <c r="S29" s="10"/>
      <c r="T29" s="10"/>
      <c r="U29" s="10"/>
      <c r="V29" s="10"/>
      <c r="W29" s="10"/>
      <c r="X29" s="10"/>
      <c r="Y29" s="10"/>
      <c r="Z29" s="10"/>
    </row>
    <row r="30" ht="15.0" customHeight="1">
      <c r="A30" s="575" t="s">
        <v>2068</v>
      </c>
      <c r="B30" s="605"/>
      <c r="C30" s="109"/>
      <c r="D30" s="352"/>
      <c r="E30" s="10"/>
      <c r="F30" s="10"/>
      <c r="G30" s="10"/>
      <c r="H30" s="10"/>
      <c r="I30" s="10"/>
      <c r="J30" s="10"/>
      <c r="K30" s="10"/>
      <c r="L30" s="10"/>
      <c r="M30" s="10"/>
      <c r="N30" s="10"/>
      <c r="O30" s="10"/>
      <c r="P30" s="10"/>
      <c r="Q30" s="10"/>
      <c r="R30" s="10"/>
      <c r="S30" s="10"/>
      <c r="T30" s="10"/>
      <c r="U30" s="10"/>
      <c r="V30" s="10"/>
      <c r="W30" s="10"/>
      <c r="X30" s="10"/>
      <c r="Y30" s="10"/>
      <c r="Z30" s="10"/>
    </row>
    <row r="31" ht="15.0" customHeight="1">
      <c r="A31" s="575" t="s">
        <v>2069</v>
      </c>
      <c r="B31" s="605"/>
      <c r="C31" s="109"/>
      <c r="D31" s="352"/>
      <c r="E31" s="10"/>
      <c r="F31" s="10"/>
      <c r="G31" s="10"/>
      <c r="H31" s="10"/>
      <c r="I31" s="10"/>
      <c r="J31" s="10"/>
      <c r="K31" s="10"/>
      <c r="L31" s="10"/>
      <c r="M31" s="10"/>
      <c r="N31" s="10"/>
      <c r="O31" s="10"/>
      <c r="P31" s="10"/>
      <c r="Q31" s="10"/>
      <c r="R31" s="10"/>
      <c r="S31" s="10"/>
      <c r="T31" s="10"/>
      <c r="U31" s="10"/>
      <c r="V31" s="10"/>
      <c r="W31" s="10"/>
      <c r="X31" s="10"/>
      <c r="Y31" s="10"/>
      <c r="Z31" s="10"/>
    </row>
    <row r="32" ht="15.0" customHeight="1">
      <c r="A32" s="597" t="s">
        <v>2071</v>
      </c>
      <c r="B32" s="10"/>
      <c r="C32" s="10"/>
      <c r="D32" s="579"/>
      <c r="E32" s="10"/>
      <c r="F32" s="10"/>
      <c r="G32" s="10"/>
      <c r="H32" s="10"/>
      <c r="I32" s="10"/>
      <c r="J32" s="10"/>
      <c r="K32" s="10"/>
      <c r="L32" s="10"/>
      <c r="M32" s="10"/>
      <c r="N32" s="10"/>
      <c r="O32" s="10"/>
      <c r="P32" s="10"/>
      <c r="Q32" s="10"/>
      <c r="R32" s="10"/>
      <c r="S32" s="10"/>
      <c r="T32" s="10"/>
      <c r="U32" s="10"/>
      <c r="V32" s="10"/>
      <c r="W32" s="10"/>
      <c r="X32" s="10"/>
      <c r="Y32" s="10"/>
      <c r="Z32" s="10"/>
    </row>
    <row r="33" ht="15.0" customHeight="1">
      <c r="A33" s="356" t="s">
        <v>2072</v>
      </c>
      <c r="B33" s="10"/>
      <c r="C33" s="10"/>
      <c r="D33" s="571"/>
      <c r="E33" s="10"/>
      <c r="F33" s="10"/>
      <c r="G33" s="10"/>
      <c r="H33" s="10"/>
      <c r="I33" s="10"/>
      <c r="J33" s="10"/>
      <c r="K33" s="10"/>
      <c r="L33" s="10"/>
      <c r="M33" s="10"/>
      <c r="N33" s="10"/>
      <c r="O33" s="10"/>
      <c r="P33" s="10"/>
      <c r="Q33" s="10"/>
      <c r="R33" s="10"/>
      <c r="S33" s="10"/>
      <c r="T33" s="10"/>
      <c r="U33" s="10"/>
      <c r="V33" s="10"/>
      <c r="W33" s="10"/>
      <c r="X33" s="10"/>
      <c r="Y33" s="10"/>
      <c r="Z33" s="10"/>
    </row>
    <row r="34" ht="15.0" customHeight="1">
      <c r="A34" s="575" t="s">
        <v>2073</v>
      </c>
      <c r="B34" s="605"/>
      <c r="C34" s="109"/>
      <c r="D34" s="109"/>
      <c r="E34" s="10"/>
      <c r="F34" s="10"/>
      <c r="G34" s="10"/>
      <c r="H34" s="10"/>
      <c r="I34" s="10"/>
      <c r="J34" s="10"/>
      <c r="K34" s="10"/>
      <c r="L34" s="10"/>
      <c r="M34" s="10"/>
      <c r="N34" s="10"/>
      <c r="O34" s="10"/>
      <c r="P34" s="10"/>
      <c r="Q34" s="10"/>
      <c r="R34" s="10"/>
      <c r="S34" s="10"/>
      <c r="T34" s="10"/>
      <c r="U34" s="10"/>
      <c r="V34" s="10"/>
      <c r="W34" s="10"/>
      <c r="X34" s="10"/>
      <c r="Y34" s="10"/>
      <c r="Z34" s="10"/>
    </row>
    <row r="35">
      <c r="A35" s="610" t="s">
        <v>2074</v>
      </c>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577" t="s">
        <v>2076</v>
      </c>
      <c r="B36" s="605"/>
      <c r="C36" s="109"/>
      <c r="D36" s="109"/>
      <c r="E36" s="10"/>
      <c r="F36" s="10"/>
      <c r="G36" s="10"/>
      <c r="H36" s="10"/>
      <c r="I36" s="10"/>
      <c r="J36" s="10"/>
      <c r="K36" s="10"/>
      <c r="L36" s="10"/>
      <c r="M36" s="10"/>
      <c r="N36" s="10"/>
      <c r="O36" s="10"/>
      <c r="P36" s="10"/>
      <c r="Q36" s="10"/>
      <c r="R36" s="10"/>
      <c r="S36" s="10"/>
      <c r="T36" s="10"/>
      <c r="U36" s="10"/>
      <c r="V36" s="10"/>
      <c r="W36" s="10"/>
      <c r="X36" s="10"/>
      <c r="Y36" s="10"/>
      <c r="Z36" s="10"/>
    </row>
    <row r="37">
      <c r="A37" s="577" t="s">
        <v>2077</v>
      </c>
      <c r="B37" s="10"/>
      <c r="C37" s="10"/>
      <c r="D37" s="605"/>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6.38"/>
    <col customWidth="1" min="2" max="2" width="166.63"/>
    <col customWidth="1" min="3" max="3" width="34.63"/>
  </cols>
  <sheetData>
    <row r="1">
      <c r="A1" s="377" t="s">
        <v>0</v>
      </c>
      <c r="B1" s="377" t="s">
        <v>2097</v>
      </c>
      <c r="C1" s="627" t="s">
        <v>2098</v>
      </c>
    </row>
    <row r="2">
      <c r="A2" s="628">
        <v>1.0</v>
      </c>
      <c r="B2" s="153" t="s">
        <v>2099</v>
      </c>
      <c r="C2" s="153" t="s">
        <v>30</v>
      </c>
    </row>
    <row r="3">
      <c r="A3" s="628">
        <v>2.0</v>
      </c>
      <c r="B3" s="153" t="s">
        <v>2100</v>
      </c>
      <c r="C3" s="153" t="s">
        <v>30</v>
      </c>
    </row>
    <row r="4">
      <c r="A4" s="628">
        <v>3.0</v>
      </c>
      <c r="B4" s="153" t="s">
        <v>2101</v>
      </c>
      <c r="C4" s="153" t="s">
        <v>30</v>
      </c>
    </row>
    <row r="5">
      <c r="A5" s="628">
        <v>4.0</v>
      </c>
      <c r="B5" s="153" t="s">
        <v>2102</v>
      </c>
      <c r="C5" s="153" t="s">
        <v>30</v>
      </c>
    </row>
    <row r="6">
      <c r="A6" s="628">
        <v>5.0</v>
      </c>
      <c r="B6" s="153" t="s">
        <v>2103</v>
      </c>
      <c r="C6" s="153" t="s">
        <v>30</v>
      </c>
    </row>
    <row r="7">
      <c r="A7" s="628">
        <v>6.0</v>
      </c>
      <c r="B7" s="153" t="s">
        <v>2104</v>
      </c>
      <c r="C7" s="153" t="s">
        <v>30</v>
      </c>
    </row>
    <row r="8">
      <c r="A8" s="628">
        <v>7.0</v>
      </c>
      <c r="B8" s="153" t="s">
        <v>2105</v>
      </c>
      <c r="C8" s="153" t="s">
        <v>30</v>
      </c>
    </row>
    <row r="9">
      <c r="A9" s="628">
        <v>8.0</v>
      </c>
      <c r="B9" s="153" t="s">
        <v>2106</v>
      </c>
      <c r="C9" s="153" t="s">
        <v>30</v>
      </c>
    </row>
    <row r="10">
      <c r="A10" s="628">
        <v>9.0</v>
      </c>
      <c r="B10" s="153" t="s">
        <v>2107</v>
      </c>
      <c r="C10" s="153" t="s">
        <v>30</v>
      </c>
    </row>
    <row r="11">
      <c r="A11" s="628">
        <v>10.0</v>
      </c>
      <c r="B11" s="153" t="s">
        <v>2108</v>
      </c>
      <c r="C11" s="153" t="s">
        <v>30</v>
      </c>
    </row>
    <row r="12">
      <c r="A12" s="628">
        <v>11.0</v>
      </c>
      <c r="B12" s="153" t="s">
        <v>2109</v>
      </c>
      <c r="C12" s="153" t="s">
        <v>53</v>
      </c>
    </row>
    <row r="13">
      <c r="A13" s="628">
        <v>12.0</v>
      </c>
      <c r="B13" s="153" t="s">
        <v>2110</v>
      </c>
      <c r="C13" s="153" t="s">
        <v>30</v>
      </c>
    </row>
    <row r="14">
      <c r="A14" s="628">
        <v>13.0</v>
      </c>
      <c r="B14" s="153" t="s">
        <v>2111</v>
      </c>
      <c r="C14" s="153" t="s">
        <v>2112</v>
      </c>
    </row>
    <row r="15">
      <c r="A15" s="628">
        <v>14.0</v>
      </c>
      <c r="B15" s="153" t="s">
        <v>2113</v>
      </c>
      <c r="C15" s="153" t="s">
        <v>30</v>
      </c>
    </row>
    <row r="16">
      <c r="A16" s="628">
        <v>15.0</v>
      </c>
      <c r="B16" s="629" t="s">
        <v>2114</v>
      </c>
      <c r="C16" s="153" t="s">
        <v>1317</v>
      </c>
    </row>
    <row r="17">
      <c r="A17" s="628">
        <v>16.0</v>
      </c>
      <c r="B17" s="153" t="s">
        <v>2115</v>
      </c>
      <c r="C17" s="153" t="s">
        <v>26</v>
      </c>
    </row>
    <row r="18">
      <c r="A18" s="628">
        <v>17.0</v>
      </c>
      <c r="B18" s="153" t="s">
        <v>2116</v>
      </c>
      <c r="C18" s="153" t="s">
        <v>1317</v>
      </c>
    </row>
    <row r="19">
      <c r="A19" s="628">
        <v>18.0</v>
      </c>
      <c r="B19" s="153" t="s">
        <v>2117</v>
      </c>
      <c r="C19" s="153" t="s">
        <v>30</v>
      </c>
    </row>
    <row r="20">
      <c r="A20" s="628">
        <v>19.0</v>
      </c>
      <c r="B20" s="630" t="s">
        <v>2118</v>
      </c>
      <c r="C20" s="153" t="s">
        <v>30</v>
      </c>
    </row>
    <row r="21">
      <c r="A21" s="628">
        <v>20.0</v>
      </c>
      <c r="B21" s="153" t="s">
        <v>2119</v>
      </c>
      <c r="C21" s="153" t="s">
        <v>30</v>
      </c>
    </row>
    <row r="22">
      <c r="A22" s="628">
        <v>21.0</v>
      </c>
      <c r="B22" s="629" t="s">
        <v>2120</v>
      </c>
      <c r="C22" s="153" t="s">
        <v>2121</v>
      </c>
    </row>
    <row r="23">
      <c r="A23" s="628">
        <v>22.0</v>
      </c>
      <c r="B23" s="153" t="s">
        <v>2122</v>
      </c>
      <c r="C23" s="153" t="s">
        <v>2121</v>
      </c>
    </row>
    <row r="24">
      <c r="A24" s="628">
        <v>23.0</v>
      </c>
      <c r="B24" s="153" t="s">
        <v>2123</v>
      </c>
      <c r="C24" s="153" t="s">
        <v>26</v>
      </c>
    </row>
    <row r="25">
      <c r="A25" s="628">
        <v>24.0</v>
      </c>
      <c r="B25" s="153" t="s">
        <v>2124</v>
      </c>
      <c r="C25" s="153" t="s">
        <v>30</v>
      </c>
    </row>
    <row r="26">
      <c r="A26" s="628">
        <v>25.0</v>
      </c>
      <c r="B26" s="153" t="s">
        <v>2125</v>
      </c>
      <c r="C26" s="153" t="s">
        <v>2126</v>
      </c>
    </row>
    <row r="27">
      <c r="A27" s="628">
        <v>26.0</v>
      </c>
      <c r="B27" s="153" t="s">
        <v>2127</v>
      </c>
      <c r="C27" s="153" t="s">
        <v>30</v>
      </c>
    </row>
    <row r="28">
      <c r="A28" s="628">
        <v>27.0</v>
      </c>
      <c r="B28" s="153" t="s">
        <v>2128</v>
      </c>
      <c r="C28" s="153" t="s">
        <v>1317</v>
      </c>
    </row>
    <row r="29">
      <c r="A29" s="628">
        <v>28.0</v>
      </c>
      <c r="B29" s="153" t="s">
        <v>2129</v>
      </c>
      <c r="C29" s="153" t="s">
        <v>30</v>
      </c>
    </row>
    <row r="30">
      <c r="A30" s="628">
        <v>29.0</v>
      </c>
      <c r="B30" s="153" t="s">
        <v>2130</v>
      </c>
      <c r="C30" s="153" t="s">
        <v>30</v>
      </c>
    </row>
    <row r="31">
      <c r="A31" s="628">
        <v>30.0</v>
      </c>
      <c r="B31" s="134" t="s">
        <v>2131</v>
      </c>
      <c r="C31" s="153" t="s">
        <v>30</v>
      </c>
    </row>
    <row r="32">
      <c r="A32" s="628">
        <v>31.0</v>
      </c>
      <c r="B32" s="153" t="s">
        <v>2132</v>
      </c>
      <c r="C32" s="153" t="s">
        <v>30</v>
      </c>
    </row>
    <row r="33">
      <c r="A33" s="631"/>
    </row>
    <row r="34">
      <c r="A34" s="631"/>
    </row>
    <row r="35">
      <c r="A35" s="631"/>
    </row>
    <row r="36">
      <c r="A36" s="631"/>
    </row>
    <row r="37">
      <c r="A37" s="631"/>
    </row>
    <row r="38">
      <c r="A38" s="631"/>
    </row>
    <row r="39">
      <c r="A39" s="631"/>
    </row>
    <row r="40">
      <c r="A40" s="631"/>
    </row>
    <row r="41">
      <c r="A41" s="631"/>
    </row>
    <row r="42">
      <c r="A42" s="631"/>
    </row>
    <row r="43">
      <c r="A43" s="631"/>
    </row>
    <row r="44">
      <c r="A44" s="631"/>
    </row>
    <row r="45">
      <c r="A45" s="631"/>
    </row>
    <row r="46">
      <c r="A46" s="631"/>
    </row>
    <row r="47">
      <c r="A47" s="631"/>
    </row>
    <row r="48">
      <c r="A48" s="631"/>
    </row>
    <row r="49">
      <c r="A49" s="631"/>
    </row>
    <row r="50">
      <c r="A50" s="631"/>
    </row>
    <row r="51">
      <c r="A51" s="631"/>
    </row>
    <row r="52">
      <c r="A52" s="631"/>
    </row>
    <row r="53">
      <c r="A53" s="631"/>
    </row>
    <row r="54">
      <c r="A54" s="631"/>
    </row>
    <row r="55">
      <c r="A55" s="631"/>
    </row>
    <row r="56">
      <c r="A56" s="631"/>
    </row>
    <row r="57">
      <c r="A57" s="631"/>
    </row>
    <row r="58">
      <c r="A58" s="631"/>
    </row>
    <row r="59">
      <c r="A59" s="631"/>
    </row>
    <row r="60">
      <c r="A60" s="631"/>
    </row>
    <row r="61">
      <c r="A61" s="631"/>
    </row>
    <row r="62">
      <c r="A62" s="631"/>
    </row>
    <row r="63">
      <c r="A63" s="631"/>
    </row>
    <row r="64">
      <c r="A64" s="631"/>
    </row>
    <row r="65">
      <c r="A65" s="631"/>
    </row>
    <row r="66">
      <c r="A66" s="631"/>
    </row>
    <row r="67">
      <c r="A67" s="631"/>
    </row>
    <row r="68">
      <c r="A68" s="631"/>
    </row>
    <row r="69">
      <c r="A69" s="631"/>
    </row>
    <row r="70">
      <c r="A70" s="631"/>
    </row>
    <row r="71">
      <c r="A71" s="631"/>
    </row>
    <row r="72">
      <c r="A72" s="631"/>
    </row>
    <row r="73">
      <c r="A73" s="631"/>
    </row>
    <row r="74">
      <c r="A74" s="631"/>
    </row>
    <row r="75">
      <c r="A75" s="631"/>
    </row>
    <row r="76">
      <c r="A76" s="631"/>
    </row>
    <row r="77">
      <c r="A77" s="631"/>
    </row>
    <row r="78">
      <c r="A78" s="631"/>
    </row>
    <row r="79">
      <c r="A79" s="631"/>
    </row>
    <row r="80">
      <c r="A80" s="631"/>
    </row>
    <row r="81">
      <c r="A81" s="631"/>
    </row>
    <row r="82">
      <c r="A82" s="631"/>
    </row>
    <row r="83">
      <c r="A83" s="631"/>
    </row>
    <row r="84">
      <c r="A84" s="631"/>
    </row>
    <row r="85">
      <c r="A85" s="631"/>
    </row>
    <row r="86">
      <c r="A86" s="631"/>
    </row>
    <row r="87">
      <c r="A87" s="631"/>
    </row>
    <row r="88">
      <c r="A88" s="631"/>
    </row>
    <row r="89">
      <c r="A89" s="631"/>
    </row>
    <row r="90">
      <c r="A90" s="631"/>
    </row>
    <row r="91">
      <c r="A91" s="631"/>
    </row>
    <row r="92">
      <c r="A92" s="631"/>
    </row>
    <row r="93">
      <c r="A93" s="631"/>
    </row>
    <row r="94">
      <c r="A94" s="631"/>
    </row>
    <row r="95">
      <c r="A95" s="631"/>
    </row>
    <row r="96">
      <c r="A96" s="631"/>
    </row>
    <row r="97">
      <c r="A97" s="631"/>
    </row>
    <row r="98">
      <c r="A98" s="631"/>
    </row>
    <row r="99">
      <c r="A99" s="631"/>
    </row>
    <row r="100">
      <c r="A100" s="631"/>
    </row>
    <row r="101">
      <c r="A101" s="631"/>
    </row>
    <row r="102">
      <c r="A102" s="631"/>
    </row>
    <row r="103">
      <c r="A103" s="631"/>
    </row>
    <row r="104">
      <c r="A104" s="631"/>
    </row>
    <row r="105">
      <c r="A105" s="631"/>
    </row>
    <row r="106">
      <c r="A106" s="631"/>
    </row>
    <row r="107">
      <c r="A107" s="631"/>
    </row>
    <row r="108">
      <c r="A108" s="631"/>
    </row>
    <row r="109">
      <c r="A109" s="631"/>
    </row>
    <row r="110">
      <c r="A110" s="631"/>
    </row>
    <row r="111">
      <c r="A111" s="631"/>
    </row>
    <row r="112">
      <c r="A112" s="631"/>
    </row>
    <row r="113">
      <c r="A113" s="631"/>
    </row>
    <row r="114">
      <c r="A114" s="631"/>
    </row>
    <row r="115">
      <c r="A115" s="631"/>
    </row>
    <row r="116">
      <c r="A116" s="631"/>
    </row>
    <row r="117">
      <c r="A117" s="631"/>
    </row>
    <row r="118">
      <c r="A118" s="631"/>
    </row>
    <row r="119">
      <c r="A119" s="631"/>
    </row>
    <row r="120">
      <c r="A120" s="631"/>
    </row>
    <row r="121">
      <c r="A121" s="631"/>
    </row>
    <row r="122">
      <c r="A122" s="631"/>
    </row>
    <row r="123">
      <c r="A123" s="631"/>
    </row>
    <row r="124">
      <c r="A124" s="631"/>
    </row>
    <row r="125">
      <c r="A125" s="631"/>
    </row>
    <row r="126">
      <c r="A126" s="631"/>
    </row>
    <row r="127">
      <c r="A127" s="631"/>
    </row>
    <row r="128">
      <c r="A128" s="631"/>
    </row>
    <row r="129">
      <c r="A129" s="631"/>
    </row>
    <row r="130">
      <c r="A130" s="631"/>
    </row>
    <row r="131">
      <c r="A131" s="631"/>
    </row>
    <row r="132">
      <c r="A132" s="631"/>
    </row>
    <row r="133">
      <c r="A133" s="631"/>
    </row>
    <row r="134">
      <c r="A134" s="631"/>
    </row>
    <row r="135">
      <c r="A135" s="631"/>
    </row>
    <row r="136">
      <c r="A136" s="631"/>
    </row>
    <row r="137">
      <c r="A137" s="631"/>
    </row>
    <row r="138">
      <c r="A138" s="631"/>
    </row>
    <row r="139">
      <c r="A139" s="631"/>
    </row>
    <row r="140">
      <c r="A140" s="631"/>
    </row>
    <row r="141">
      <c r="A141" s="631"/>
    </row>
    <row r="142">
      <c r="A142" s="631"/>
    </row>
    <row r="143">
      <c r="A143" s="631"/>
    </row>
    <row r="144">
      <c r="A144" s="631"/>
    </row>
    <row r="145">
      <c r="A145" s="631"/>
    </row>
    <row r="146">
      <c r="A146" s="631"/>
    </row>
    <row r="147">
      <c r="A147" s="631"/>
    </row>
    <row r="148">
      <c r="A148" s="631"/>
    </row>
    <row r="149">
      <c r="A149" s="631"/>
    </row>
    <row r="150">
      <c r="A150" s="631"/>
    </row>
    <row r="151">
      <c r="A151" s="631"/>
    </row>
    <row r="152">
      <c r="A152" s="631"/>
    </row>
    <row r="153">
      <c r="A153" s="631"/>
    </row>
    <row r="154">
      <c r="A154" s="631"/>
    </row>
    <row r="155">
      <c r="A155" s="631"/>
    </row>
    <row r="156">
      <c r="A156" s="631"/>
    </row>
    <row r="157">
      <c r="A157" s="631"/>
    </row>
    <row r="158">
      <c r="A158" s="631"/>
    </row>
    <row r="159">
      <c r="A159" s="631"/>
    </row>
    <row r="160">
      <c r="A160" s="631"/>
    </row>
    <row r="161">
      <c r="A161" s="631"/>
    </row>
    <row r="162">
      <c r="A162" s="631"/>
    </row>
    <row r="163">
      <c r="A163" s="631"/>
    </row>
    <row r="164">
      <c r="A164" s="631"/>
    </row>
    <row r="165">
      <c r="A165" s="631"/>
    </row>
    <row r="166">
      <c r="A166" s="631"/>
    </row>
    <row r="167">
      <c r="A167" s="631"/>
    </row>
    <row r="168">
      <c r="A168" s="631"/>
    </row>
    <row r="169">
      <c r="A169" s="631"/>
    </row>
    <row r="170">
      <c r="A170" s="631"/>
    </row>
    <row r="171">
      <c r="A171" s="631"/>
    </row>
    <row r="172">
      <c r="A172" s="631"/>
    </row>
    <row r="173">
      <c r="A173" s="631"/>
    </row>
    <row r="174">
      <c r="A174" s="631"/>
    </row>
    <row r="175">
      <c r="A175" s="631"/>
    </row>
    <row r="176">
      <c r="A176" s="631"/>
    </row>
    <row r="177">
      <c r="A177" s="631"/>
    </row>
    <row r="178">
      <c r="A178" s="631"/>
    </row>
    <row r="179">
      <c r="A179" s="631"/>
    </row>
    <row r="180">
      <c r="A180" s="631"/>
    </row>
    <row r="181">
      <c r="A181" s="631"/>
    </row>
    <row r="182">
      <c r="A182" s="631"/>
    </row>
    <row r="183">
      <c r="A183" s="631"/>
    </row>
    <row r="184">
      <c r="A184" s="631"/>
    </row>
    <row r="185">
      <c r="A185" s="631"/>
    </row>
    <row r="186">
      <c r="A186" s="631"/>
    </row>
    <row r="187">
      <c r="A187" s="631"/>
    </row>
    <row r="188">
      <c r="A188" s="631"/>
    </row>
    <row r="189">
      <c r="A189" s="631"/>
    </row>
    <row r="190">
      <c r="A190" s="631"/>
    </row>
    <row r="191">
      <c r="A191" s="631"/>
    </row>
    <row r="192">
      <c r="A192" s="631"/>
    </row>
    <row r="193">
      <c r="A193" s="631"/>
    </row>
    <row r="194">
      <c r="A194" s="631"/>
    </row>
    <row r="195">
      <c r="A195" s="631"/>
    </row>
    <row r="196">
      <c r="A196" s="631"/>
    </row>
    <row r="197">
      <c r="A197" s="631"/>
    </row>
    <row r="198">
      <c r="A198" s="631"/>
    </row>
    <row r="199">
      <c r="A199" s="631"/>
    </row>
    <row r="200">
      <c r="A200" s="631"/>
    </row>
    <row r="201">
      <c r="A201" s="631"/>
    </row>
    <row r="202">
      <c r="A202" s="631"/>
    </row>
    <row r="203">
      <c r="A203" s="631"/>
    </row>
    <row r="204">
      <c r="A204" s="631"/>
    </row>
    <row r="205">
      <c r="A205" s="631"/>
    </row>
    <row r="206">
      <c r="A206" s="631"/>
    </row>
    <row r="207">
      <c r="A207" s="631"/>
    </row>
    <row r="208">
      <c r="A208" s="631"/>
    </row>
    <row r="209">
      <c r="A209" s="631"/>
    </row>
    <row r="210">
      <c r="A210" s="631"/>
    </row>
    <row r="211">
      <c r="A211" s="631"/>
    </row>
    <row r="212">
      <c r="A212" s="631"/>
    </row>
    <row r="213">
      <c r="A213" s="631"/>
    </row>
    <row r="214">
      <c r="A214" s="631"/>
    </row>
    <row r="215">
      <c r="A215" s="631"/>
    </row>
    <row r="216">
      <c r="A216" s="631"/>
    </row>
    <row r="217">
      <c r="A217" s="631"/>
    </row>
    <row r="218">
      <c r="A218" s="631"/>
    </row>
    <row r="219">
      <c r="A219" s="631"/>
    </row>
    <row r="220">
      <c r="A220" s="631"/>
    </row>
    <row r="221">
      <c r="A221" s="631"/>
    </row>
    <row r="222">
      <c r="A222" s="631"/>
    </row>
    <row r="223">
      <c r="A223" s="631"/>
    </row>
    <row r="224">
      <c r="A224" s="631"/>
    </row>
    <row r="225">
      <c r="A225" s="631"/>
    </row>
    <row r="226">
      <c r="A226" s="631"/>
    </row>
    <row r="227">
      <c r="A227" s="631"/>
    </row>
    <row r="228">
      <c r="A228" s="631"/>
    </row>
    <row r="229">
      <c r="A229" s="631"/>
    </row>
    <row r="230">
      <c r="A230" s="631"/>
    </row>
    <row r="231">
      <c r="A231" s="631"/>
    </row>
    <row r="232">
      <c r="A232" s="631"/>
    </row>
    <row r="233">
      <c r="A233" s="631"/>
    </row>
    <row r="234">
      <c r="A234" s="631"/>
    </row>
    <row r="235">
      <c r="A235" s="631"/>
    </row>
    <row r="236">
      <c r="A236" s="631"/>
    </row>
    <row r="237">
      <c r="A237" s="631"/>
    </row>
    <row r="238">
      <c r="A238" s="631"/>
    </row>
    <row r="239">
      <c r="A239" s="631"/>
    </row>
    <row r="240">
      <c r="A240" s="631"/>
    </row>
    <row r="241">
      <c r="A241" s="631"/>
    </row>
    <row r="242">
      <c r="A242" s="631"/>
    </row>
    <row r="243">
      <c r="A243" s="631"/>
    </row>
    <row r="244">
      <c r="A244" s="631"/>
    </row>
    <row r="245">
      <c r="A245" s="631"/>
    </row>
    <row r="246">
      <c r="A246" s="631"/>
    </row>
    <row r="247">
      <c r="A247" s="631"/>
    </row>
    <row r="248">
      <c r="A248" s="631"/>
    </row>
    <row r="249">
      <c r="A249" s="631"/>
    </row>
    <row r="250">
      <c r="A250" s="631"/>
    </row>
    <row r="251">
      <c r="A251" s="631"/>
    </row>
    <row r="252">
      <c r="A252" s="631"/>
    </row>
    <row r="253">
      <c r="A253" s="631"/>
    </row>
    <row r="254">
      <c r="A254" s="631"/>
    </row>
    <row r="255">
      <c r="A255" s="631"/>
    </row>
    <row r="256">
      <c r="A256" s="631"/>
    </row>
    <row r="257">
      <c r="A257" s="631"/>
    </row>
    <row r="258">
      <c r="A258" s="631"/>
    </row>
    <row r="259">
      <c r="A259" s="631"/>
    </row>
    <row r="260">
      <c r="A260" s="631"/>
    </row>
    <row r="261">
      <c r="A261" s="631"/>
    </row>
    <row r="262">
      <c r="A262" s="631"/>
    </row>
    <row r="263">
      <c r="A263" s="631"/>
    </row>
    <row r="264">
      <c r="A264" s="631"/>
    </row>
    <row r="265">
      <c r="A265" s="631"/>
    </row>
    <row r="266">
      <c r="A266" s="631"/>
    </row>
    <row r="267">
      <c r="A267" s="631"/>
    </row>
    <row r="268">
      <c r="A268" s="631"/>
    </row>
    <row r="269">
      <c r="A269" s="631"/>
    </row>
    <row r="270">
      <c r="A270" s="631"/>
    </row>
    <row r="271">
      <c r="A271" s="631"/>
    </row>
    <row r="272">
      <c r="A272" s="631"/>
    </row>
    <row r="273">
      <c r="A273" s="631"/>
    </row>
    <row r="274">
      <c r="A274" s="631"/>
    </row>
    <row r="275">
      <c r="A275" s="631"/>
    </row>
    <row r="276">
      <c r="A276" s="631"/>
    </row>
    <row r="277">
      <c r="A277" s="631"/>
    </row>
    <row r="278">
      <c r="A278" s="631"/>
    </row>
    <row r="279">
      <c r="A279" s="631"/>
    </row>
    <row r="280">
      <c r="A280" s="631"/>
    </row>
    <row r="281">
      <c r="A281" s="631"/>
    </row>
    <row r="282">
      <c r="A282" s="631"/>
    </row>
    <row r="283">
      <c r="A283" s="631"/>
    </row>
    <row r="284">
      <c r="A284" s="631"/>
    </row>
    <row r="285">
      <c r="A285" s="631"/>
    </row>
    <row r="286">
      <c r="A286" s="631"/>
    </row>
    <row r="287">
      <c r="A287" s="631"/>
    </row>
    <row r="288">
      <c r="A288" s="631"/>
    </row>
    <row r="289">
      <c r="A289" s="631"/>
    </row>
    <row r="290">
      <c r="A290" s="631"/>
    </row>
    <row r="291">
      <c r="A291" s="631"/>
    </row>
    <row r="292">
      <c r="A292" s="631"/>
    </row>
    <row r="293">
      <c r="A293" s="631"/>
    </row>
    <row r="294">
      <c r="A294" s="631"/>
    </row>
    <row r="295">
      <c r="A295" s="631"/>
    </row>
    <row r="296">
      <c r="A296" s="631"/>
    </row>
    <row r="297">
      <c r="A297" s="631"/>
    </row>
    <row r="298">
      <c r="A298" s="631"/>
    </row>
    <row r="299">
      <c r="A299" s="631"/>
    </row>
    <row r="300">
      <c r="A300" s="631"/>
    </row>
    <row r="301">
      <c r="A301" s="631"/>
    </row>
    <row r="302">
      <c r="A302" s="631"/>
    </row>
    <row r="303">
      <c r="A303" s="631"/>
    </row>
    <row r="304">
      <c r="A304" s="631"/>
    </row>
    <row r="305">
      <c r="A305" s="631"/>
    </row>
    <row r="306">
      <c r="A306" s="631"/>
    </row>
    <row r="307">
      <c r="A307" s="631"/>
    </row>
    <row r="308">
      <c r="A308" s="631"/>
    </row>
    <row r="309">
      <c r="A309" s="631"/>
    </row>
    <row r="310">
      <c r="A310" s="631"/>
    </row>
    <row r="311">
      <c r="A311" s="631"/>
    </row>
    <row r="312">
      <c r="A312" s="631"/>
    </row>
    <row r="313">
      <c r="A313" s="631"/>
    </row>
    <row r="314">
      <c r="A314" s="631"/>
    </row>
    <row r="315">
      <c r="A315" s="631"/>
    </row>
    <row r="316">
      <c r="A316" s="631"/>
    </row>
    <row r="317">
      <c r="A317" s="631"/>
    </row>
    <row r="318">
      <c r="A318" s="631"/>
    </row>
    <row r="319">
      <c r="A319" s="631"/>
    </row>
    <row r="320">
      <c r="A320" s="631"/>
    </row>
    <row r="321">
      <c r="A321" s="631"/>
    </row>
    <row r="322">
      <c r="A322" s="631"/>
    </row>
    <row r="323">
      <c r="A323" s="631"/>
    </row>
    <row r="324">
      <c r="A324" s="631"/>
    </row>
    <row r="325">
      <c r="A325" s="631"/>
    </row>
    <row r="326">
      <c r="A326" s="631"/>
    </row>
    <row r="327">
      <c r="A327" s="631"/>
    </row>
    <row r="328">
      <c r="A328" s="631"/>
    </row>
    <row r="329">
      <c r="A329" s="631"/>
    </row>
    <row r="330">
      <c r="A330" s="631"/>
    </row>
    <row r="331">
      <c r="A331" s="631"/>
    </row>
    <row r="332">
      <c r="A332" s="631"/>
    </row>
    <row r="333">
      <c r="A333" s="631"/>
    </row>
    <row r="334">
      <c r="A334" s="631"/>
    </row>
    <row r="335">
      <c r="A335" s="631"/>
    </row>
    <row r="336">
      <c r="A336" s="631"/>
    </row>
    <row r="337">
      <c r="A337" s="631"/>
    </row>
    <row r="338">
      <c r="A338" s="631"/>
    </row>
    <row r="339">
      <c r="A339" s="631"/>
    </row>
    <row r="340">
      <c r="A340" s="631"/>
    </row>
    <row r="341">
      <c r="A341" s="631"/>
    </row>
    <row r="342">
      <c r="A342" s="631"/>
    </row>
    <row r="343">
      <c r="A343" s="631"/>
    </row>
    <row r="344">
      <c r="A344" s="631"/>
    </row>
    <row r="345">
      <c r="A345" s="631"/>
    </row>
    <row r="346">
      <c r="A346" s="631"/>
    </row>
    <row r="347">
      <c r="A347" s="631"/>
    </row>
    <row r="348">
      <c r="A348" s="631"/>
    </row>
    <row r="349">
      <c r="A349" s="631"/>
    </row>
    <row r="350">
      <c r="A350" s="631"/>
    </row>
    <row r="351">
      <c r="A351" s="631"/>
    </row>
    <row r="352">
      <c r="A352" s="631"/>
    </row>
    <row r="353">
      <c r="A353" s="631"/>
    </row>
    <row r="354">
      <c r="A354" s="631"/>
    </row>
    <row r="355">
      <c r="A355" s="631"/>
    </row>
    <row r="356">
      <c r="A356" s="631"/>
    </row>
    <row r="357">
      <c r="A357" s="631"/>
    </row>
    <row r="358">
      <c r="A358" s="631"/>
    </row>
    <row r="359">
      <c r="A359" s="631"/>
    </row>
    <row r="360">
      <c r="A360" s="631"/>
    </row>
    <row r="361">
      <c r="A361" s="631"/>
    </row>
    <row r="362">
      <c r="A362" s="631"/>
    </row>
    <row r="363">
      <c r="A363" s="631"/>
    </row>
    <row r="364">
      <c r="A364" s="631"/>
    </row>
    <row r="365">
      <c r="A365" s="631"/>
    </row>
    <row r="366">
      <c r="A366" s="631"/>
    </row>
    <row r="367">
      <c r="A367" s="631"/>
    </row>
    <row r="368">
      <c r="A368" s="631"/>
    </row>
    <row r="369">
      <c r="A369" s="631"/>
    </row>
    <row r="370">
      <c r="A370" s="631"/>
    </row>
    <row r="371">
      <c r="A371" s="631"/>
    </row>
    <row r="372">
      <c r="A372" s="631"/>
    </row>
    <row r="373">
      <c r="A373" s="631"/>
    </row>
    <row r="374">
      <c r="A374" s="631"/>
    </row>
    <row r="375">
      <c r="A375" s="631"/>
    </row>
    <row r="376">
      <c r="A376" s="631"/>
    </row>
    <row r="377">
      <c r="A377" s="631"/>
    </row>
    <row r="378">
      <c r="A378" s="631"/>
    </row>
    <row r="379">
      <c r="A379" s="631"/>
    </row>
    <row r="380">
      <c r="A380" s="631"/>
    </row>
    <row r="381">
      <c r="A381" s="631"/>
    </row>
    <row r="382">
      <c r="A382" s="631"/>
    </row>
    <row r="383">
      <c r="A383" s="631"/>
    </row>
    <row r="384">
      <c r="A384" s="631"/>
    </row>
    <row r="385">
      <c r="A385" s="631"/>
    </row>
    <row r="386">
      <c r="A386" s="631"/>
    </row>
    <row r="387">
      <c r="A387" s="631"/>
    </row>
    <row r="388">
      <c r="A388" s="631"/>
    </row>
    <row r="389">
      <c r="A389" s="631"/>
    </row>
    <row r="390">
      <c r="A390" s="631"/>
    </row>
    <row r="391">
      <c r="A391" s="631"/>
    </row>
    <row r="392">
      <c r="A392" s="631"/>
    </row>
    <row r="393">
      <c r="A393" s="631"/>
    </row>
    <row r="394">
      <c r="A394" s="631"/>
    </row>
    <row r="395">
      <c r="A395" s="631"/>
    </row>
    <row r="396">
      <c r="A396" s="631"/>
    </row>
    <row r="397">
      <c r="A397" s="631"/>
    </row>
    <row r="398">
      <c r="A398" s="631"/>
    </row>
    <row r="399">
      <c r="A399" s="631"/>
    </row>
    <row r="400">
      <c r="A400" s="631"/>
    </row>
    <row r="401">
      <c r="A401" s="631"/>
    </row>
    <row r="402">
      <c r="A402" s="631"/>
    </row>
    <row r="403">
      <c r="A403" s="631"/>
    </row>
    <row r="404">
      <c r="A404" s="631"/>
    </row>
    <row r="405">
      <c r="A405" s="631"/>
    </row>
    <row r="406">
      <c r="A406" s="631"/>
    </row>
    <row r="407">
      <c r="A407" s="631"/>
    </row>
    <row r="408">
      <c r="A408" s="631"/>
    </row>
    <row r="409">
      <c r="A409" s="631"/>
    </row>
    <row r="410">
      <c r="A410" s="631"/>
    </row>
    <row r="411">
      <c r="A411" s="631"/>
    </row>
    <row r="412">
      <c r="A412" s="631"/>
    </row>
    <row r="413">
      <c r="A413" s="631"/>
    </row>
    <row r="414">
      <c r="A414" s="631"/>
    </row>
    <row r="415">
      <c r="A415" s="631"/>
    </row>
    <row r="416">
      <c r="A416" s="631"/>
    </row>
    <row r="417">
      <c r="A417" s="631"/>
    </row>
    <row r="418">
      <c r="A418" s="631"/>
    </row>
    <row r="419">
      <c r="A419" s="631"/>
    </row>
    <row r="420">
      <c r="A420" s="631"/>
    </row>
    <row r="421">
      <c r="A421" s="631"/>
    </row>
    <row r="422">
      <c r="A422" s="631"/>
    </row>
    <row r="423">
      <c r="A423" s="631"/>
    </row>
    <row r="424">
      <c r="A424" s="631"/>
    </row>
    <row r="425">
      <c r="A425" s="631"/>
    </row>
    <row r="426">
      <c r="A426" s="631"/>
    </row>
    <row r="427">
      <c r="A427" s="631"/>
    </row>
    <row r="428">
      <c r="A428" s="631"/>
    </row>
    <row r="429">
      <c r="A429" s="631"/>
    </row>
    <row r="430">
      <c r="A430" s="631"/>
    </row>
    <row r="431">
      <c r="A431" s="631"/>
    </row>
    <row r="432">
      <c r="A432" s="631"/>
    </row>
    <row r="433">
      <c r="A433" s="631"/>
    </row>
    <row r="434">
      <c r="A434" s="631"/>
    </row>
    <row r="435">
      <c r="A435" s="631"/>
    </row>
    <row r="436">
      <c r="A436" s="631"/>
    </row>
    <row r="437">
      <c r="A437" s="631"/>
    </row>
    <row r="438">
      <c r="A438" s="631"/>
    </row>
    <row r="439">
      <c r="A439" s="631"/>
    </row>
    <row r="440">
      <c r="A440" s="631"/>
    </row>
    <row r="441">
      <c r="A441" s="631"/>
    </row>
    <row r="442">
      <c r="A442" s="631"/>
    </row>
    <row r="443">
      <c r="A443" s="631"/>
    </row>
    <row r="444">
      <c r="A444" s="631"/>
    </row>
    <row r="445">
      <c r="A445" s="631"/>
    </row>
    <row r="446">
      <c r="A446" s="631"/>
    </row>
    <row r="447">
      <c r="A447" s="631"/>
    </row>
    <row r="448">
      <c r="A448" s="631"/>
    </row>
    <row r="449">
      <c r="A449" s="631"/>
    </row>
    <row r="450">
      <c r="A450" s="631"/>
    </row>
    <row r="451">
      <c r="A451" s="631"/>
    </row>
    <row r="452">
      <c r="A452" s="631"/>
    </row>
    <row r="453">
      <c r="A453" s="631"/>
    </row>
    <row r="454">
      <c r="A454" s="631"/>
    </row>
    <row r="455">
      <c r="A455" s="631"/>
    </row>
    <row r="456">
      <c r="A456" s="631"/>
    </row>
    <row r="457">
      <c r="A457" s="631"/>
    </row>
    <row r="458">
      <c r="A458" s="631"/>
    </row>
    <row r="459">
      <c r="A459" s="631"/>
    </row>
    <row r="460">
      <c r="A460" s="631"/>
    </row>
    <row r="461">
      <c r="A461" s="631"/>
    </row>
    <row r="462">
      <c r="A462" s="631"/>
    </row>
    <row r="463">
      <c r="A463" s="631"/>
    </row>
    <row r="464">
      <c r="A464" s="631"/>
    </row>
    <row r="465">
      <c r="A465" s="631"/>
    </row>
    <row r="466">
      <c r="A466" s="631"/>
    </row>
    <row r="467">
      <c r="A467" s="631"/>
    </row>
    <row r="468">
      <c r="A468" s="631"/>
    </row>
    <row r="469">
      <c r="A469" s="631"/>
    </row>
    <row r="470">
      <c r="A470" s="631"/>
    </row>
    <row r="471">
      <c r="A471" s="631"/>
    </row>
    <row r="472">
      <c r="A472" s="631"/>
    </row>
    <row r="473">
      <c r="A473" s="631"/>
    </row>
    <row r="474">
      <c r="A474" s="631"/>
    </row>
    <row r="475">
      <c r="A475" s="631"/>
    </row>
    <row r="476">
      <c r="A476" s="631"/>
    </row>
    <row r="477">
      <c r="A477" s="631"/>
    </row>
    <row r="478">
      <c r="A478" s="631"/>
    </row>
    <row r="479">
      <c r="A479" s="631"/>
    </row>
    <row r="480">
      <c r="A480" s="631"/>
    </row>
    <row r="481">
      <c r="A481" s="631"/>
    </row>
    <row r="482">
      <c r="A482" s="631"/>
    </row>
    <row r="483">
      <c r="A483" s="631"/>
    </row>
    <row r="484">
      <c r="A484" s="631"/>
    </row>
    <row r="485">
      <c r="A485" s="631"/>
    </row>
    <row r="486">
      <c r="A486" s="631"/>
    </row>
    <row r="487">
      <c r="A487" s="631"/>
    </row>
    <row r="488">
      <c r="A488" s="631"/>
    </row>
    <row r="489">
      <c r="A489" s="631"/>
    </row>
    <row r="490">
      <c r="A490" s="631"/>
    </row>
    <row r="491">
      <c r="A491" s="631"/>
    </row>
    <row r="492">
      <c r="A492" s="631"/>
    </row>
    <row r="493">
      <c r="A493" s="631"/>
    </row>
    <row r="494">
      <c r="A494" s="631"/>
    </row>
    <row r="495">
      <c r="A495" s="631"/>
    </row>
    <row r="496">
      <c r="A496" s="631"/>
    </row>
    <row r="497">
      <c r="A497" s="631"/>
    </row>
    <row r="498">
      <c r="A498" s="631"/>
    </row>
    <row r="499">
      <c r="A499" s="631"/>
    </row>
    <row r="500">
      <c r="A500" s="631"/>
    </row>
    <row r="501">
      <c r="A501" s="631"/>
    </row>
    <row r="502">
      <c r="A502" s="631"/>
    </row>
    <row r="503">
      <c r="A503" s="631"/>
    </row>
    <row r="504">
      <c r="A504" s="631"/>
    </row>
    <row r="505">
      <c r="A505" s="631"/>
    </row>
    <row r="506">
      <c r="A506" s="631"/>
    </row>
    <row r="507">
      <c r="A507" s="631"/>
    </row>
    <row r="508">
      <c r="A508" s="631"/>
    </row>
    <row r="509">
      <c r="A509" s="631"/>
    </row>
    <row r="510">
      <c r="A510" s="631"/>
    </row>
    <row r="511">
      <c r="A511" s="631"/>
    </row>
    <row r="512">
      <c r="A512" s="631"/>
    </row>
    <row r="513">
      <c r="A513" s="631"/>
    </row>
    <row r="514">
      <c r="A514" s="631"/>
    </row>
    <row r="515">
      <c r="A515" s="631"/>
    </row>
    <row r="516">
      <c r="A516" s="631"/>
    </row>
    <row r="517">
      <c r="A517" s="631"/>
    </row>
    <row r="518">
      <c r="A518" s="631"/>
    </row>
    <row r="519">
      <c r="A519" s="631"/>
    </row>
    <row r="520">
      <c r="A520" s="631"/>
    </row>
    <row r="521">
      <c r="A521" s="631"/>
    </row>
    <row r="522">
      <c r="A522" s="631"/>
    </row>
    <row r="523">
      <c r="A523" s="631"/>
    </row>
    <row r="524">
      <c r="A524" s="631"/>
    </row>
    <row r="525">
      <c r="A525" s="631"/>
    </row>
    <row r="526">
      <c r="A526" s="631"/>
    </row>
    <row r="527">
      <c r="A527" s="631"/>
    </row>
    <row r="528">
      <c r="A528" s="631"/>
    </row>
    <row r="529">
      <c r="A529" s="631"/>
    </row>
    <row r="530">
      <c r="A530" s="631"/>
    </row>
    <row r="531">
      <c r="A531" s="631"/>
    </row>
    <row r="532">
      <c r="A532" s="631"/>
    </row>
    <row r="533">
      <c r="A533" s="631"/>
    </row>
    <row r="534">
      <c r="A534" s="631"/>
    </row>
    <row r="535">
      <c r="A535" s="631"/>
    </row>
    <row r="536">
      <c r="A536" s="631"/>
    </row>
    <row r="537">
      <c r="A537" s="631"/>
    </row>
    <row r="538">
      <c r="A538" s="631"/>
    </row>
    <row r="539">
      <c r="A539" s="631"/>
    </row>
    <row r="540">
      <c r="A540" s="631"/>
    </row>
    <row r="541">
      <c r="A541" s="631"/>
    </row>
    <row r="542">
      <c r="A542" s="631"/>
    </row>
    <row r="543">
      <c r="A543" s="631"/>
    </row>
    <row r="544">
      <c r="A544" s="631"/>
    </row>
    <row r="545">
      <c r="A545" s="631"/>
    </row>
    <row r="546">
      <c r="A546" s="631"/>
    </row>
    <row r="547">
      <c r="A547" s="631"/>
    </row>
    <row r="548">
      <c r="A548" s="631"/>
    </row>
    <row r="549">
      <c r="A549" s="631"/>
    </row>
    <row r="550">
      <c r="A550" s="631"/>
    </row>
    <row r="551">
      <c r="A551" s="631"/>
    </row>
    <row r="552">
      <c r="A552" s="631"/>
    </row>
    <row r="553">
      <c r="A553" s="631"/>
    </row>
    <row r="554">
      <c r="A554" s="631"/>
    </row>
    <row r="555">
      <c r="A555" s="631"/>
    </row>
    <row r="556">
      <c r="A556" s="631"/>
    </row>
    <row r="557">
      <c r="A557" s="631"/>
    </row>
    <row r="558">
      <c r="A558" s="631"/>
    </row>
    <row r="559">
      <c r="A559" s="631"/>
    </row>
    <row r="560">
      <c r="A560" s="631"/>
    </row>
    <row r="561">
      <c r="A561" s="631"/>
    </row>
    <row r="562">
      <c r="A562" s="631"/>
    </row>
    <row r="563">
      <c r="A563" s="631"/>
    </row>
    <row r="564">
      <c r="A564" s="631"/>
    </row>
    <row r="565">
      <c r="A565" s="631"/>
    </row>
    <row r="566">
      <c r="A566" s="631"/>
    </row>
    <row r="567">
      <c r="A567" s="631"/>
    </row>
    <row r="568">
      <c r="A568" s="631"/>
    </row>
    <row r="569">
      <c r="A569" s="631"/>
    </row>
    <row r="570">
      <c r="A570" s="631"/>
    </row>
    <row r="571">
      <c r="A571" s="631"/>
    </row>
    <row r="572">
      <c r="A572" s="631"/>
    </row>
    <row r="573">
      <c r="A573" s="631"/>
    </row>
    <row r="574">
      <c r="A574" s="631"/>
    </row>
    <row r="575">
      <c r="A575" s="631"/>
    </row>
    <row r="576">
      <c r="A576" s="631"/>
    </row>
    <row r="577">
      <c r="A577" s="631"/>
    </row>
    <row r="578">
      <c r="A578" s="631"/>
    </row>
    <row r="579">
      <c r="A579" s="631"/>
    </row>
    <row r="580">
      <c r="A580" s="631"/>
    </row>
    <row r="581">
      <c r="A581" s="631"/>
    </row>
    <row r="582">
      <c r="A582" s="631"/>
    </row>
    <row r="583">
      <c r="A583" s="631"/>
    </row>
    <row r="584">
      <c r="A584" s="631"/>
    </row>
    <row r="585">
      <c r="A585" s="631"/>
    </row>
    <row r="586">
      <c r="A586" s="631"/>
    </row>
    <row r="587">
      <c r="A587" s="631"/>
    </row>
    <row r="588">
      <c r="A588" s="631"/>
    </row>
    <row r="589">
      <c r="A589" s="631"/>
    </row>
    <row r="590">
      <c r="A590" s="631"/>
    </row>
    <row r="591">
      <c r="A591" s="631"/>
    </row>
    <row r="592">
      <c r="A592" s="631"/>
    </row>
    <row r="593">
      <c r="A593" s="631"/>
    </row>
    <row r="594">
      <c r="A594" s="631"/>
    </row>
    <row r="595">
      <c r="A595" s="631"/>
    </row>
    <row r="596">
      <c r="A596" s="631"/>
    </row>
    <row r="597">
      <c r="A597" s="631"/>
    </row>
    <row r="598">
      <c r="A598" s="631"/>
    </row>
    <row r="599">
      <c r="A599" s="631"/>
    </row>
    <row r="600">
      <c r="A600" s="631"/>
    </row>
    <row r="601">
      <c r="A601" s="631"/>
    </row>
    <row r="602">
      <c r="A602" s="631"/>
    </row>
    <row r="603">
      <c r="A603" s="631"/>
    </row>
    <row r="604">
      <c r="A604" s="631"/>
    </row>
    <row r="605">
      <c r="A605" s="631"/>
    </row>
    <row r="606">
      <c r="A606" s="631"/>
    </row>
    <row r="607">
      <c r="A607" s="631"/>
    </row>
    <row r="608">
      <c r="A608" s="631"/>
    </row>
    <row r="609">
      <c r="A609" s="631"/>
    </row>
    <row r="610">
      <c r="A610" s="631"/>
    </row>
    <row r="611">
      <c r="A611" s="631"/>
    </row>
    <row r="612">
      <c r="A612" s="631"/>
    </row>
    <row r="613">
      <c r="A613" s="631"/>
    </row>
    <row r="614">
      <c r="A614" s="631"/>
    </row>
    <row r="615">
      <c r="A615" s="631"/>
    </row>
    <row r="616">
      <c r="A616" s="631"/>
    </row>
    <row r="617">
      <c r="A617" s="631"/>
    </row>
    <row r="618">
      <c r="A618" s="631"/>
    </row>
    <row r="619">
      <c r="A619" s="631"/>
    </row>
    <row r="620">
      <c r="A620" s="631"/>
    </row>
    <row r="621">
      <c r="A621" s="631"/>
    </row>
    <row r="622">
      <c r="A622" s="631"/>
    </row>
    <row r="623">
      <c r="A623" s="631"/>
    </row>
    <row r="624">
      <c r="A624" s="631"/>
    </row>
    <row r="625">
      <c r="A625" s="631"/>
    </row>
    <row r="626">
      <c r="A626" s="631"/>
    </row>
    <row r="627">
      <c r="A627" s="631"/>
    </row>
    <row r="628">
      <c r="A628" s="631"/>
    </row>
    <row r="629">
      <c r="A629" s="631"/>
    </row>
    <row r="630">
      <c r="A630" s="631"/>
    </row>
    <row r="631">
      <c r="A631" s="631"/>
    </row>
    <row r="632">
      <c r="A632" s="631"/>
    </row>
    <row r="633">
      <c r="A633" s="631"/>
    </row>
    <row r="634">
      <c r="A634" s="631"/>
    </row>
    <row r="635">
      <c r="A635" s="631"/>
    </row>
    <row r="636">
      <c r="A636" s="631"/>
    </row>
    <row r="637">
      <c r="A637" s="631"/>
    </row>
    <row r="638">
      <c r="A638" s="631"/>
    </row>
    <row r="639">
      <c r="A639" s="631"/>
    </row>
    <row r="640">
      <c r="A640" s="631"/>
    </row>
    <row r="641">
      <c r="A641" s="631"/>
    </row>
    <row r="642">
      <c r="A642" s="631"/>
    </row>
    <row r="643">
      <c r="A643" s="631"/>
    </row>
    <row r="644">
      <c r="A644" s="631"/>
    </row>
    <row r="645">
      <c r="A645" s="631"/>
    </row>
    <row r="646">
      <c r="A646" s="631"/>
    </row>
    <row r="647">
      <c r="A647" s="631"/>
    </row>
    <row r="648">
      <c r="A648" s="631"/>
    </row>
    <row r="649">
      <c r="A649" s="631"/>
    </row>
    <row r="650">
      <c r="A650" s="631"/>
    </row>
    <row r="651">
      <c r="A651" s="631"/>
    </row>
    <row r="652">
      <c r="A652" s="631"/>
    </row>
    <row r="653">
      <c r="A653" s="631"/>
    </row>
    <row r="654">
      <c r="A654" s="631"/>
    </row>
    <row r="655">
      <c r="A655" s="631"/>
    </row>
    <row r="656">
      <c r="A656" s="631"/>
    </row>
    <row r="657">
      <c r="A657" s="631"/>
    </row>
    <row r="658">
      <c r="A658" s="631"/>
    </row>
    <row r="659">
      <c r="A659" s="631"/>
    </row>
    <row r="660">
      <c r="A660" s="631"/>
    </row>
    <row r="661">
      <c r="A661" s="631"/>
    </row>
    <row r="662">
      <c r="A662" s="631"/>
    </row>
    <row r="663">
      <c r="A663" s="631"/>
    </row>
    <row r="664">
      <c r="A664" s="631"/>
    </row>
    <row r="665">
      <c r="A665" s="631"/>
    </row>
    <row r="666">
      <c r="A666" s="631"/>
    </row>
    <row r="667">
      <c r="A667" s="631"/>
    </row>
    <row r="668">
      <c r="A668" s="631"/>
    </row>
    <row r="669">
      <c r="A669" s="631"/>
    </row>
    <row r="670">
      <c r="A670" s="631"/>
    </row>
    <row r="671">
      <c r="A671" s="631"/>
    </row>
    <row r="672">
      <c r="A672" s="631"/>
    </row>
    <row r="673">
      <c r="A673" s="631"/>
    </row>
    <row r="674">
      <c r="A674" s="631"/>
    </row>
    <row r="675">
      <c r="A675" s="631"/>
    </row>
    <row r="676">
      <c r="A676" s="631"/>
    </row>
    <row r="677">
      <c r="A677" s="631"/>
    </row>
    <row r="678">
      <c r="A678" s="631"/>
    </row>
    <row r="679">
      <c r="A679" s="631"/>
    </row>
    <row r="680">
      <c r="A680" s="631"/>
    </row>
    <row r="681">
      <c r="A681" s="631"/>
    </row>
    <row r="682">
      <c r="A682" s="631"/>
    </row>
    <row r="683">
      <c r="A683" s="631"/>
    </row>
    <row r="684">
      <c r="A684" s="631"/>
    </row>
    <row r="685">
      <c r="A685" s="631"/>
    </row>
    <row r="686">
      <c r="A686" s="631"/>
    </row>
    <row r="687">
      <c r="A687" s="631"/>
    </row>
    <row r="688">
      <c r="A688" s="631"/>
    </row>
    <row r="689">
      <c r="A689" s="631"/>
    </row>
    <row r="690">
      <c r="A690" s="631"/>
    </row>
    <row r="691">
      <c r="A691" s="631"/>
    </row>
    <row r="692">
      <c r="A692" s="631"/>
    </row>
    <row r="693">
      <c r="A693" s="631"/>
    </row>
    <row r="694">
      <c r="A694" s="631"/>
    </row>
    <row r="695">
      <c r="A695" s="631"/>
    </row>
    <row r="696">
      <c r="A696" s="631"/>
    </row>
    <row r="697">
      <c r="A697" s="631"/>
    </row>
    <row r="698">
      <c r="A698" s="631"/>
    </row>
    <row r="699">
      <c r="A699" s="631"/>
    </row>
    <row r="700">
      <c r="A700" s="631"/>
    </row>
    <row r="701">
      <c r="A701" s="631"/>
    </row>
    <row r="702">
      <c r="A702" s="631"/>
    </row>
    <row r="703">
      <c r="A703" s="631"/>
    </row>
    <row r="704">
      <c r="A704" s="631"/>
    </row>
    <row r="705">
      <c r="A705" s="631"/>
    </row>
    <row r="706">
      <c r="A706" s="631"/>
    </row>
    <row r="707">
      <c r="A707" s="631"/>
    </row>
    <row r="708">
      <c r="A708" s="631"/>
    </row>
    <row r="709">
      <c r="A709" s="631"/>
    </row>
    <row r="710">
      <c r="A710" s="631"/>
    </row>
    <row r="711">
      <c r="A711" s="631"/>
    </row>
    <row r="712">
      <c r="A712" s="631"/>
    </row>
    <row r="713">
      <c r="A713" s="631"/>
    </row>
    <row r="714">
      <c r="A714" s="631"/>
    </row>
    <row r="715">
      <c r="A715" s="631"/>
    </row>
    <row r="716">
      <c r="A716" s="631"/>
    </row>
    <row r="717">
      <c r="A717" s="631"/>
    </row>
    <row r="718">
      <c r="A718" s="631"/>
    </row>
    <row r="719">
      <c r="A719" s="631"/>
    </row>
    <row r="720">
      <c r="A720" s="631"/>
    </row>
    <row r="721">
      <c r="A721" s="631"/>
    </row>
    <row r="722">
      <c r="A722" s="631"/>
    </row>
    <row r="723">
      <c r="A723" s="631"/>
    </row>
    <row r="724">
      <c r="A724" s="631"/>
    </row>
    <row r="725">
      <c r="A725" s="631"/>
    </row>
    <row r="726">
      <c r="A726" s="631"/>
    </row>
    <row r="727">
      <c r="A727" s="631"/>
    </row>
    <row r="728">
      <c r="A728" s="631"/>
    </row>
    <row r="729">
      <c r="A729" s="631"/>
    </row>
    <row r="730">
      <c r="A730" s="631"/>
    </row>
    <row r="731">
      <c r="A731" s="631"/>
    </row>
    <row r="732">
      <c r="A732" s="631"/>
    </row>
    <row r="733">
      <c r="A733" s="631"/>
    </row>
    <row r="734">
      <c r="A734" s="631"/>
    </row>
    <row r="735">
      <c r="A735" s="631"/>
    </row>
    <row r="736">
      <c r="A736" s="631"/>
    </row>
    <row r="737">
      <c r="A737" s="631"/>
    </row>
    <row r="738">
      <c r="A738" s="631"/>
    </row>
    <row r="739">
      <c r="A739" s="631"/>
    </row>
    <row r="740">
      <c r="A740" s="631"/>
    </row>
    <row r="741">
      <c r="A741" s="631"/>
    </row>
    <row r="742">
      <c r="A742" s="631"/>
    </row>
    <row r="743">
      <c r="A743" s="631"/>
    </row>
    <row r="744">
      <c r="A744" s="631"/>
    </row>
    <row r="745">
      <c r="A745" s="631"/>
    </row>
    <row r="746">
      <c r="A746" s="631"/>
    </row>
    <row r="747">
      <c r="A747" s="631"/>
    </row>
    <row r="748">
      <c r="A748" s="631"/>
    </row>
    <row r="749">
      <c r="A749" s="631"/>
    </row>
    <row r="750">
      <c r="A750" s="631"/>
    </row>
    <row r="751">
      <c r="A751" s="631"/>
    </row>
    <row r="752">
      <c r="A752" s="631"/>
    </row>
    <row r="753">
      <c r="A753" s="631"/>
    </row>
    <row r="754">
      <c r="A754" s="631"/>
    </row>
    <row r="755">
      <c r="A755" s="631"/>
    </row>
    <row r="756">
      <c r="A756" s="631"/>
    </row>
    <row r="757">
      <c r="A757" s="631"/>
    </row>
    <row r="758">
      <c r="A758" s="631"/>
    </row>
    <row r="759">
      <c r="A759" s="631"/>
    </row>
    <row r="760">
      <c r="A760" s="631"/>
    </row>
    <row r="761">
      <c r="A761" s="631"/>
    </row>
    <row r="762">
      <c r="A762" s="631"/>
    </row>
    <row r="763">
      <c r="A763" s="631"/>
    </row>
    <row r="764">
      <c r="A764" s="631"/>
    </row>
    <row r="765">
      <c r="A765" s="631"/>
    </row>
    <row r="766">
      <c r="A766" s="631"/>
    </row>
    <row r="767">
      <c r="A767" s="631"/>
    </row>
    <row r="768">
      <c r="A768" s="631"/>
    </row>
    <row r="769">
      <c r="A769" s="631"/>
    </row>
    <row r="770">
      <c r="A770" s="631"/>
    </row>
    <row r="771">
      <c r="A771" s="631"/>
    </row>
    <row r="772">
      <c r="A772" s="631"/>
    </row>
    <row r="773">
      <c r="A773" s="631"/>
    </row>
    <row r="774">
      <c r="A774" s="631"/>
    </row>
    <row r="775">
      <c r="A775" s="631"/>
    </row>
    <row r="776">
      <c r="A776" s="631"/>
    </row>
    <row r="777">
      <c r="A777" s="631"/>
    </row>
    <row r="778">
      <c r="A778" s="631"/>
    </row>
    <row r="779">
      <c r="A779" s="631"/>
    </row>
    <row r="780">
      <c r="A780" s="631"/>
    </row>
    <row r="781">
      <c r="A781" s="631"/>
    </row>
    <row r="782">
      <c r="A782" s="631"/>
    </row>
    <row r="783">
      <c r="A783" s="631"/>
    </row>
    <row r="784">
      <c r="A784" s="631"/>
    </row>
    <row r="785">
      <c r="A785" s="631"/>
    </row>
    <row r="786">
      <c r="A786" s="631"/>
    </row>
    <row r="787">
      <c r="A787" s="631"/>
    </row>
    <row r="788">
      <c r="A788" s="631"/>
    </row>
    <row r="789">
      <c r="A789" s="631"/>
    </row>
    <row r="790">
      <c r="A790" s="631"/>
    </row>
    <row r="791">
      <c r="A791" s="631"/>
    </row>
    <row r="792">
      <c r="A792" s="631"/>
    </row>
    <row r="793">
      <c r="A793" s="631"/>
    </row>
    <row r="794">
      <c r="A794" s="631"/>
    </row>
    <row r="795">
      <c r="A795" s="631"/>
    </row>
    <row r="796">
      <c r="A796" s="631"/>
    </row>
    <row r="797">
      <c r="A797" s="631"/>
    </row>
    <row r="798">
      <c r="A798" s="631"/>
    </row>
    <row r="799">
      <c r="A799" s="631"/>
    </row>
    <row r="800">
      <c r="A800" s="631"/>
    </row>
    <row r="801">
      <c r="A801" s="631"/>
    </row>
    <row r="802">
      <c r="A802" s="631"/>
    </row>
    <row r="803">
      <c r="A803" s="631"/>
    </row>
    <row r="804">
      <c r="A804" s="631"/>
    </row>
    <row r="805">
      <c r="A805" s="631"/>
    </row>
    <row r="806">
      <c r="A806" s="631"/>
    </row>
    <row r="807">
      <c r="A807" s="631"/>
    </row>
    <row r="808">
      <c r="A808" s="631"/>
    </row>
    <row r="809">
      <c r="A809" s="631"/>
    </row>
    <row r="810">
      <c r="A810" s="631"/>
    </row>
    <row r="811">
      <c r="A811" s="631"/>
    </row>
    <row r="812">
      <c r="A812" s="631"/>
    </row>
    <row r="813">
      <c r="A813" s="631"/>
    </row>
    <row r="814">
      <c r="A814" s="631"/>
    </row>
    <row r="815">
      <c r="A815" s="631"/>
    </row>
    <row r="816">
      <c r="A816" s="631"/>
    </row>
    <row r="817">
      <c r="A817" s="631"/>
    </row>
    <row r="818">
      <c r="A818" s="631"/>
    </row>
    <row r="819">
      <c r="A819" s="631"/>
    </row>
    <row r="820">
      <c r="A820" s="631"/>
    </row>
    <row r="821">
      <c r="A821" s="631"/>
    </row>
    <row r="822">
      <c r="A822" s="631"/>
    </row>
    <row r="823">
      <c r="A823" s="631"/>
    </row>
    <row r="824">
      <c r="A824" s="631"/>
    </row>
    <row r="825">
      <c r="A825" s="631"/>
    </row>
    <row r="826">
      <c r="A826" s="631"/>
    </row>
    <row r="827">
      <c r="A827" s="631"/>
    </row>
    <row r="828">
      <c r="A828" s="631"/>
    </row>
    <row r="829">
      <c r="A829" s="631"/>
    </row>
    <row r="830">
      <c r="A830" s="631"/>
    </row>
    <row r="831">
      <c r="A831" s="631"/>
    </row>
    <row r="832">
      <c r="A832" s="631"/>
    </row>
    <row r="833">
      <c r="A833" s="631"/>
    </row>
    <row r="834">
      <c r="A834" s="631"/>
    </row>
    <row r="835">
      <c r="A835" s="631"/>
    </row>
    <row r="836">
      <c r="A836" s="631"/>
    </row>
    <row r="837">
      <c r="A837" s="631"/>
    </row>
    <row r="838">
      <c r="A838" s="631"/>
    </row>
    <row r="839">
      <c r="A839" s="631"/>
    </row>
    <row r="840">
      <c r="A840" s="631"/>
    </row>
    <row r="841">
      <c r="A841" s="631"/>
    </row>
    <row r="842">
      <c r="A842" s="631"/>
    </row>
    <row r="843">
      <c r="A843" s="631"/>
    </row>
    <row r="844">
      <c r="A844" s="631"/>
    </row>
    <row r="845">
      <c r="A845" s="631"/>
    </row>
    <row r="846">
      <c r="A846" s="631"/>
    </row>
    <row r="847">
      <c r="A847" s="631"/>
    </row>
    <row r="848">
      <c r="A848" s="631"/>
    </row>
    <row r="849">
      <c r="A849" s="631"/>
    </row>
    <row r="850">
      <c r="A850" s="631"/>
    </row>
    <row r="851">
      <c r="A851" s="631"/>
    </row>
    <row r="852">
      <c r="A852" s="631"/>
    </row>
    <row r="853">
      <c r="A853" s="631"/>
    </row>
    <row r="854">
      <c r="A854" s="631"/>
    </row>
    <row r="855">
      <c r="A855" s="631"/>
    </row>
    <row r="856">
      <c r="A856" s="631"/>
    </row>
    <row r="857">
      <c r="A857" s="631"/>
    </row>
    <row r="858">
      <c r="A858" s="631"/>
    </row>
    <row r="859">
      <c r="A859" s="631"/>
    </row>
    <row r="860">
      <c r="A860" s="631"/>
    </row>
    <row r="861">
      <c r="A861" s="631"/>
    </row>
    <row r="862">
      <c r="A862" s="631"/>
    </row>
    <row r="863">
      <c r="A863" s="631"/>
    </row>
    <row r="864">
      <c r="A864" s="631"/>
    </row>
    <row r="865">
      <c r="A865" s="631"/>
    </row>
    <row r="866">
      <c r="A866" s="631"/>
    </row>
    <row r="867">
      <c r="A867" s="631"/>
    </row>
    <row r="868">
      <c r="A868" s="631"/>
    </row>
    <row r="869">
      <c r="A869" s="631"/>
    </row>
    <row r="870">
      <c r="A870" s="631"/>
    </row>
    <row r="871">
      <c r="A871" s="631"/>
    </row>
    <row r="872">
      <c r="A872" s="631"/>
    </row>
    <row r="873">
      <c r="A873" s="631"/>
    </row>
    <row r="874">
      <c r="A874" s="631"/>
    </row>
    <row r="875">
      <c r="A875" s="631"/>
    </row>
    <row r="876">
      <c r="A876" s="631"/>
    </row>
    <row r="877">
      <c r="A877" s="631"/>
    </row>
    <row r="878">
      <c r="A878" s="631"/>
    </row>
    <row r="879">
      <c r="A879" s="631"/>
    </row>
    <row r="880">
      <c r="A880" s="631"/>
    </row>
    <row r="881">
      <c r="A881" s="631"/>
    </row>
    <row r="882">
      <c r="A882" s="631"/>
    </row>
    <row r="883">
      <c r="A883" s="631"/>
    </row>
    <row r="884">
      <c r="A884" s="631"/>
    </row>
    <row r="885">
      <c r="A885" s="631"/>
    </row>
    <row r="886">
      <c r="A886" s="631"/>
    </row>
    <row r="887">
      <c r="A887" s="631"/>
    </row>
    <row r="888">
      <c r="A888" s="631"/>
    </row>
    <row r="889">
      <c r="A889" s="631"/>
    </row>
    <row r="890">
      <c r="A890" s="631"/>
    </row>
    <row r="891">
      <c r="A891" s="631"/>
    </row>
    <row r="892">
      <c r="A892" s="631"/>
    </row>
    <row r="893">
      <c r="A893" s="631"/>
    </row>
    <row r="894">
      <c r="A894" s="631"/>
    </row>
    <row r="895">
      <c r="A895" s="631"/>
    </row>
    <row r="896">
      <c r="A896" s="631"/>
    </row>
    <row r="897">
      <c r="A897" s="631"/>
    </row>
    <row r="898">
      <c r="A898" s="631"/>
    </row>
    <row r="899">
      <c r="A899" s="631"/>
    </row>
    <row r="900">
      <c r="A900" s="631"/>
    </row>
    <row r="901">
      <c r="A901" s="631"/>
    </row>
    <row r="902">
      <c r="A902" s="631"/>
    </row>
    <row r="903">
      <c r="A903" s="631"/>
    </row>
    <row r="904">
      <c r="A904" s="631"/>
    </row>
    <row r="905">
      <c r="A905" s="631"/>
    </row>
    <row r="906">
      <c r="A906" s="631"/>
    </row>
    <row r="907">
      <c r="A907" s="631"/>
    </row>
    <row r="908">
      <c r="A908" s="631"/>
    </row>
    <row r="909">
      <c r="A909" s="631"/>
    </row>
    <row r="910">
      <c r="A910" s="631"/>
    </row>
    <row r="911">
      <c r="A911" s="631"/>
    </row>
    <row r="912">
      <c r="A912" s="631"/>
    </row>
    <row r="913">
      <c r="A913" s="631"/>
    </row>
    <row r="914">
      <c r="A914" s="631"/>
    </row>
    <row r="915">
      <c r="A915" s="631"/>
    </row>
    <row r="916">
      <c r="A916" s="631"/>
    </row>
    <row r="917">
      <c r="A917" s="631"/>
    </row>
    <row r="918">
      <c r="A918" s="631"/>
    </row>
    <row r="919">
      <c r="A919" s="631"/>
    </row>
    <row r="920">
      <c r="A920" s="631"/>
    </row>
    <row r="921">
      <c r="A921" s="631"/>
    </row>
    <row r="922">
      <c r="A922" s="631"/>
    </row>
    <row r="923">
      <c r="A923" s="631"/>
    </row>
    <row r="924">
      <c r="A924" s="631"/>
    </row>
    <row r="925">
      <c r="A925" s="631"/>
    </row>
    <row r="926">
      <c r="A926" s="631"/>
    </row>
    <row r="927">
      <c r="A927" s="631"/>
    </row>
    <row r="928">
      <c r="A928" s="631"/>
    </row>
    <row r="929">
      <c r="A929" s="631"/>
    </row>
    <row r="930">
      <c r="A930" s="631"/>
    </row>
    <row r="931">
      <c r="A931" s="631"/>
    </row>
    <row r="932">
      <c r="A932" s="631"/>
    </row>
    <row r="933">
      <c r="A933" s="631"/>
    </row>
    <row r="934">
      <c r="A934" s="631"/>
    </row>
    <row r="935">
      <c r="A935" s="631"/>
    </row>
    <row r="936">
      <c r="A936" s="631"/>
    </row>
    <row r="937">
      <c r="A937" s="631"/>
    </row>
    <row r="938">
      <c r="A938" s="631"/>
    </row>
    <row r="939">
      <c r="A939" s="631"/>
    </row>
    <row r="940">
      <c r="A940" s="631"/>
    </row>
    <row r="941">
      <c r="A941" s="631"/>
    </row>
    <row r="942">
      <c r="A942" s="631"/>
    </row>
    <row r="943">
      <c r="A943" s="631"/>
    </row>
    <row r="944">
      <c r="A944" s="631"/>
    </row>
    <row r="945">
      <c r="A945" s="631"/>
    </row>
    <row r="946">
      <c r="A946" s="631"/>
    </row>
    <row r="947">
      <c r="A947" s="631"/>
    </row>
    <row r="948">
      <c r="A948" s="631"/>
    </row>
    <row r="949">
      <c r="A949" s="631"/>
    </row>
    <row r="950">
      <c r="A950" s="631"/>
    </row>
    <row r="951">
      <c r="A951" s="631"/>
    </row>
    <row r="952">
      <c r="A952" s="631"/>
    </row>
    <row r="953">
      <c r="A953" s="631"/>
    </row>
    <row r="954">
      <c r="A954" s="631"/>
    </row>
    <row r="955">
      <c r="A955" s="631"/>
    </row>
    <row r="956">
      <c r="A956" s="631"/>
    </row>
    <row r="957">
      <c r="A957" s="631"/>
    </row>
    <row r="958">
      <c r="A958" s="631"/>
    </row>
    <row r="959">
      <c r="A959" s="631"/>
    </row>
    <row r="960">
      <c r="A960" s="631"/>
    </row>
    <row r="961">
      <c r="A961" s="631"/>
    </row>
    <row r="962">
      <c r="A962" s="631"/>
    </row>
    <row r="963">
      <c r="A963" s="631"/>
    </row>
    <row r="964">
      <c r="A964" s="631"/>
    </row>
    <row r="965">
      <c r="A965" s="631"/>
    </row>
    <row r="966">
      <c r="A966" s="631"/>
    </row>
    <row r="967">
      <c r="A967" s="631"/>
    </row>
    <row r="968">
      <c r="A968" s="631"/>
    </row>
    <row r="969">
      <c r="A969" s="631"/>
    </row>
    <row r="970">
      <c r="A970" s="631"/>
    </row>
    <row r="971">
      <c r="A971" s="631"/>
    </row>
    <row r="972">
      <c r="A972" s="631"/>
    </row>
    <row r="973">
      <c r="A973" s="631"/>
    </row>
    <row r="974">
      <c r="A974" s="631"/>
    </row>
    <row r="975">
      <c r="A975" s="631"/>
    </row>
    <row r="976">
      <c r="A976" s="631"/>
    </row>
    <row r="977">
      <c r="A977" s="631"/>
    </row>
    <row r="978">
      <c r="A978" s="631"/>
    </row>
    <row r="979">
      <c r="A979" s="631"/>
    </row>
    <row r="980">
      <c r="A980" s="631"/>
    </row>
    <row r="981">
      <c r="A981" s="631"/>
    </row>
    <row r="982">
      <c r="A982" s="631"/>
    </row>
    <row r="983">
      <c r="A983" s="631"/>
    </row>
    <row r="984">
      <c r="A984" s="631"/>
    </row>
    <row r="985">
      <c r="A985" s="631"/>
    </row>
    <row r="986">
      <c r="A986" s="631"/>
    </row>
    <row r="987">
      <c r="A987" s="631"/>
    </row>
    <row r="988">
      <c r="A988" s="631"/>
    </row>
    <row r="989">
      <c r="A989" s="631"/>
    </row>
    <row r="990">
      <c r="A990" s="631"/>
    </row>
    <row r="991">
      <c r="A991" s="631"/>
    </row>
    <row r="992">
      <c r="A992" s="631"/>
    </row>
    <row r="993">
      <c r="A993" s="631"/>
    </row>
    <row r="994">
      <c r="A994" s="631"/>
    </row>
    <row r="995">
      <c r="A995" s="631"/>
    </row>
    <row r="996">
      <c r="A996" s="631"/>
    </row>
    <row r="997">
      <c r="A997" s="631"/>
    </row>
    <row r="998">
      <c r="A998" s="631"/>
    </row>
    <row r="999">
      <c r="A999" s="631"/>
    </row>
    <row r="1000">
      <c r="A1000" s="631"/>
    </row>
    <row r="1001">
      <c r="A1001" s="631"/>
    </row>
    <row r="1002">
      <c r="A1002" s="631"/>
    </row>
    <row r="1003">
      <c r="A1003" s="631"/>
    </row>
    <row r="1004">
      <c r="A1004" s="631"/>
    </row>
    <row r="1005">
      <c r="A1005" s="631"/>
    </row>
  </sheetData>
  <drawing r:id="rId1"/>
</worksheet>
</file>