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1352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J48" i="1"/>
  <c r="J46"/>
  <c r="J47"/>
  <c r="J45"/>
  <c r="J40"/>
  <c r="J41"/>
  <c r="J42"/>
  <c r="J43"/>
  <c r="J44"/>
  <c r="J39"/>
  <c r="J38"/>
  <c r="J37"/>
  <c r="J36"/>
  <c r="J35"/>
  <c r="J33"/>
  <c r="J34"/>
  <c r="J32"/>
  <c r="J28"/>
  <c r="J31"/>
  <c r="J29"/>
  <c r="J30"/>
  <c r="J24"/>
  <c r="J25"/>
  <c r="J26"/>
  <c r="J27"/>
  <c r="J21"/>
  <c r="J22"/>
  <c r="J23"/>
  <c r="J20"/>
  <c r="J14"/>
  <c r="J8"/>
  <c r="J9"/>
  <c r="J10"/>
  <c r="J11"/>
  <c r="J12"/>
  <c r="J13"/>
  <c r="J15"/>
  <c r="J16"/>
  <c r="J17"/>
  <c r="J18"/>
  <c r="J19"/>
  <c r="J49"/>
  <c r="G50"/>
  <c r="J50" l="1"/>
</calcChain>
</file>

<file path=xl/sharedStrings.xml><?xml version="1.0" encoding="utf-8"?>
<sst xmlns="http://schemas.openxmlformats.org/spreadsheetml/2006/main" count="187" uniqueCount="114">
  <si>
    <t>ODBIORCA</t>
  </si>
  <si>
    <r>
      <t>WZ</t>
    </r>
    <r>
      <rPr>
        <sz val="10"/>
        <rFont val="Arial"/>
        <charset val="238"/>
      </rPr>
      <t xml:space="preserve"> </t>
    </r>
    <r>
      <rPr>
        <sz val="8"/>
        <rFont val="Arial"/>
        <family val="2"/>
        <charset val="238"/>
      </rPr>
      <t>WYDANIE TOWARU NA ZEWNĄTRZ</t>
    </r>
  </si>
  <si>
    <r>
      <t xml:space="preserve">NR DOKUMENTU  </t>
    </r>
    <r>
      <rPr>
        <sz val="10"/>
        <rFont val="Arial"/>
        <charset val="238"/>
      </rPr>
      <t xml:space="preserve">                                         </t>
    </r>
  </si>
  <si>
    <t>DATA WYSTAWIENIA</t>
  </si>
  <si>
    <t>DATA WYSYŁKI</t>
  </si>
  <si>
    <t>LP</t>
  </si>
  <si>
    <t>NAZWA TOWARU</t>
  </si>
  <si>
    <t>SYMBOL PKWiU</t>
  </si>
  <si>
    <t>ILOŚĆ</t>
  </si>
  <si>
    <t>JEDN.</t>
  </si>
  <si>
    <t>CENA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</si>
  <si>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</si>
  <si>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</si>
  <si>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</si>
  <si>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</si>
  <si>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</si>
  <si>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</si>
  <si>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</si>
  <si>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</si>
  <si>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</si>
  <si>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</si>
  <si>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</si>
  <si>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</si>
  <si>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</si>
  <si>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ŚRODEK TRANSPORTU</t>
  </si>
  <si>
    <t>KG</t>
  </si>
  <si>
    <t>RAZEM</t>
  </si>
  <si>
    <t>DOSTAWCA</t>
  </si>
  <si>
    <t xml:space="preserve">WARTOŚĆ </t>
  </si>
  <si>
    <t>własny</t>
  </si>
  <si>
    <t>15.13.12-15</t>
  </si>
  <si>
    <t>15.13.12-30.32</t>
  </si>
  <si>
    <t>15.13.12 - 15</t>
  </si>
  <si>
    <t>15.13.12 - 15.91</t>
  </si>
  <si>
    <t>15.13.12 - 59.12</t>
  </si>
  <si>
    <t>15.13.12 - 43.00</t>
  </si>
  <si>
    <t>15.13.12 - 30.12</t>
  </si>
  <si>
    <t>15.13.12 - 59.00</t>
  </si>
  <si>
    <t>15.13.12 - 90.10</t>
  </si>
  <si>
    <t>14.</t>
  </si>
  <si>
    <t>15.</t>
  </si>
  <si>
    <t>16.</t>
  </si>
  <si>
    <t>17.</t>
  </si>
  <si>
    <t>18.</t>
  </si>
  <si>
    <t>kG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</si>
  <si>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</si>
  <si>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</si>
  <si>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</si>
  <si>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</si>
  <si>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</si>
  <si>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</si>
  <si>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</si>
  <si>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</si>
  <si>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</si>
  <si>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</si>
  <si>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</si>
  <si>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</si>
  <si>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</si>
  <si>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</si>
  <si>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filet wedzony</t>
  </si>
  <si>
    <t>33.</t>
  </si>
  <si>
    <t>34.</t>
  </si>
  <si>
    <t>35.</t>
  </si>
  <si>
    <t>36.</t>
  </si>
  <si>
    <t>37.</t>
  </si>
  <si>
    <t>39.</t>
  </si>
  <si>
    <t>szynka drobiowa</t>
  </si>
  <si>
    <t>filet marynowany</t>
  </si>
  <si>
    <t>38.</t>
  </si>
  <si>
    <t>pasztet</t>
  </si>
  <si>
    <t>40.</t>
  </si>
  <si>
    <t xml:space="preserve">             PRZETWÓRSTWO MIĘSA                       IWONA KARWAT                         UJNY 13  26-015 PIERZCHNICA NIP657-249-03-62</t>
  </si>
  <si>
    <t>41.</t>
  </si>
  <si>
    <t>42.</t>
  </si>
  <si>
    <t>polędwica</t>
  </si>
  <si>
    <t>szynka</t>
  </si>
  <si>
    <t>wedzonka</t>
  </si>
  <si>
    <t>boczek cygański</t>
  </si>
  <si>
    <t>kiełbasa wiejska</t>
  </si>
  <si>
    <t>kiełbasa domowa</t>
  </si>
  <si>
    <t>pieczen swojska</t>
  </si>
  <si>
    <t>pieczeń wątrobowa</t>
  </si>
  <si>
    <t>salceson</t>
  </si>
  <si>
    <t>kaszanka</t>
  </si>
  <si>
    <t>pasztetowa</t>
  </si>
  <si>
    <t>boczek got</t>
  </si>
  <si>
    <t>boczek wedzony</t>
  </si>
  <si>
    <t>parówki</t>
  </si>
  <si>
    <t>schab pieczony</t>
  </si>
  <si>
    <t>rolada schabowa</t>
  </si>
  <si>
    <t>żywiecka</t>
  </si>
  <si>
    <t>krakowska</t>
  </si>
  <si>
    <t>podwawelska</t>
  </si>
  <si>
    <t>wiedeńska</t>
  </si>
  <si>
    <t>żurkowa</t>
  </si>
  <si>
    <t>udziec z indyka</t>
  </si>
  <si>
    <t>baleron</t>
  </si>
  <si>
    <t>schab w galar</t>
  </si>
  <si>
    <t>kości wedzone</t>
  </si>
  <si>
    <t>szynka pieczony</t>
  </si>
  <si>
    <t>karczek pieczony</t>
  </si>
  <si>
    <t>boczek pieczony</t>
  </si>
  <si>
    <t>kieł wiejska parzona</t>
  </si>
  <si>
    <t>podgardle wędzone</t>
  </si>
  <si>
    <t>golonka wędzona</t>
  </si>
  <si>
    <t>żeberko wędzone</t>
  </si>
  <si>
    <t>tuszonka</t>
  </si>
  <si>
    <t>kieł drobiowa</t>
  </si>
  <si>
    <t>kiel biała</t>
  </si>
  <si>
    <t xml:space="preserve">                 PRZETWÓRSTWO MIĘSA                       Iwona Karwat  Ujny 13     26-015Pierzchnica              NIP 657-249-063-62</t>
  </si>
  <si>
    <t>mortadela</t>
  </si>
  <si>
    <t>mielonka</t>
  </si>
  <si>
    <t>01/2023/W</t>
  </si>
  <si>
    <t>01-31.01.2023</t>
  </si>
</sst>
</file>

<file path=xl/styles.xml><?xml version="1.0" encoding="utf-8"?>
<styleSheet xmlns="http://schemas.openxmlformats.org/spreadsheetml/2006/main">
  <fonts count="9">
    <font>
      <sz val="10"/>
      <name val="Arial"/>
      <charset val="238"/>
    </font>
    <font>
      <b/>
      <sz val="10"/>
      <name val="Times New Roman"/>
      <family val="1"/>
      <charset val="238"/>
    </font>
    <font>
      <sz val="8"/>
      <name val="Arial"/>
      <family val="2"/>
      <charset val="238"/>
    </font>
    <font>
      <b/>
      <sz val="18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charset val="238"/>
    </font>
    <font>
      <b/>
      <sz val="10"/>
      <name val="Arial"/>
      <family val="2"/>
    </font>
    <font>
      <b/>
      <i/>
      <sz val="8"/>
      <name val="Times New Roman"/>
      <family val="1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 wrapText="1" readingOrder="1"/>
    </xf>
    <xf numFmtId="0" fontId="0" fillId="0" borderId="0" xfId="0" applyBorder="1" applyAlignment="1">
      <alignment vertical="center" wrapText="1" readingOrder="1"/>
    </xf>
    <xf numFmtId="0" fontId="5" fillId="0" borderId="7" xfId="0" applyFont="1" applyBorder="1"/>
    <xf numFmtId="0" fontId="5" fillId="0" borderId="7" xfId="0" applyFont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0" xfId="0" applyFont="1" applyBorder="1"/>
    <xf numFmtId="0" fontId="2" fillId="0" borderId="10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/>
    <xf numFmtId="4" fontId="0" fillId="0" borderId="0" xfId="0" applyNumberFormat="1" applyBorder="1" applyAlignment="1">
      <alignment horizontal="right"/>
    </xf>
    <xf numFmtId="2" fontId="0" fillId="0" borderId="8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5" xfId="0" applyNumberFormat="1" applyBorder="1"/>
    <xf numFmtId="0" fontId="8" fillId="0" borderId="0" xfId="0" applyFon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18" xfId="0" applyFont="1" applyBorder="1"/>
    <xf numFmtId="0" fontId="0" fillId="0" borderId="0" xfId="0" applyBorder="1" applyAlignment="1"/>
    <xf numFmtId="0" fontId="0" fillId="0" borderId="6" xfId="0" applyBorder="1" applyAlignment="1"/>
    <xf numFmtId="0" fontId="8" fillId="0" borderId="2" xfId="0" applyFont="1" applyFill="1" applyBorder="1" applyAlignment="1"/>
    <xf numFmtId="0" fontId="8" fillId="0" borderId="0" xfId="0" applyFont="1" applyFill="1" applyBorder="1" applyAlignment="1"/>
    <xf numFmtId="0" fontId="8" fillId="0" borderId="6" xfId="0" applyFont="1" applyFill="1" applyBorder="1" applyAlignment="1"/>
    <xf numFmtId="0" fontId="8" fillId="0" borderId="19" xfId="0" applyFont="1" applyBorder="1"/>
    <xf numFmtId="0" fontId="0" fillId="0" borderId="20" xfId="0" applyBorder="1" applyAlignment="1"/>
    <xf numFmtId="0" fontId="0" fillId="0" borderId="21" xfId="0" applyBorder="1" applyAlignment="1"/>
    <xf numFmtId="0" fontId="8" fillId="0" borderId="22" xfId="0" applyFont="1" applyFill="1" applyBorder="1" applyAlignment="1"/>
    <xf numFmtId="0" fontId="8" fillId="0" borderId="23" xfId="0" applyFont="1" applyFill="1" applyBorder="1" applyAlignment="1"/>
    <xf numFmtId="0" fontId="8" fillId="0" borderId="2" xfId="0" applyFont="1" applyBorder="1"/>
    <xf numFmtId="0" fontId="0" fillId="0" borderId="20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8" fillId="0" borderId="24" xfId="0" applyFont="1" applyBorder="1"/>
    <xf numFmtId="0" fontId="8" fillId="0" borderId="20" xfId="0" applyFont="1" applyFill="1" applyBorder="1" applyAlignment="1"/>
    <xf numFmtId="0" fontId="8" fillId="0" borderId="21" xfId="0" applyFont="1" applyFill="1" applyBorder="1" applyAlignment="1"/>
    <xf numFmtId="0" fontId="8" fillId="0" borderId="18" xfId="0" applyFont="1" applyFill="1" applyBorder="1" applyAlignment="1">
      <alignment horizontal="left"/>
    </xf>
    <xf numFmtId="0" fontId="8" fillId="0" borderId="18" xfId="0" applyFont="1" applyFill="1" applyBorder="1" applyAlignment="1"/>
    <xf numFmtId="14" fontId="0" fillId="0" borderId="17" xfId="0" applyNumberFormat="1" applyBorder="1" applyAlignment="1"/>
    <xf numFmtId="0" fontId="0" fillId="0" borderId="0" xfId="0" applyBorder="1" applyAlignment="1">
      <alignment horizontal="center"/>
    </xf>
    <xf numFmtId="4" fontId="0" fillId="0" borderId="2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4" fontId="0" fillId="0" borderId="13" xfId="0" applyNumberFormat="1" applyBorder="1" applyAlignment="1">
      <alignment horizontal="right"/>
    </xf>
    <xf numFmtId="4" fontId="0" fillId="0" borderId="14" xfId="0" applyNumberFormat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4" fontId="6" fillId="0" borderId="6" xfId="0" applyNumberFormat="1" applyFont="1" applyBorder="1" applyAlignment="1">
      <alignment horizontal="center"/>
    </xf>
    <xf numFmtId="4" fontId="6" fillId="0" borderId="3" xfId="0" applyNumberFormat="1" applyFont="1" applyBorder="1" applyAlignment="1">
      <alignment horizontal="center"/>
    </xf>
    <xf numFmtId="4" fontId="6" fillId="0" borderId="4" xfId="0" applyNumberFormat="1" applyFont="1" applyBorder="1" applyAlignment="1">
      <alignment horizontal="center"/>
    </xf>
    <xf numFmtId="4" fontId="0" fillId="0" borderId="3" xfId="0" applyNumberFormat="1" applyBorder="1" applyAlignment="1">
      <alignment horizontal="right"/>
    </xf>
    <xf numFmtId="4" fontId="0" fillId="0" borderId="4" xfId="0" applyNumberFormat="1" applyBorder="1" applyAlignment="1">
      <alignment horizontal="right"/>
    </xf>
    <xf numFmtId="0" fontId="8" fillId="0" borderId="13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 wrapText="1" shrinkToFit="1" readingOrder="1"/>
    </xf>
    <xf numFmtId="0" fontId="1" fillId="0" borderId="8" xfId="0" applyFont="1" applyBorder="1" applyAlignment="1">
      <alignment horizontal="center" vertical="center" wrapText="1" shrinkToFit="1" readingOrder="1"/>
    </xf>
    <xf numFmtId="0" fontId="1" fillId="0" borderId="14" xfId="0" applyFont="1" applyBorder="1" applyAlignment="1">
      <alignment horizontal="center" vertical="center" wrapText="1" shrinkToFit="1" readingOrder="1"/>
    </xf>
    <xf numFmtId="0" fontId="1" fillId="0" borderId="2" xfId="0" applyFont="1" applyBorder="1" applyAlignment="1">
      <alignment horizontal="center" vertical="center" wrapText="1" shrinkToFit="1" readingOrder="1"/>
    </xf>
    <xf numFmtId="0" fontId="1" fillId="0" borderId="0" xfId="0" applyFont="1" applyBorder="1" applyAlignment="1">
      <alignment horizontal="center" vertical="center" wrapText="1" shrinkToFit="1" readingOrder="1"/>
    </xf>
    <xf numFmtId="0" fontId="1" fillId="0" borderId="6" xfId="0" applyFont="1" applyBorder="1" applyAlignment="1">
      <alignment horizontal="center" vertical="center" wrapText="1" shrinkToFit="1" readingOrder="1"/>
    </xf>
    <xf numFmtId="0" fontId="1" fillId="0" borderId="3" xfId="0" applyFont="1" applyBorder="1" applyAlignment="1">
      <alignment horizontal="center" vertical="center" wrapText="1" shrinkToFit="1" readingOrder="1"/>
    </xf>
    <xf numFmtId="0" fontId="1" fillId="0" borderId="5" xfId="0" applyFont="1" applyBorder="1" applyAlignment="1">
      <alignment horizontal="center" vertical="center" wrapText="1" shrinkToFit="1" readingOrder="1"/>
    </xf>
    <xf numFmtId="0" fontId="1" fillId="0" borderId="4" xfId="0" applyFont="1" applyBorder="1" applyAlignment="1">
      <alignment horizontal="center" vertical="center" wrapText="1" shrinkToFit="1" readingOrder="1"/>
    </xf>
    <xf numFmtId="0" fontId="0" fillId="0" borderId="1" xfId="0" applyBorder="1" applyAlignment="1">
      <alignment horizontal="center"/>
    </xf>
    <xf numFmtId="0" fontId="2" fillId="0" borderId="13" xfId="0" applyFont="1" applyBorder="1" applyAlignment="1">
      <alignment horizontal="center" vertical="justify" wrapText="1" shrinkToFit="1"/>
    </xf>
    <xf numFmtId="0" fontId="2" fillId="0" borderId="8" xfId="0" applyFont="1" applyBorder="1" applyAlignment="1">
      <alignment horizontal="center" vertical="justify" wrapText="1" shrinkToFit="1"/>
    </xf>
    <xf numFmtId="0" fontId="2" fillId="0" borderId="2" xfId="0" applyFont="1" applyBorder="1" applyAlignment="1">
      <alignment horizontal="center" vertical="justify" wrapText="1" shrinkToFit="1"/>
    </xf>
    <xf numFmtId="0" fontId="2" fillId="0" borderId="0" xfId="0" applyFont="1" applyBorder="1" applyAlignment="1">
      <alignment horizontal="center" vertical="justify" wrapText="1" shrinkToFit="1"/>
    </xf>
    <xf numFmtId="0" fontId="2" fillId="0" borderId="3" xfId="0" applyFont="1" applyBorder="1" applyAlignment="1">
      <alignment horizontal="center" vertical="justify" wrapText="1" shrinkToFit="1"/>
    </xf>
    <xf numFmtId="0" fontId="2" fillId="0" borderId="5" xfId="0" applyFont="1" applyBorder="1" applyAlignment="1">
      <alignment horizontal="center" vertical="justify" wrapText="1" shrinkToFit="1"/>
    </xf>
    <xf numFmtId="0" fontId="4" fillId="0" borderId="13" xfId="0" applyFont="1" applyBorder="1" applyAlignment="1">
      <alignment horizontal="left" vertical="center" wrapText="1" readingOrder="1"/>
    </xf>
    <xf numFmtId="0" fontId="4" fillId="0" borderId="14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2" xfId="0" applyBorder="1" applyAlignment="1">
      <alignment horizontal="center" readingOrder="1"/>
    </xf>
    <xf numFmtId="0" fontId="0" fillId="0" borderId="11" xfId="0" applyBorder="1" applyAlignment="1">
      <alignment horizontal="center" readingOrder="1"/>
    </xf>
    <xf numFmtId="0" fontId="0" fillId="0" borderId="2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 readingOrder="1"/>
    </xf>
    <xf numFmtId="0" fontId="0" fillId="0" borderId="14" xfId="0" applyBorder="1" applyAlignment="1">
      <alignment horizontal="center" vertical="center" wrapText="1" readingOrder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8"/>
  <sheetViews>
    <sheetView tabSelected="1" workbookViewId="0">
      <selection activeCell="G49" sqref="G49"/>
    </sheetView>
  </sheetViews>
  <sheetFormatPr defaultRowHeight="13.2"/>
  <cols>
    <col min="1" max="1" width="3" customWidth="1"/>
    <col min="2" max="2" width="18.88671875" customWidth="1"/>
    <col min="3" max="3" width="2.6640625" customWidth="1"/>
    <col min="4" max="4" width="3.6640625" customWidth="1"/>
    <col min="6" max="6" width="9.6640625" customWidth="1"/>
    <col min="7" max="7" width="7.109375" customWidth="1"/>
    <col min="8" max="8" width="5.5546875" customWidth="1"/>
    <col min="9" max="9" width="11.88671875" customWidth="1"/>
    <col min="10" max="10" width="10.109375" bestFit="1" customWidth="1"/>
    <col min="11" max="11" width="6.44140625" customWidth="1"/>
    <col min="15" max="15" width="26.33203125" customWidth="1"/>
  </cols>
  <sheetData>
    <row r="1" spans="1:11" ht="23.25" customHeight="1" thickBot="1">
      <c r="A1" s="82" t="s">
        <v>1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1" ht="13.5" customHeight="1" thickBot="1">
      <c r="A2" s="85" t="s">
        <v>27</v>
      </c>
      <c r="B2" s="86"/>
      <c r="C2" s="86"/>
      <c r="D2" s="87"/>
      <c r="E2" s="85" t="s">
        <v>0</v>
      </c>
      <c r="F2" s="97"/>
      <c r="G2" s="1"/>
      <c r="H2" s="104" t="s">
        <v>2</v>
      </c>
      <c r="I2" s="105"/>
      <c r="J2" s="106" t="s">
        <v>3</v>
      </c>
      <c r="K2" s="107"/>
    </row>
    <row r="3" spans="1:11" ht="13.5" customHeight="1" thickBot="1">
      <c r="A3" s="88" t="s">
        <v>109</v>
      </c>
      <c r="B3" s="89"/>
      <c r="C3" s="89"/>
      <c r="D3" s="90"/>
      <c r="E3" s="98" t="s">
        <v>71</v>
      </c>
      <c r="F3" s="99"/>
      <c r="G3" s="99"/>
      <c r="H3" s="108" t="s">
        <v>112</v>
      </c>
      <c r="I3" s="109"/>
      <c r="J3" s="55">
        <v>44957</v>
      </c>
      <c r="K3" s="27"/>
    </row>
    <row r="4" spans="1:11" ht="13.8" thickBot="1">
      <c r="A4" s="91"/>
      <c r="B4" s="92"/>
      <c r="C4" s="92"/>
      <c r="D4" s="93"/>
      <c r="E4" s="100"/>
      <c r="F4" s="101"/>
      <c r="G4" s="101"/>
      <c r="H4" s="2"/>
      <c r="I4" s="3"/>
      <c r="J4" s="114" t="s">
        <v>4</v>
      </c>
      <c r="K4" s="65"/>
    </row>
    <row r="5" spans="1:11">
      <c r="A5" s="91"/>
      <c r="B5" s="92"/>
      <c r="C5" s="92"/>
      <c r="D5" s="93"/>
      <c r="E5" s="100"/>
      <c r="F5" s="101"/>
      <c r="G5" s="101"/>
      <c r="H5" s="115" t="s">
        <v>24</v>
      </c>
      <c r="I5" s="116"/>
      <c r="J5" s="110" t="s">
        <v>113</v>
      </c>
      <c r="K5" s="111"/>
    </row>
    <row r="6" spans="1:11" ht="18.75" customHeight="1" thickBot="1">
      <c r="A6" s="94"/>
      <c r="B6" s="95"/>
      <c r="C6" s="95"/>
      <c r="D6" s="96"/>
      <c r="E6" s="102"/>
      <c r="F6" s="103"/>
      <c r="G6" s="103"/>
      <c r="H6" s="66" t="s">
        <v>29</v>
      </c>
      <c r="I6" s="67"/>
      <c r="J6" s="112"/>
      <c r="K6" s="113"/>
    </row>
    <row r="7" spans="1:11" ht="13.8" thickBot="1">
      <c r="A7" s="4" t="s">
        <v>5</v>
      </c>
      <c r="B7" s="78" t="s">
        <v>6</v>
      </c>
      <c r="C7" s="81"/>
      <c r="D7" s="79"/>
      <c r="E7" s="80" t="s">
        <v>7</v>
      </c>
      <c r="F7" s="79"/>
      <c r="G7" s="5" t="s">
        <v>8</v>
      </c>
      <c r="H7" s="5" t="s">
        <v>9</v>
      </c>
      <c r="I7" s="5" t="s">
        <v>10</v>
      </c>
      <c r="J7" s="78" t="s">
        <v>28</v>
      </c>
      <c r="K7" s="79"/>
    </row>
    <row r="8" spans="1:11">
      <c r="A8" s="6" t="s">
        <v>11</v>
      </c>
      <c r="B8" s="36" t="s">
        <v>74</v>
      </c>
      <c r="C8" s="43"/>
      <c r="D8" s="44"/>
      <c r="E8" s="74" t="s">
        <v>30</v>
      </c>
      <c r="F8" s="75"/>
      <c r="G8" s="29">
        <v>18</v>
      </c>
      <c r="H8" s="8" t="s">
        <v>25</v>
      </c>
      <c r="I8" s="10">
        <v>36</v>
      </c>
      <c r="J8" s="62">
        <f>ROUND(G8*I8,2)</f>
        <v>648</v>
      </c>
      <c r="K8" s="63"/>
    </row>
    <row r="9" spans="1:11">
      <c r="A9" s="7" t="s">
        <v>12</v>
      </c>
      <c r="B9" s="36" t="s">
        <v>75</v>
      </c>
      <c r="C9" s="43"/>
      <c r="D9" s="44"/>
      <c r="E9" s="59" t="s">
        <v>31</v>
      </c>
      <c r="F9" s="60"/>
      <c r="G9" s="30">
        <v>63</v>
      </c>
      <c r="H9" s="9" t="s">
        <v>25</v>
      </c>
      <c r="I9" s="11">
        <v>36</v>
      </c>
      <c r="J9" s="57">
        <f t="shared" ref="J9:J14" si="0">ROUND(G9*I9,2)</f>
        <v>2268</v>
      </c>
      <c r="K9" s="58"/>
    </row>
    <row r="10" spans="1:11">
      <c r="A10" s="7" t="s">
        <v>13</v>
      </c>
      <c r="B10" s="36" t="s">
        <v>76</v>
      </c>
      <c r="C10" s="43"/>
      <c r="D10" s="44"/>
      <c r="E10" s="59" t="s">
        <v>32</v>
      </c>
      <c r="F10" s="60"/>
      <c r="G10" s="30">
        <v>17</v>
      </c>
      <c r="H10" s="9" t="s">
        <v>25</v>
      </c>
      <c r="I10" s="11">
        <v>32</v>
      </c>
      <c r="J10" s="57">
        <f t="shared" si="0"/>
        <v>544</v>
      </c>
      <c r="K10" s="58"/>
    </row>
    <row r="11" spans="1:11" ht="13.5" customHeight="1">
      <c r="A11" s="7" t="s">
        <v>14</v>
      </c>
      <c r="B11" s="47" t="s">
        <v>77</v>
      </c>
      <c r="C11" s="37"/>
      <c r="D11" s="38"/>
      <c r="E11" s="59" t="s">
        <v>30</v>
      </c>
      <c r="F11" s="60"/>
      <c r="G11" s="31">
        <v>21</v>
      </c>
      <c r="H11" s="9" t="s">
        <v>25</v>
      </c>
      <c r="I11" s="11">
        <v>32</v>
      </c>
      <c r="J11" s="57">
        <f t="shared" si="0"/>
        <v>672</v>
      </c>
      <c r="K11" s="58"/>
    </row>
    <row r="12" spans="1:11">
      <c r="A12" s="7" t="s">
        <v>15</v>
      </c>
      <c r="B12" s="36" t="s">
        <v>78</v>
      </c>
      <c r="C12" s="43"/>
      <c r="D12" s="44"/>
      <c r="E12" s="59" t="s">
        <v>33</v>
      </c>
      <c r="F12" s="60"/>
      <c r="G12" s="31">
        <v>74</v>
      </c>
      <c r="H12" s="9" t="s">
        <v>25</v>
      </c>
      <c r="I12" s="11">
        <v>28</v>
      </c>
      <c r="J12" s="57">
        <f t="shared" si="0"/>
        <v>2072</v>
      </c>
      <c r="K12" s="58"/>
    </row>
    <row r="13" spans="1:11">
      <c r="A13" s="7" t="s">
        <v>16</v>
      </c>
      <c r="B13" s="47" t="s">
        <v>79</v>
      </c>
      <c r="C13" s="37"/>
      <c r="D13" s="38"/>
      <c r="E13" s="59" t="s">
        <v>34</v>
      </c>
      <c r="F13" s="60"/>
      <c r="G13" s="31">
        <v>67</v>
      </c>
      <c r="H13" s="9" t="s">
        <v>25</v>
      </c>
      <c r="I13" s="11">
        <v>17</v>
      </c>
      <c r="J13" s="57">
        <f t="shared" si="0"/>
        <v>1139</v>
      </c>
      <c r="K13" s="58"/>
    </row>
    <row r="14" spans="1:11">
      <c r="A14" s="7" t="s">
        <v>17</v>
      </c>
      <c r="B14" s="36" t="s">
        <v>80</v>
      </c>
      <c r="C14" s="43"/>
      <c r="D14" s="44"/>
      <c r="E14" s="59" t="s">
        <v>34</v>
      </c>
      <c r="F14" s="60"/>
      <c r="G14" s="31">
        <v>55</v>
      </c>
      <c r="H14" s="9" t="s">
        <v>25</v>
      </c>
      <c r="I14" s="11">
        <v>18</v>
      </c>
      <c r="J14" s="57">
        <f t="shared" si="0"/>
        <v>990</v>
      </c>
      <c r="K14" s="58"/>
    </row>
    <row r="15" spans="1:11">
      <c r="A15" s="7" t="s">
        <v>18</v>
      </c>
      <c r="B15" s="47" t="s">
        <v>81</v>
      </c>
      <c r="C15" s="37"/>
      <c r="D15" s="38"/>
      <c r="E15" s="59" t="s">
        <v>34</v>
      </c>
      <c r="F15" s="60"/>
      <c r="G15" s="31">
        <v>22</v>
      </c>
      <c r="H15" s="9" t="s">
        <v>25</v>
      </c>
      <c r="I15" s="11">
        <v>16</v>
      </c>
      <c r="J15" s="57">
        <f t="shared" ref="J15:J19" si="1">ROUND(G15*I15,2)</f>
        <v>352</v>
      </c>
      <c r="K15" s="58"/>
    </row>
    <row r="16" spans="1:11">
      <c r="A16" s="7" t="s">
        <v>19</v>
      </c>
      <c r="B16" s="36" t="s">
        <v>69</v>
      </c>
      <c r="C16" s="43"/>
      <c r="D16" s="44"/>
      <c r="E16" s="59" t="s">
        <v>35</v>
      </c>
      <c r="F16" s="60"/>
      <c r="G16" s="31">
        <v>102</v>
      </c>
      <c r="H16" s="9" t="s">
        <v>25</v>
      </c>
      <c r="I16" s="11">
        <v>19</v>
      </c>
      <c r="J16" s="57">
        <f t="shared" si="1"/>
        <v>1938</v>
      </c>
      <c r="K16" s="58"/>
    </row>
    <row r="17" spans="1:11">
      <c r="A17" s="7" t="s">
        <v>20</v>
      </c>
      <c r="B17" s="47" t="s">
        <v>82</v>
      </c>
      <c r="C17" s="37"/>
      <c r="D17" s="38"/>
      <c r="E17" s="59" t="s">
        <v>36</v>
      </c>
      <c r="F17" s="60"/>
      <c r="G17" s="31">
        <v>157</v>
      </c>
      <c r="H17" s="9" t="s">
        <v>25</v>
      </c>
      <c r="I17" s="11">
        <v>19</v>
      </c>
      <c r="J17" s="57">
        <f t="shared" si="1"/>
        <v>2983</v>
      </c>
      <c r="K17" s="58"/>
    </row>
    <row r="18" spans="1:11">
      <c r="A18" s="7" t="s">
        <v>21</v>
      </c>
      <c r="B18" s="36" t="s">
        <v>83</v>
      </c>
      <c r="C18" s="43"/>
      <c r="D18" s="44"/>
      <c r="E18" s="59" t="s">
        <v>37</v>
      </c>
      <c r="F18" s="60"/>
      <c r="G18" s="31">
        <v>149</v>
      </c>
      <c r="H18" s="9" t="s">
        <v>25</v>
      </c>
      <c r="I18" s="11">
        <v>13</v>
      </c>
      <c r="J18" s="57">
        <f t="shared" si="1"/>
        <v>1937</v>
      </c>
      <c r="K18" s="58"/>
    </row>
    <row r="19" spans="1:11">
      <c r="A19" s="7" t="s">
        <v>22</v>
      </c>
      <c r="B19" s="47" t="s">
        <v>84</v>
      </c>
      <c r="C19" s="37"/>
      <c r="D19" s="38"/>
      <c r="E19" s="59" t="s">
        <v>38</v>
      </c>
      <c r="F19" s="60"/>
      <c r="G19" s="31">
        <v>34</v>
      </c>
      <c r="H19" s="9" t="s">
        <v>25</v>
      </c>
      <c r="I19" s="11">
        <v>16</v>
      </c>
      <c r="J19" s="57">
        <f t="shared" si="1"/>
        <v>544</v>
      </c>
      <c r="K19" s="58"/>
    </row>
    <row r="20" spans="1:11">
      <c r="A20" s="15" t="s">
        <v>23</v>
      </c>
      <c r="B20" s="36" t="s">
        <v>85</v>
      </c>
      <c r="C20" s="43"/>
      <c r="D20" s="44"/>
      <c r="E20" s="14" t="s">
        <v>34</v>
      </c>
      <c r="F20" s="13"/>
      <c r="G20" s="31">
        <v>28</v>
      </c>
      <c r="H20" s="16" t="s">
        <v>25</v>
      </c>
      <c r="I20" s="11">
        <v>32</v>
      </c>
      <c r="J20" s="57">
        <f t="shared" ref="J20" si="2">ROUND(G20*I20,2)</f>
        <v>896</v>
      </c>
      <c r="K20" s="58"/>
    </row>
    <row r="21" spans="1:11">
      <c r="A21" s="15" t="s">
        <v>39</v>
      </c>
      <c r="B21" s="47" t="s">
        <v>86</v>
      </c>
      <c r="C21" s="37"/>
      <c r="D21" s="38"/>
      <c r="E21" s="14" t="s">
        <v>35</v>
      </c>
      <c r="F21" s="13"/>
      <c r="G21" s="31">
        <v>85</v>
      </c>
      <c r="H21" s="16" t="s">
        <v>25</v>
      </c>
      <c r="I21" s="11">
        <v>32</v>
      </c>
      <c r="J21" s="57">
        <f t="shared" ref="J21:J23" si="3">ROUND(G21*I21,2)</f>
        <v>2720</v>
      </c>
      <c r="K21" s="58"/>
    </row>
    <row r="22" spans="1:11">
      <c r="A22" s="15" t="s">
        <v>40</v>
      </c>
      <c r="B22" s="36" t="s">
        <v>103</v>
      </c>
      <c r="C22" s="43"/>
      <c r="D22" s="44"/>
      <c r="E22" s="14" t="s">
        <v>35</v>
      </c>
      <c r="F22" s="13"/>
      <c r="G22" s="31">
        <v>13</v>
      </c>
      <c r="H22" s="16" t="s">
        <v>25</v>
      </c>
      <c r="I22" s="11">
        <v>15</v>
      </c>
      <c r="J22" s="57">
        <f t="shared" si="3"/>
        <v>195</v>
      </c>
      <c r="K22" s="58"/>
    </row>
    <row r="23" spans="1:11">
      <c r="A23" s="15" t="s">
        <v>41</v>
      </c>
      <c r="B23" s="47" t="s">
        <v>104</v>
      </c>
      <c r="C23" s="37"/>
      <c r="D23" s="38"/>
      <c r="E23" s="14" t="s">
        <v>35</v>
      </c>
      <c r="F23" s="13"/>
      <c r="G23" s="31">
        <v>4</v>
      </c>
      <c r="H23" s="16" t="s">
        <v>44</v>
      </c>
      <c r="I23" s="11">
        <v>18</v>
      </c>
      <c r="J23" s="57">
        <f t="shared" si="3"/>
        <v>72</v>
      </c>
      <c r="K23" s="58"/>
    </row>
    <row r="24" spans="1:11">
      <c r="A24" s="15" t="s">
        <v>42</v>
      </c>
      <c r="B24" s="36" t="s">
        <v>105</v>
      </c>
      <c r="C24" s="43"/>
      <c r="D24" s="44"/>
      <c r="E24" s="14" t="s">
        <v>35</v>
      </c>
      <c r="F24" s="13"/>
      <c r="G24" s="31">
        <v>3</v>
      </c>
      <c r="H24" s="16" t="s">
        <v>25</v>
      </c>
      <c r="I24" s="11">
        <v>16</v>
      </c>
      <c r="J24" s="57">
        <f t="shared" ref="J24:J27" si="4">ROUND(G24*I24,2)</f>
        <v>48</v>
      </c>
      <c r="K24" s="58"/>
    </row>
    <row r="25" spans="1:11">
      <c r="A25" s="15" t="s">
        <v>43</v>
      </c>
      <c r="B25" s="42" t="s">
        <v>87</v>
      </c>
      <c r="C25" s="37"/>
      <c r="D25" s="38"/>
      <c r="E25" s="14" t="s">
        <v>34</v>
      </c>
      <c r="F25" s="13"/>
      <c r="G25" s="31">
        <v>62</v>
      </c>
      <c r="H25" s="16" t="s">
        <v>25</v>
      </c>
      <c r="I25" s="11">
        <v>19</v>
      </c>
      <c r="J25" s="57">
        <f t="shared" si="4"/>
        <v>1178</v>
      </c>
      <c r="K25" s="58"/>
    </row>
    <row r="26" spans="1:11">
      <c r="A26" s="15" t="s">
        <v>45</v>
      </c>
      <c r="B26" s="36" t="s">
        <v>88</v>
      </c>
      <c r="C26" s="48"/>
      <c r="D26" s="49"/>
      <c r="E26" s="14" t="s">
        <v>32</v>
      </c>
      <c r="F26" s="13"/>
      <c r="G26" s="31">
        <v>8</v>
      </c>
      <c r="H26" s="16" t="s">
        <v>25</v>
      </c>
      <c r="I26" s="11">
        <v>35</v>
      </c>
      <c r="J26" s="57">
        <f t="shared" si="4"/>
        <v>280</v>
      </c>
      <c r="K26" s="58"/>
    </row>
    <row r="27" spans="1:11">
      <c r="A27" s="15" t="s">
        <v>46</v>
      </c>
      <c r="B27" s="50" t="s">
        <v>99</v>
      </c>
      <c r="C27" s="40"/>
      <c r="D27" s="41"/>
      <c r="E27" s="14" t="s">
        <v>34</v>
      </c>
      <c r="F27" s="13"/>
      <c r="G27" s="31">
        <v>7</v>
      </c>
      <c r="H27" s="16" t="s">
        <v>25</v>
      </c>
      <c r="I27" s="11">
        <v>33</v>
      </c>
      <c r="J27" s="57">
        <f t="shared" si="4"/>
        <v>231</v>
      </c>
      <c r="K27" s="58"/>
    </row>
    <row r="28" spans="1:11">
      <c r="A28" s="15" t="s">
        <v>47</v>
      </c>
      <c r="B28" s="36" t="s">
        <v>100</v>
      </c>
      <c r="C28" s="51"/>
      <c r="D28" s="52"/>
      <c r="E28" s="14" t="s">
        <v>35</v>
      </c>
      <c r="F28" s="13"/>
      <c r="G28" s="31">
        <v>13</v>
      </c>
      <c r="H28" s="16" t="s">
        <v>25</v>
      </c>
      <c r="I28" s="11">
        <v>35</v>
      </c>
      <c r="J28" s="57">
        <f>ROUND(G28*I28,2)</f>
        <v>455</v>
      </c>
      <c r="K28" s="58"/>
    </row>
    <row r="29" spans="1:11">
      <c r="A29" s="15" t="s">
        <v>48</v>
      </c>
      <c r="B29" s="47" t="s">
        <v>101</v>
      </c>
      <c r="C29" s="35"/>
      <c r="D29" s="34"/>
      <c r="E29" s="14" t="s">
        <v>34</v>
      </c>
      <c r="F29" s="13"/>
      <c r="G29" s="31">
        <v>10</v>
      </c>
      <c r="H29" s="16" t="s">
        <v>25</v>
      </c>
      <c r="I29" s="11">
        <v>34</v>
      </c>
      <c r="J29" s="57">
        <f t="shared" ref="J29:J30" si="5">ROUND(G29*I29,2)</f>
        <v>340</v>
      </c>
      <c r="K29" s="58"/>
    </row>
    <row r="30" spans="1:11">
      <c r="A30" s="15" t="s">
        <v>49</v>
      </c>
      <c r="B30" s="36" t="s">
        <v>89</v>
      </c>
      <c r="C30" s="51"/>
      <c r="D30" s="52"/>
      <c r="E30" s="14" t="s">
        <v>36</v>
      </c>
      <c r="F30" s="13"/>
      <c r="G30" s="31">
        <v>0</v>
      </c>
      <c r="H30" s="16" t="s">
        <v>25</v>
      </c>
      <c r="I30" s="11">
        <v>28</v>
      </c>
      <c r="J30" s="57">
        <f t="shared" si="5"/>
        <v>0</v>
      </c>
      <c r="K30" s="58"/>
    </row>
    <row r="31" spans="1:11">
      <c r="A31" s="15" t="s">
        <v>50</v>
      </c>
      <c r="B31" s="47" t="s">
        <v>90</v>
      </c>
      <c r="C31" s="40"/>
      <c r="D31" s="41"/>
      <c r="E31" s="14" t="s">
        <v>34</v>
      </c>
      <c r="F31" s="13"/>
      <c r="G31" s="31">
        <v>52</v>
      </c>
      <c r="H31" s="16" t="s">
        <v>25</v>
      </c>
      <c r="I31" s="11">
        <v>28</v>
      </c>
      <c r="J31" s="57">
        <f>ROUND(G31*I31,2)</f>
        <v>1456</v>
      </c>
      <c r="K31" s="58"/>
    </row>
    <row r="32" spans="1:11">
      <c r="A32" s="15" t="s">
        <v>51</v>
      </c>
      <c r="B32" s="36" t="s">
        <v>91</v>
      </c>
      <c r="C32" s="48"/>
      <c r="D32" s="49"/>
      <c r="E32" s="14" t="s">
        <v>35</v>
      </c>
      <c r="F32" s="13"/>
      <c r="G32" s="31">
        <v>63</v>
      </c>
      <c r="H32" s="16" t="s">
        <v>25</v>
      </c>
      <c r="I32" s="11">
        <v>28</v>
      </c>
      <c r="J32" s="57">
        <f>ROUND(G32*I32,2)</f>
        <v>1764</v>
      </c>
      <c r="K32" s="58"/>
    </row>
    <row r="33" spans="1:11">
      <c r="A33" s="15" t="s">
        <v>52</v>
      </c>
      <c r="B33" s="47" t="s">
        <v>102</v>
      </c>
      <c r="C33" s="40"/>
      <c r="D33" s="41"/>
      <c r="E33" s="19" t="s">
        <v>33</v>
      </c>
      <c r="F33" s="20"/>
      <c r="G33" s="31">
        <v>73</v>
      </c>
      <c r="H33" s="16" t="s">
        <v>25</v>
      </c>
      <c r="I33" s="11">
        <v>25</v>
      </c>
      <c r="J33" s="57">
        <f>ROUND(G33*I33,2)</f>
        <v>1825</v>
      </c>
      <c r="K33" s="58"/>
    </row>
    <row r="34" spans="1:11">
      <c r="A34" s="15" t="s">
        <v>53</v>
      </c>
      <c r="B34" s="36" t="s">
        <v>92</v>
      </c>
      <c r="C34" s="51"/>
      <c r="D34" s="52"/>
      <c r="E34" s="17" t="s">
        <v>32</v>
      </c>
      <c r="F34" s="18"/>
      <c r="G34" s="31">
        <v>21</v>
      </c>
      <c r="H34" s="16" t="s">
        <v>25</v>
      </c>
      <c r="I34" s="11">
        <v>18</v>
      </c>
      <c r="J34" s="57">
        <f t="shared" ref="J34:J39" si="6">G34*I34</f>
        <v>378</v>
      </c>
      <c r="K34" s="58"/>
    </row>
    <row r="35" spans="1:11">
      <c r="A35" s="15" t="s">
        <v>54</v>
      </c>
      <c r="B35" s="47" t="s">
        <v>93</v>
      </c>
      <c r="C35" s="35"/>
      <c r="D35" s="34"/>
      <c r="E35" s="21" t="s">
        <v>32</v>
      </c>
      <c r="F35" s="22"/>
      <c r="G35" s="31">
        <v>11</v>
      </c>
      <c r="H35" s="16" t="s">
        <v>25</v>
      </c>
      <c r="I35" s="11">
        <v>16</v>
      </c>
      <c r="J35" s="57">
        <f t="shared" si="6"/>
        <v>176</v>
      </c>
      <c r="K35" s="58"/>
    </row>
    <row r="36" spans="1:11">
      <c r="A36" s="15" t="s">
        <v>55</v>
      </c>
      <c r="B36" s="36" t="s">
        <v>108</v>
      </c>
      <c r="C36" s="51"/>
      <c r="D36" s="52"/>
      <c r="E36" s="25" t="s">
        <v>33</v>
      </c>
      <c r="F36" s="26"/>
      <c r="G36" s="31">
        <v>0</v>
      </c>
      <c r="H36" s="16" t="s">
        <v>25</v>
      </c>
      <c r="I36" s="11">
        <v>19</v>
      </c>
      <c r="J36" s="57">
        <f t="shared" si="6"/>
        <v>0</v>
      </c>
      <c r="K36" s="58"/>
    </row>
    <row r="37" spans="1:11">
      <c r="A37" s="15" t="s">
        <v>56</v>
      </c>
      <c r="B37" s="47" t="s">
        <v>94</v>
      </c>
      <c r="C37" s="40"/>
      <c r="D37" s="41"/>
      <c r="E37" s="23" t="s">
        <v>33</v>
      </c>
      <c r="F37" s="24"/>
      <c r="G37" s="31">
        <v>122</v>
      </c>
      <c r="H37" s="16" t="s">
        <v>25</v>
      </c>
      <c r="I37" s="11">
        <v>16</v>
      </c>
      <c r="J37" s="57">
        <f t="shared" si="6"/>
        <v>1952</v>
      </c>
      <c r="K37" s="58"/>
    </row>
    <row r="38" spans="1:11">
      <c r="A38" s="15" t="s">
        <v>57</v>
      </c>
      <c r="B38" s="36" t="s">
        <v>59</v>
      </c>
      <c r="C38" s="48"/>
      <c r="D38" s="49"/>
      <c r="E38" s="59" t="s">
        <v>31</v>
      </c>
      <c r="F38" s="60"/>
      <c r="G38" s="31">
        <v>0</v>
      </c>
      <c r="H38" s="16" t="s">
        <v>25</v>
      </c>
      <c r="I38" s="11">
        <v>25</v>
      </c>
      <c r="J38" s="57">
        <f t="shared" si="6"/>
        <v>0</v>
      </c>
      <c r="K38" s="58"/>
    </row>
    <row r="39" spans="1:11">
      <c r="A39" s="15" t="s">
        <v>58</v>
      </c>
      <c r="B39" s="42" t="s">
        <v>95</v>
      </c>
      <c r="C39" s="40"/>
      <c r="D39" s="41"/>
      <c r="E39" s="59" t="s">
        <v>31</v>
      </c>
      <c r="F39" s="60"/>
      <c r="G39" s="31">
        <v>28</v>
      </c>
      <c r="H39" s="16" t="s">
        <v>25</v>
      </c>
      <c r="I39" s="11">
        <v>33</v>
      </c>
      <c r="J39" s="57">
        <f t="shared" si="6"/>
        <v>924</v>
      </c>
      <c r="K39" s="58"/>
    </row>
    <row r="40" spans="1:11">
      <c r="A40" s="15" t="s">
        <v>60</v>
      </c>
      <c r="B40" s="36" t="s">
        <v>96</v>
      </c>
      <c r="C40" s="51"/>
      <c r="D40" s="52"/>
      <c r="E40" s="59" t="s">
        <v>31</v>
      </c>
      <c r="F40" s="60"/>
      <c r="G40" s="31">
        <v>45</v>
      </c>
      <c r="H40" s="16" t="s">
        <v>25</v>
      </c>
      <c r="I40" s="11">
        <v>29</v>
      </c>
      <c r="J40" s="57">
        <f t="shared" ref="J40:J44" si="7">ROUND(G40*I40,2)</f>
        <v>1305</v>
      </c>
      <c r="K40" s="58"/>
    </row>
    <row r="41" spans="1:11">
      <c r="A41" s="15" t="s">
        <v>61</v>
      </c>
      <c r="B41" s="36" t="s">
        <v>97</v>
      </c>
      <c r="C41" s="48"/>
      <c r="D41" s="49"/>
      <c r="E41" s="59" t="s">
        <v>31</v>
      </c>
      <c r="F41" s="60"/>
      <c r="G41" s="31">
        <v>20</v>
      </c>
      <c r="H41" s="16" t="s">
        <v>25</v>
      </c>
      <c r="I41" s="11">
        <v>35</v>
      </c>
      <c r="J41" s="57">
        <f t="shared" si="7"/>
        <v>700</v>
      </c>
      <c r="K41" s="58"/>
    </row>
    <row r="42" spans="1:11">
      <c r="A42" s="15" t="s">
        <v>62</v>
      </c>
      <c r="B42" s="42" t="s">
        <v>98</v>
      </c>
      <c r="C42" s="45"/>
      <c r="D42" s="46"/>
      <c r="E42" s="59" t="s">
        <v>31</v>
      </c>
      <c r="F42" s="60"/>
      <c r="G42" s="31">
        <v>7</v>
      </c>
      <c r="H42" s="16" t="s">
        <v>25</v>
      </c>
      <c r="I42" s="11">
        <v>4</v>
      </c>
      <c r="J42" s="57">
        <f t="shared" si="7"/>
        <v>28</v>
      </c>
      <c r="K42" s="58"/>
    </row>
    <row r="43" spans="1:11">
      <c r="A43" s="15" t="s">
        <v>63</v>
      </c>
      <c r="B43" s="39" t="s">
        <v>107</v>
      </c>
      <c r="C43" s="40"/>
      <c r="D43" s="41"/>
      <c r="E43" s="59" t="s">
        <v>35</v>
      </c>
      <c r="F43" s="60"/>
      <c r="G43" s="31">
        <v>0</v>
      </c>
      <c r="H43" s="16" t="s">
        <v>25</v>
      </c>
      <c r="I43" s="11">
        <v>28</v>
      </c>
      <c r="J43" s="57">
        <f t="shared" si="7"/>
        <v>0</v>
      </c>
      <c r="K43" s="58"/>
    </row>
    <row r="44" spans="1:11">
      <c r="A44" s="15" t="s">
        <v>64</v>
      </c>
      <c r="B44" s="53" t="s">
        <v>67</v>
      </c>
      <c r="C44" s="48"/>
      <c r="D44" s="49"/>
      <c r="E44" s="59" t="s">
        <v>31</v>
      </c>
      <c r="F44" s="60"/>
      <c r="G44" s="31">
        <v>0</v>
      </c>
      <c r="H44" s="16" t="s">
        <v>25</v>
      </c>
      <c r="I44" s="11">
        <v>28</v>
      </c>
      <c r="J44" s="57">
        <f t="shared" si="7"/>
        <v>0</v>
      </c>
      <c r="K44" s="58"/>
    </row>
    <row r="45" spans="1:11">
      <c r="A45" s="15" t="s">
        <v>68</v>
      </c>
      <c r="B45" s="39" t="s">
        <v>110</v>
      </c>
      <c r="C45" s="40"/>
      <c r="D45" s="41"/>
      <c r="E45" s="59" t="s">
        <v>34</v>
      </c>
      <c r="F45" s="60"/>
      <c r="G45" s="31">
        <v>25</v>
      </c>
      <c r="H45" s="16" t="s">
        <v>25</v>
      </c>
      <c r="I45" s="11">
        <v>18</v>
      </c>
      <c r="J45" s="57">
        <f t="shared" ref="J45" si="8">ROUND(G45*I45,2)</f>
        <v>450</v>
      </c>
      <c r="K45" s="58"/>
    </row>
    <row r="46" spans="1:11">
      <c r="A46" s="15" t="s">
        <v>65</v>
      </c>
      <c r="B46" s="54" t="s">
        <v>66</v>
      </c>
      <c r="C46" s="51"/>
      <c r="D46" s="52"/>
      <c r="E46" s="59" t="s">
        <v>33</v>
      </c>
      <c r="F46" s="60"/>
      <c r="G46" s="31">
        <v>58</v>
      </c>
      <c r="H46" s="16" t="s">
        <v>25</v>
      </c>
      <c r="I46" s="11">
        <v>27</v>
      </c>
      <c r="J46" s="57">
        <f t="shared" ref="J46" si="9">ROUND(G46*I46,2)</f>
        <v>1566</v>
      </c>
      <c r="K46" s="61"/>
    </row>
    <row r="47" spans="1:11">
      <c r="A47" s="15" t="s">
        <v>70</v>
      </c>
      <c r="B47" s="33" t="s">
        <v>111</v>
      </c>
      <c r="C47" s="35"/>
      <c r="D47" s="35"/>
      <c r="E47" s="59" t="s">
        <v>36</v>
      </c>
      <c r="F47" s="60"/>
      <c r="G47" s="31">
        <v>40</v>
      </c>
      <c r="H47" s="16" t="s">
        <v>25</v>
      </c>
      <c r="I47" s="11">
        <v>16</v>
      </c>
      <c r="J47" s="57">
        <f t="shared" ref="J47" si="10">ROUND(G47*I47,2)</f>
        <v>640</v>
      </c>
      <c r="K47" s="58"/>
    </row>
    <row r="48" spans="1:11">
      <c r="A48" s="15" t="s">
        <v>72</v>
      </c>
      <c r="B48" s="54" t="s">
        <v>106</v>
      </c>
      <c r="C48" s="51"/>
      <c r="D48" s="52"/>
      <c r="E48" s="59" t="s">
        <v>35</v>
      </c>
      <c r="F48" s="60"/>
      <c r="G48" s="31">
        <v>50</v>
      </c>
      <c r="H48" s="16" t="s">
        <v>25</v>
      </c>
      <c r="I48" s="11">
        <v>16</v>
      </c>
      <c r="J48" s="57">
        <f t="shared" ref="J48" si="11">ROUND(G48*I48,2)</f>
        <v>800</v>
      </c>
      <c r="K48" s="58"/>
    </row>
    <row r="49" spans="1:12" ht="13.8" thickBot="1">
      <c r="A49" s="15" t="s">
        <v>73</v>
      </c>
      <c r="B49" s="54"/>
      <c r="C49" s="51"/>
      <c r="D49" s="52"/>
      <c r="E49" s="76" t="s">
        <v>35</v>
      </c>
      <c r="F49" s="77"/>
      <c r="G49" s="32"/>
      <c r="H49" s="16" t="s">
        <v>25</v>
      </c>
      <c r="I49" s="12"/>
      <c r="J49" s="72">
        <f>ROUND(G49*I49,2)</f>
        <v>0</v>
      </c>
      <c r="K49" s="73"/>
      <c r="L49" s="28"/>
    </row>
    <row r="50" spans="1:12">
      <c r="B50" s="56"/>
      <c r="C50" s="56"/>
      <c r="D50" s="56"/>
      <c r="G50">
        <f>SUM(G8:G49)</f>
        <v>1627</v>
      </c>
      <c r="H50" s="64" t="s">
        <v>26</v>
      </c>
      <c r="I50" s="65"/>
      <c r="J50" s="68">
        <f>SUM(J8:K49)</f>
        <v>36466</v>
      </c>
      <c r="K50" s="69"/>
    </row>
    <row r="51" spans="1:12" ht="13.8" thickBot="1">
      <c r="B51" s="56"/>
      <c r="C51" s="56"/>
      <c r="D51" s="56"/>
      <c r="H51" s="66"/>
      <c r="I51" s="67"/>
      <c r="J51" s="70"/>
      <c r="K51" s="71"/>
    </row>
    <row r="52" spans="1:12">
      <c r="B52" s="56"/>
      <c r="C52" s="56"/>
      <c r="D52" s="56"/>
    </row>
    <row r="53" spans="1:12">
      <c r="B53" s="56"/>
      <c r="C53" s="56"/>
      <c r="D53" s="56"/>
    </row>
    <row r="54" spans="1:12">
      <c r="B54" s="56"/>
      <c r="C54" s="56"/>
      <c r="D54" s="56"/>
    </row>
    <row r="55" spans="1:12">
      <c r="B55" s="56"/>
      <c r="C55" s="56"/>
      <c r="D55" s="56"/>
    </row>
    <row r="56" spans="1:12">
      <c r="B56" s="56"/>
      <c r="C56" s="56"/>
      <c r="D56" s="56"/>
    </row>
    <row r="57" spans="1:12">
      <c r="B57" s="56"/>
      <c r="C57" s="56"/>
      <c r="D57" s="56"/>
    </row>
    <row r="58" spans="1:12">
      <c r="B58" s="56"/>
      <c r="C58" s="56"/>
      <c r="D58" s="56"/>
    </row>
  </sheetData>
  <mergeCells count="92">
    <mergeCell ref="J7:K7"/>
    <mergeCell ref="E7:F7"/>
    <mergeCell ref="B7:D7"/>
    <mergeCell ref="A1:K1"/>
    <mergeCell ref="A2:D2"/>
    <mergeCell ref="A3:D6"/>
    <mergeCell ref="E2:F2"/>
    <mergeCell ref="E3:G6"/>
    <mergeCell ref="H2:I2"/>
    <mergeCell ref="J2:K2"/>
    <mergeCell ref="H3:I3"/>
    <mergeCell ref="J5:K6"/>
    <mergeCell ref="J4:K4"/>
    <mergeCell ref="H6:I6"/>
    <mergeCell ref="H5:I5"/>
    <mergeCell ref="E49:F49"/>
    <mergeCell ref="E15:F15"/>
    <mergeCell ref="J26:K26"/>
    <mergeCell ref="J27:K27"/>
    <mergeCell ref="E38:F3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22:K22"/>
    <mergeCell ref="E12:F12"/>
    <mergeCell ref="E13:F13"/>
    <mergeCell ref="E14:F14"/>
    <mergeCell ref="E43:F43"/>
    <mergeCell ref="E17:F17"/>
    <mergeCell ref="E16:F16"/>
    <mergeCell ref="E18:F18"/>
    <mergeCell ref="E19:F19"/>
    <mergeCell ref="E8:F8"/>
    <mergeCell ref="E9:F9"/>
    <mergeCell ref="E10:F10"/>
    <mergeCell ref="E11:F11"/>
    <mergeCell ref="J11:K11"/>
    <mergeCell ref="H50:I51"/>
    <mergeCell ref="J50:K51"/>
    <mergeCell ref="J16:K16"/>
    <mergeCell ref="J17:K17"/>
    <mergeCell ref="J18:K18"/>
    <mergeCell ref="J19:K19"/>
    <mergeCell ref="J20:K20"/>
    <mergeCell ref="J21:K21"/>
    <mergeCell ref="J23:K23"/>
    <mergeCell ref="J28:K28"/>
    <mergeCell ref="J24:K24"/>
    <mergeCell ref="J25:K25"/>
    <mergeCell ref="J49:K49"/>
    <mergeCell ref="J12:K12"/>
    <mergeCell ref="J13:K13"/>
    <mergeCell ref="J14:K14"/>
    <mergeCell ref="J15:K15"/>
    <mergeCell ref="J8:K8"/>
    <mergeCell ref="J9:K9"/>
    <mergeCell ref="J10:K10"/>
    <mergeCell ref="E46:F46"/>
    <mergeCell ref="J46:K46"/>
    <mergeCell ref="E44:F44"/>
    <mergeCell ref="E39:F39"/>
    <mergeCell ref="E40:F40"/>
    <mergeCell ref="J44:K44"/>
    <mergeCell ref="J43:K43"/>
    <mergeCell ref="B55:D55"/>
    <mergeCell ref="B56:D56"/>
    <mergeCell ref="B57:D57"/>
    <mergeCell ref="B58:D58"/>
    <mergeCell ref="J39:K39"/>
    <mergeCell ref="J40:K40"/>
    <mergeCell ref="J41:K41"/>
    <mergeCell ref="J42:K42"/>
    <mergeCell ref="E41:F41"/>
    <mergeCell ref="E42:F42"/>
    <mergeCell ref="E48:F48"/>
    <mergeCell ref="J48:K48"/>
    <mergeCell ref="E45:F45"/>
    <mergeCell ref="J45:K45"/>
    <mergeCell ref="E47:F47"/>
    <mergeCell ref="J47:K47"/>
    <mergeCell ref="B50:D50"/>
    <mergeCell ref="B51:D51"/>
    <mergeCell ref="B52:D52"/>
    <mergeCell ref="B53:D53"/>
    <mergeCell ref="B54:D54"/>
  </mergeCells>
  <phoneticPr fontId="5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2023-02-13T10:35:33Z</cp:lastPrinted>
  <dcterms:created xsi:type="dcterms:W3CDTF">2005-10-06T09:27:19Z</dcterms:created>
  <dcterms:modified xsi:type="dcterms:W3CDTF">2023-02-13T10:35:36Z</dcterms:modified>
</cp:coreProperties>
</file>